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psgn-vm-fs\RedirectedUsers\brigita.goriackina\Desktop\Vandenys\"/>
    </mc:Choice>
  </mc:AlternateContent>
  <xr:revisionPtr revIDLastSave="0" documentId="8_{47F7652A-2866-44D3-ABA7-008EF6F43A34}" xr6:coauthVersionLast="47" xr6:coauthVersionMax="47" xr10:uidLastSave="{00000000-0000-0000-0000-000000000000}"/>
  <bookViews>
    <workbookView xWindow="-120" yWindow="-120" windowWidth="29040" windowHeight="15840" activeTab="2" xr2:uid="{00000000-000D-0000-FFFF-FFFF00000000}"/>
  </bookViews>
  <sheets>
    <sheet name="Forma 1" sheetId="2" r:id="rId1"/>
    <sheet name="Forma 2" sheetId="3" r:id="rId2"/>
    <sheet name="Forma 3" sheetId="4" r:id="rId3"/>
    <sheet name="Forma 4" sheetId="5" r:id="rId4"/>
    <sheet name="Forma 5" sheetId="6" r:id="rId5"/>
    <sheet name="Forma 6" sheetId="7" r:id="rId6"/>
    <sheet name="Forma 11" sheetId="8" r:id="rId7"/>
    <sheet name="Forma 10" sheetId="9" r:id="rId8"/>
    <sheet name="Forma 8" sheetId="10" r:id="rId9"/>
    <sheet name="Forma 7" sheetId="11" r:id="rId10"/>
    <sheet name="Forma 9" sheetId="12" r:id="rId11"/>
    <sheet name="Forma 12" sheetId="13" r:id="rId12"/>
    <sheet name="Forma 13" sheetId="14" r:id="rId13"/>
  </sheets>
  <definedNames>
    <definedName name="VAS070_D_Apskaitospriet1" localSheetId="0">'Forma 1'!$D$25</definedName>
    <definedName name="VAS070_D_Apskaitospriet1">'Forma 1'!$D$25</definedName>
    <definedName name="VAS070_D_Atsiskaitomiej1" localSheetId="0">'Forma 1'!$D$26</definedName>
    <definedName name="VAS070_D_Atsiskaitomiej1">'Forma 1'!$D$26</definedName>
    <definedName name="VAS070_D_Irankiaimatavi1" localSheetId="0">'Forma 1'!$D$30</definedName>
    <definedName name="VAS070_D_Irankiaimatavi1">'Forma 1'!$D$30</definedName>
    <definedName name="VAS070_D_Keliaiaikstele1" localSheetId="0">'Forma 1'!$D$16</definedName>
    <definedName name="VAS070_D_Keliaiaikstele1">'Forma 1'!$D$16</definedName>
    <definedName name="VAS070_D_Kitasnemateria1" localSheetId="0">'Forma 1'!$D$13</definedName>
    <definedName name="VAS070_D_Kitasnemateria1">'Forma 1'!$D$13</definedName>
    <definedName name="VAS070_D_Kitigeriamojov1" localSheetId="0">'Forma 1'!$D$28</definedName>
    <definedName name="VAS070_D_Kitigeriamojov1">'Forma 1'!$D$28</definedName>
    <definedName name="VAS070_D_Kitiirenginiai1" localSheetId="0">'Forma 1'!$D$20</definedName>
    <definedName name="VAS070_D_Kitiirenginiai1">'Forma 1'!$D$20</definedName>
    <definedName name="VAS070_D_Kitiirenginiai2" localSheetId="0">'Forma 1'!$D$24</definedName>
    <definedName name="VAS070_D_Kitiirenginiai2">'Forma 1'!$D$24</definedName>
    <definedName name="VAS070_D_Kitostransport1" localSheetId="0">'Forma 1'!$D$33</definedName>
    <definedName name="VAS070_D_Kitostransport1">'Forma 1'!$D$33</definedName>
    <definedName name="VAS070_D_Kompiuteriaiko1" localSheetId="0">'Forma 1'!$D$29</definedName>
    <definedName name="VAS070_D_Kompiuteriaiko1">'Forma 1'!$D$29</definedName>
    <definedName name="VAS070_D_LaikotarpisMetais" localSheetId="0">'Forma 1'!$E$9</definedName>
    <definedName name="VAS070_D_LaikotarpisMetais">'Forma 1'!$E$9</definedName>
    <definedName name="VAS070_D_Lengviejiautom1" localSheetId="0">'Forma 1'!$D$32</definedName>
    <definedName name="VAS070_D_Lengviejiautom1">'Forma 1'!$D$32</definedName>
    <definedName name="VAS070_D_Masinosiriranga1" localSheetId="0">'Forma 1'!$D$21</definedName>
    <definedName name="VAS070_D_Masinosiriranga1">'Forma 1'!$D$21</definedName>
    <definedName name="VAS070_D_Nematerialusis1" localSheetId="0">'Forma 1'!$D$10</definedName>
    <definedName name="VAS070_D_Nematerialusis1">'Forma 1'!$D$10</definedName>
    <definedName name="VAS070_D_Nuotekuirdumbl1" localSheetId="0">'Forma 1'!$D$23</definedName>
    <definedName name="VAS070_D_Nuotekuirdumbl1">'Forma 1'!$D$23</definedName>
    <definedName name="VAS070_D_Pastataiadmini1" localSheetId="0">'Forma 1'!$D$15</definedName>
    <definedName name="VAS070_D_Pastataiadmini1">'Forma 1'!$D$15</definedName>
    <definedName name="VAS070_D_Pastataiirstat1" localSheetId="0">'Forma 1'!$D$14</definedName>
    <definedName name="VAS070_D_Pastataiirstat1">'Forma 1'!$D$14</definedName>
    <definedName name="VAS070_D_Saulessviesose1" localSheetId="0">'Forma 1'!$D$19</definedName>
    <definedName name="VAS070_D_Saulessviesose1">'Forma 1'!$D$19</definedName>
    <definedName name="VAS070_D_Silumosatsiska1" localSheetId="0">'Forma 1'!$D$27</definedName>
    <definedName name="VAS070_D_Silumosatsiska1">'Forma 1'!$D$27</definedName>
    <definedName name="VAS070_D_Silumosirkarst1" localSheetId="0">'Forma 1'!$D$18</definedName>
    <definedName name="VAS070_D_Silumosirkarst1">'Forma 1'!$D$18</definedName>
    <definedName name="VAS070_D_Specprogramine1" localSheetId="0">'Forma 1'!$D$12</definedName>
    <definedName name="VAS070_D_Specprogramine1">'Forma 1'!$D$12</definedName>
    <definedName name="VAS070_D_Standartinepro1" localSheetId="0">'Forma 1'!$D$11</definedName>
    <definedName name="VAS070_D_Standartinepro1">'Forma 1'!$D$11</definedName>
    <definedName name="VAS070_D_Transportoprie1" localSheetId="0">'Forma 1'!$D$31</definedName>
    <definedName name="VAS070_D_Transportoprie1">'Forma 1'!$D$31</definedName>
    <definedName name="VAS070_D_Vamzdynai1" localSheetId="0">'Forma 1'!$D$17</definedName>
    <definedName name="VAS070_D_Vamzdynai1">'Forma 1'!$D$17</definedName>
    <definedName name="VAS070_D_Vandenssiurbli1" localSheetId="0">'Forma 1'!$D$22</definedName>
    <definedName name="VAS070_D_Vandenssiurbli1">'Forma 1'!$D$22</definedName>
    <definedName name="VAS070_F_Apskaitospriet1LaikotarpisMetais" localSheetId="0">'Forma 1'!$E$25</definedName>
    <definedName name="VAS070_F_Apskaitospriet1LaikotarpisMetais">'Forma 1'!$E$25</definedName>
    <definedName name="VAS070_F_Atsiskaitomiej1LaikotarpisMetais" localSheetId="0">'Forma 1'!$E$26</definedName>
    <definedName name="VAS070_F_Atsiskaitomiej1LaikotarpisMetais">'Forma 1'!$E$26</definedName>
    <definedName name="VAS070_F_Irankiaimatavi1LaikotarpisMetais" localSheetId="0">'Forma 1'!$E$30</definedName>
    <definedName name="VAS070_F_Irankiaimatavi1LaikotarpisMetais">'Forma 1'!$E$30</definedName>
    <definedName name="VAS070_F_Keliaiaikstele1LaikotarpisMetais" localSheetId="0">'Forma 1'!$E$16</definedName>
    <definedName name="VAS070_F_Keliaiaikstele1LaikotarpisMetais">'Forma 1'!$E$16</definedName>
    <definedName name="VAS070_F_Kitasnemateria1LaikotarpisMetais" localSheetId="0">'Forma 1'!$E$13</definedName>
    <definedName name="VAS070_F_Kitasnemateria1LaikotarpisMetais">'Forma 1'!$E$13</definedName>
    <definedName name="VAS070_F_Kitigeriamojov1LaikotarpisMetais" localSheetId="0">'Forma 1'!$E$28</definedName>
    <definedName name="VAS070_F_Kitigeriamojov1LaikotarpisMetais">'Forma 1'!$E$28</definedName>
    <definedName name="VAS070_F_Kitiirenginiai1LaikotarpisMetais" localSheetId="0">'Forma 1'!$E$20</definedName>
    <definedName name="VAS070_F_Kitiirenginiai1LaikotarpisMetais">'Forma 1'!$E$20</definedName>
    <definedName name="VAS070_F_Kitiirenginiai2LaikotarpisMetais" localSheetId="0">'Forma 1'!$E$24</definedName>
    <definedName name="VAS070_F_Kitiirenginiai2LaikotarpisMetais">'Forma 1'!$E$24</definedName>
    <definedName name="VAS070_F_Kitostransport1LaikotarpisMetais" localSheetId="0">'Forma 1'!$E$33</definedName>
    <definedName name="VAS070_F_Kitostransport1LaikotarpisMetais">'Forma 1'!$E$33</definedName>
    <definedName name="VAS070_F_Kompiuteriaiko1LaikotarpisMetais" localSheetId="0">'Forma 1'!$E$29</definedName>
    <definedName name="VAS070_F_Kompiuteriaiko1LaikotarpisMetais">'Forma 1'!$E$29</definedName>
    <definedName name="VAS070_F_Lengviejiautom1LaikotarpisMetais" localSheetId="0">'Forma 1'!$E$32</definedName>
    <definedName name="VAS070_F_Lengviejiautom1LaikotarpisMetais">'Forma 1'!$E$32</definedName>
    <definedName name="VAS070_F_Masinosiriranga1LaikotarpisMetais" localSheetId="0">'Forma 1'!$E$21</definedName>
    <definedName name="VAS070_F_Masinosiriranga1LaikotarpisMetais">'Forma 1'!$E$21</definedName>
    <definedName name="VAS070_F_Nematerialusis1LaikotarpisMetais" localSheetId="0">'Forma 1'!$E$10</definedName>
    <definedName name="VAS070_F_Nematerialusis1LaikotarpisMetais">'Forma 1'!$E$10</definedName>
    <definedName name="VAS070_F_Nuotekuirdumbl1LaikotarpisMetais" localSheetId="0">'Forma 1'!$E$23</definedName>
    <definedName name="VAS070_F_Nuotekuirdumbl1LaikotarpisMetais">'Forma 1'!$E$23</definedName>
    <definedName name="VAS070_F_Pastataiadmini1LaikotarpisMetais" localSheetId="0">'Forma 1'!$E$15</definedName>
    <definedName name="VAS070_F_Pastataiadmini1LaikotarpisMetais">'Forma 1'!$E$15</definedName>
    <definedName name="VAS070_F_Pastataiirstat1LaikotarpisMetais" localSheetId="0">'Forma 1'!$E$14</definedName>
    <definedName name="VAS070_F_Pastataiirstat1LaikotarpisMetais">'Forma 1'!$E$14</definedName>
    <definedName name="VAS070_F_Saulessviesose1LaikotarpisMetais" localSheetId="0">'Forma 1'!$E$19</definedName>
    <definedName name="VAS070_F_Saulessviesose1LaikotarpisMetais">'Forma 1'!$E$19</definedName>
    <definedName name="VAS070_F_Silumosatsiska1LaikotarpisMetais" localSheetId="0">'Forma 1'!$E$27</definedName>
    <definedName name="VAS070_F_Silumosatsiska1LaikotarpisMetais">'Forma 1'!$E$27</definedName>
    <definedName name="VAS070_F_Silumosirkarst1LaikotarpisMetais" localSheetId="0">'Forma 1'!$E$18</definedName>
    <definedName name="VAS070_F_Silumosirkarst1LaikotarpisMetais">'Forma 1'!$E$18</definedName>
    <definedName name="VAS070_F_Specprogramine1LaikotarpisMetais" localSheetId="0">'Forma 1'!$E$12</definedName>
    <definedName name="VAS070_F_Specprogramine1LaikotarpisMetais">'Forma 1'!$E$12</definedName>
    <definedName name="VAS070_F_Standartinepro1LaikotarpisMetais" localSheetId="0">'Forma 1'!$E$11</definedName>
    <definedName name="VAS070_F_Standartinepro1LaikotarpisMetais">'Forma 1'!$E$11</definedName>
    <definedName name="VAS070_F_Transportoprie1LaikotarpisMetais" localSheetId="0">'Forma 1'!$E$31</definedName>
    <definedName name="VAS070_F_Transportoprie1LaikotarpisMetais">'Forma 1'!$E$31</definedName>
    <definedName name="VAS070_F_Vamzdynai1LaikotarpisMetais" localSheetId="0">'Forma 1'!$E$17</definedName>
    <definedName name="VAS070_F_Vamzdynai1LaikotarpisMetais">'Forma 1'!$E$17</definedName>
    <definedName name="VAS070_F_Vandenssiurbli1LaikotarpisMetais" localSheetId="0">'Forma 1'!$E$22</definedName>
    <definedName name="VAS070_F_Vandenssiurbli1LaikotarpisMetais">'Forma 1'!$E$22</definedName>
    <definedName name="VAS071_D_Nereikia1" localSheetId="1">'Forma 2'!$D$10</definedName>
    <definedName name="VAS071_D_Nereikia1">'Forma 2'!$D$10</definedName>
    <definedName name="VAS071_D_Priedasnetekog1" localSheetId="1">'Forma 2'!$C$11</definedName>
    <definedName name="VAS071_D_Priedasnetekog1">'Forma 2'!$C$11</definedName>
    <definedName name="VAS071_F_Priedasnetekog1Nereikia1" localSheetId="1">'Forma 2'!$D$11</definedName>
    <definedName name="VAS071_F_Priedasnetekog1Nereikia1">'Forma 2'!$D$11</definedName>
    <definedName name="VAS072_D_Apskaitosveikl1" localSheetId="2">'Forma 3'!$C$87</definedName>
    <definedName name="VAS072_D_Apskaitosveikl1">'Forma 3'!$C$87</definedName>
    <definedName name="VAS072_D_Apskaitosveikl2" localSheetId="2">'Forma 3'!$C$53</definedName>
    <definedName name="VAS072_D_Apskaitosveikl2">'Forma 3'!$C$53</definedName>
    <definedName name="VAS072_D_Apskaitosveikl3" localSheetId="2">'Forma 3'!$C$36</definedName>
    <definedName name="VAS072_D_Apskaitosveikl3">'Forma 3'!$C$36</definedName>
    <definedName name="VAS072_D_AtaskaitinisLaikotarpis" localSheetId="2">'Forma 3'!$D$9</definedName>
    <definedName name="VAS072_D_AtaskaitinisLaikotarpis">'Forma 3'!$D$9</definedName>
    <definedName name="VAS072_D_Beviltiskossko1" localSheetId="2">'Forma 3'!$C$57</definedName>
    <definedName name="VAS072_D_Beviltiskossko1">'Forma 3'!$C$57</definedName>
    <definedName name="VAS072_D_Elektrosenergi1" localSheetId="2">'Forma 3'!$C$25</definedName>
    <definedName name="VAS072_D_Elektrosenergi1">'Forma 3'!$C$25</definedName>
    <definedName name="VAS072_D_Elektrosenergi2" localSheetId="2">'Forma 3'!$C$43</definedName>
    <definedName name="VAS072_D_Elektrosenergi2">'Forma 3'!$C$43</definedName>
    <definedName name="VAS072_D_Garantiniamtie1" localSheetId="2">'Forma 3'!$C$37</definedName>
    <definedName name="VAS072_D_Garantiniamtie1">'Forma 3'!$C$37</definedName>
    <definedName name="VAS072_D_Geriamojovande1" localSheetId="2">'Forma 3'!$C$11</definedName>
    <definedName name="VAS072_D_Geriamojovande1">'Forma 3'!$C$11</definedName>
    <definedName name="VAS072_D_Geriamojovande10" localSheetId="2">'Forma 3'!$C$94</definedName>
    <definedName name="VAS072_D_Geriamojovande10">'Forma 3'!$C$94</definedName>
    <definedName name="VAS072_D_Geriamojovande2" localSheetId="2">'Forma 3'!$C$12</definedName>
    <definedName name="VAS072_D_Geriamojovande2">'Forma 3'!$C$12</definedName>
    <definedName name="VAS072_D_Geriamojovande3" localSheetId="2">'Forma 3'!$C$13</definedName>
    <definedName name="VAS072_D_Geriamojovande3">'Forma 3'!$C$13</definedName>
    <definedName name="VAS072_D_Geriamojovande5" localSheetId="2">'Forma 3'!$C$45</definedName>
    <definedName name="VAS072_D_Geriamojovande5">'Forma 3'!$C$45</definedName>
    <definedName name="VAS072_D_Geriamojovande6" localSheetId="2">'Forma 3'!$C$46</definedName>
    <definedName name="VAS072_D_Geriamojovande6">'Forma 3'!$C$46</definedName>
    <definedName name="VAS072_D_Geriamojovande7" localSheetId="2">'Forma 3'!$C$79</definedName>
    <definedName name="VAS072_D_Geriamojovande7">'Forma 3'!$C$79</definedName>
    <definedName name="VAS072_D_Geriamojovande8" localSheetId="2">'Forma 3'!$C$80</definedName>
    <definedName name="VAS072_D_Geriamojovande8">'Forma 3'!$C$80</definedName>
    <definedName name="VAS072_D_Geriamojovande9" localSheetId="2">'Forma 3'!$C$93</definedName>
    <definedName name="VAS072_D_Geriamojovande9">'Forma 3'!$C$93</definedName>
    <definedName name="VAS072_D_Grynasispelnas1" localSheetId="2">'Forma 3'!$C$92</definedName>
    <definedName name="VAS072_D_Grynasispelnas1">'Forma 3'!$C$92</definedName>
    <definedName name="VAS072_D_Gvtntilgalaiki1" localSheetId="2">'Forma 3'!$C$14</definedName>
    <definedName name="VAS072_D_Gvtntilgalaiki1">'Forma 3'!$C$14</definedName>
    <definedName name="VAS072_D_Gvtntilgalaiki2" localSheetId="2">'Forma 3'!$C$19</definedName>
    <definedName name="VAS072_D_Gvtntilgalaiki2">'Forma 3'!$C$19</definedName>
    <definedName name="VAS072_D_Gvtntilgalaiki3" localSheetId="2">'Forma 3'!$C$24</definedName>
    <definedName name="VAS072_D_Gvtntilgalaiki3">'Forma 3'!$C$24</definedName>
    <definedName name="VAS072_D_Gvtntilgalaiki4" localSheetId="2">'Forma 3'!$C$30</definedName>
    <definedName name="VAS072_D_Gvtntilgalaiki4">'Forma 3'!$C$30</definedName>
    <definedName name="VAS072_D_Gvtntilgalaiki5" localSheetId="2">'Forma 3'!$C$33</definedName>
    <definedName name="VAS072_D_Gvtntilgalaiki5">'Forma 3'!$C$33</definedName>
    <definedName name="VAS072_D_Gvtntilgalaiki7" localSheetId="2">'Forma 3'!$C$39</definedName>
    <definedName name="VAS072_D_Gvtntilgalaiki7">'Forma 3'!$C$39</definedName>
    <definedName name="VAS072_D_Gvtntilgalaiki8" localSheetId="2">'Forma 3'!$C$42</definedName>
    <definedName name="VAS072_D_Gvtntilgalaiki8">'Forma 3'!$C$42</definedName>
    <definedName name="VAS072_D_Ismokosivairio1" localSheetId="2">'Forma 3'!$C$70</definedName>
    <definedName name="VAS072_D_Ismokosivairio1">'Forma 3'!$C$70</definedName>
    <definedName name="VAS072_D_Kitosreguliuoj1" localSheetId="2">'Forma 3'!$C$35</definedName>
    <definedName name="VAS072_D_Kitosreguliuoj1">'Forma 3'!$C$35</definedName>
    <definedName name="VAS072_D_Kitosreguliuoj2" localSheetId="2">'Forma 3'!$C$38</definedName>
    <definedName name="VAS072_D_Kitosreguliuoj2">'Forma 3'!$C$38</definedName>
    <definedName name="VAS072_D_Kitosreguliuoj3" localSheetId="2">'Forma 3'!$C$54</definedName>
    <definedName name="VAS072_D_Kitosreguliuoj3">'Forma 3'!$C$54</definedName>
    <definedName name="VAS072_D_Kitosreguliuoj4" localSheetId="2">'Forma 3'!$C$76</definedName>
    <definedName name="VAS072_D_Kitosreguliuoj4">'Forma 3'!$C$76</definedName>
    <definedName name="VAS072_D_Kitosreguliuoj5" localSheetId="2">'Forma 3'!$C$88</definedName>
    <definedName name="VAS072_D_Kitosreguliuoj5">'Forma 3'!$C$88</definedName>
    <definedName name="VAS072_D_Kituveiklupaja1" localSheetId="2">'Forma 3'!$C$34</definedName>
    <definedName name="VAS072_D_Kituveiklupaja1">'Forma 3'!$C$34</definedName>
    <definedName name="VAS072_D_Kituveiklupeln1" localSheetId="2">'Forma 3'!$C$86</definedName>
    <definedName name="VAS072_D_Kituveiklupeln1">'Forma 3'!$C$86</definedName>
    <definedName name="VAS072_D_Kituveiklusana1" localSheetId="2">'Forma 3'!$C$52</definedName>
    <definedName name="VAS072_D_Kituveiklusana1">'Forma 3'!$C$52</definedName>
    <definedName name="VAS072_D_Komandiruociup1" localSheetId="2">'Forma 3'!$C$62</definedName>
    <definedName name="VAS072_D_Komandiruociup1">'Forma 3'!$C$62</definedName>
    <definedName name="VAS072_D_Mokymudalyvium1" localSheetId="2">'Forma 3'!$C$71</definedName>
    <definedName name="VAS072_D_Mokymudalyvium1">'Forma 3'!$C$71</definedName>
    <definedName name="VAS072_D_Narystesstojam1" localSheetId="2">'Forma 3'!$C$60</definedName>
    <definedName name="VAS072_D_Narystesstojam1">'Forma 3'!$C$60</definedName>
    <definedName name="VAS072_D_Nebaigtosstaty1" localSheetId="2">'Forma 3'!$C$65</definedName>
    <definedName name="VAS072_D_Nebaigtosstaty1">'Forma 3'!$C$65</definedName>
    <definedName name="VAS072_D_Nenaudojamolik1" localSheetId="2">'Forma 3'!$C$64</definedName>
    <definedName name="VAS072_D_Nenaudojamolik1">'Forma 3'!$C$64</definedName>
    <definedName name="VAS072_D_Nepaskirstomos1" localSheetId="2">'Forma 3'!$C$56</definedName>
    <definedName name="VAS072_D_Nepaskirstomos1">'Forma 3'!$C$56</definedName>
    <definedName name="VAS072_D_Nereguliuojamo1" localSheetId="2">'Forma 3'!$C$40</definedName>
    <definedName name="VAS072_D_Nereguliuojamo1">'Forma 3'!$C$40</definedName>
    <definedName name="VAS072_D_Nereguliuojamo2" localSheetId="2">'Forma 3'!$C$41</definedName>
    <definedName name="VAS072_D_Nereguliuojamo2">'Forma 3'!$C$41</definedName>
    <definedName name="VAS072_D_Nereguliuojamo3" localSheetId="2">'Forma 3'!$C$55</definedName>
    <definedName name="VAS072_D_Nereguliuojamo3">'Forma 3'!$C$55</definedName>
    <definedName name="VAS072_D_Nereguliuojamo4" localSheetId="2">'Forma 3'!$C$89</definedName>
    <definedName name="VAS072_D_Nereguliuojamo4">'Forma 3'!$C$89</definedName>
    <definedName name="VAS072_D_Nuotekudumblot1" localSheetId="2">'Forma 3'!$C$26</definedName>
    <definedName name="VAS072_D_Nuotekudumblot1">'Forma 3'!$C$26</definedName>
    <definedName name="VAS072_D_Nuotekudumblot2" localSheetId="2">'Forma 3'!$C$50</definedName>
    <definedName name="VAS072_D_Nuotekudumblot2">'Forma 3'!$C$50</definedName>
    <definedName name="VAS072_D_Nuotekudumblot3" localSheetId="2">'Forma 3'!$C$84</definedName>
    <definedName name="VAS072_D_Nuotekudumblot3">'Forma 3'!$C$84</definedName>
    <definedName name="VAS072_D_Nuotekudumblot4" localSheetId="2">'Forma 3'!$C$98</definedName>
    <definedName name="VAS072_D_Nuotekudumblot4">'Forma 3'!$C$98</definedName>
    <definedName name="VAS072_D_Nuotekusurinki1" localSheetId="2">'Forma 3'!$C$16</definedName>
    <definedName name="VAS072_D_Nuotekusurinki1">'Forma 3'!$C$16</definedName>
    <definedName name="VAS072_D_Nuotekusurinki2" localSheetId="2">'Forma 3'!$C$48</definedName>
    <definedName name="VAS072_D_Nuotekusurinki2">'Forma 3'!$C$48</definedName>
    <definedName name="VAS072_D_Nuotekusurinki3" localSheetId="2">'Forma 3'!$C$82</definedName>
    <definedName name="VAS072_D_Nuotekusurinki3">'Forma 3'!$C$82</definedName>
    <definedName name="VAS072_D_Nuotekusurinki4" localSheetId="2">'Forma 3'!$C$96</definedName>
    <definedName name="VAS072_D_Nuotekusurinki4">'Forma 3'!$C$96</definedName>
    <definedName name="VAS072_D_Nuotekutvarkym1" localSheetId="2">'Forma 3'!$C$15</definedName>
    <definedName name="VAS072_D_Nuotekutvarkym1">'Forma 3'!$C$15</definedName>
    <definedName name="VAS072_D_Nuotekutvarkym2" localSheetId="2">'Forma 3'!$C$47</definedName>
    <definedName name="VAS072_D_Nuotekutvarkym2">'Forma 3'!$C$47</definedName>
    <definedName name="VAS072_D_Nuotekutvarkym3" localSheetId="2">'Forma 3'!$C$81</definedName>
    <definedName name="VAS072_D_Nuotekutvarkym3">'Forma 3'!$C$81</definedName>
    <definedName name="VAS072_D_Nuotekutvarkym4" localSheetId="2">'Forma 3'!$C$95</definedName>
    <definedName name="VAS072_D_Nuotekutvarkym4">'Forma 3'!$C$95</definedName>
    <definedName name="VAS072_D_Nuotekuvalymop1" localSheetId="2">'Forma 3'!$C$20</definedName>
    <definedName name="VAS072_D_Nuotekuvalymop1">'Forma 3'!$C$20</definedName>
    <definedName name="VAS072_D_Nuotekuvalymop2" localSheetId="2">'Forma 3'!$C$83</definedName>
    <definedName name="VAS072_D_Nuotekuvalymop2">'Forma 3'!$C$83</definedName>
    <definedName name="VAS072_D_Nuotekuvalymop3" localSheetId="2">'Forma 3'!$C$97</definedName>
    <definedName name="VAS072_D_Nuotekuvalymop3">'Forma 3'!$C$97</definedName>
    <definedName name="VAS072_D_Nuotekuvalymos1" localSheetId="2">'Forma 3'!$C$49</definedName>
    <definedName name="VAS072_D_Nuotekuvalymos1">'Forma 3'!$C$49</definedName>
    <definedName name="VAS072_D_Nurasytoisanau1" localSheetId="2">'Forma 3'!$C$75</definedName>
    <definedName name="VAS072_D_Nurasytoisanau1">'Forma 3'!$C$75</definedName>
    <definedName name="VAS072_D_Nusidevejimoam1" localSheetId="2">'Forma 3'!$C$66</definedName>
    <definedName name="VAS072_D_Nusidevejimoam1">'Forma 3'!$C$66</definedName>
    <definedName name="VAS072_D_Nusidevejimoam2" localSheetId="2">'Forma 3'!$C$67</definedName>
    <definedName name="VAS072_D_Nusidevejimoam2">'Forma 3'!$C$67</definedName>
    <definedName name="VAS072_D_Nusidevejimoam3" localSheetId="2">'Forma 3'!$C$68</definedName>
    <definedName name="VAS072_D_Nusidevejimoam3">'Forma 3'!$C$68</definedName>
    <definedName name="VAS072_D_Nusidevejimoam4" localSheetId="2">'Forma 3'!$C$69</definedName>
    <definedName name="VAS072_D_Nusidevejimoam4">'Forma 3'!$C$69</definedName>
    <definedName name="VAS072_D_Nusidevejimoam5" localSheetId="2">'Forma 3'!$C$73</definedName>
    <definedName name="VAS072_D_Nusidevejimoam5">'Forma 3'!$C$73</definedName>
    <definedName name="VAS072_D_Nusidevejimoam6" localSheetId="2">'Forma 3'!$C$74</definedName>
    <definedName name="VAS072_D_Nusidevejimoam6">'Forma 3'!$C$74</definedName>
    <definedName name="VAS072_D_Pagautenetekim1" localSheetId="2">'Forma 3'!$C$90</definedName>
    <definedName name="VAS072_D_Pagautenetekim1">'Forma 3'!$C$90</definedName>
    <definedName name="VAS072_D_Pajamos1" localSheetId="2">'Forma 3'!$C$10</definedName>
    <definedName name="VAS072_D_Pajamos1">'Forma 3'!$C$10</definedName>
    <definedName name="VAS072_D_Pajamosuzbuiti1" localSheetId="2">'Forma 3'!$C$17</definedName>
    <definedName name="VAS072_D_Pajamosuzbuiti1">'Forma 3'!$C$17</definedName>
    <definedName name="VAS072_D_Pajamosuzbuiti2" localSheetId="2">'Forma 3'!$C$21</definedName>
    <definedName name="VAS072_D_Pajamosuzbuiti2">'Forma 3'!$C$21</definedName>
    <definedName name="VAS072_D_Pajamosuzdumbl1" localSheetId="2">'Forma 3'!$C$27</definedName>
    <definedName name="VAS072_D_Pajamosuzdumbl1">'Forma 3'!$C$27</definedName>
    <definedName name="VAS072_D_Pajamosuzkitub1" localSheetId="2">'Forma 3'!$C$28</definedName>
    <definedName name="VAS072_D_Pajamosuzkitub1">'Forma 3'!$C$28</definedName>
    <definedName name="VAS072_D_Pajamosuzpadid1" localSheetId="2">'Forma 3'!$C$22</definedName>
    <definedName name="VAS072_D_Pajamosuzpadid1">'Forma 3'!$C$22</definedName>
    <definedName name="VAS072_D_Pajamosuzpavir2" localSheetId="2">'Forma 3'!$C$32</definedName>
    <definedName name="VAS072_D_Pajamosuzpavir2">'Forma 3'!$C$32</definedName>
    <definedName name="VAS072_D_Pajamosuzpavir3" localSheetId="2">'Forma 3'!$C$18</definedName>
    <definedName name="VAS072_D_Pajamosuzpavir3">'Forma 3'!$C$18</definedName>
    <definedName name="VAS072_D_Pajamosuzpavir4" localSheetId="2">'Forma 3'!$C$23</definedName>
    <definedName name="VAS072_D_Pajamosuzpavir4">'Forma 3'!$C$23</definedName>
    <definedName name="VAS072_D_Pajamosuzpavir5" localSheetId="2">'Forma 3'!$C$29</definedName>
    <definedName name="VAS072_D_Pajamosuzpavir5">'Forma 3'!$C$29</definedName>
    <definedName name="VAS072_D_Paramalabdarav1" localSheetId="2">'Forma 3'!$C$58</definedName>
    <definedName name="VAS072_D_Paramalabdarav1">'Forma 3'!$C$58</definedName>
    <definedName name="VAS072_D_Paskirstomosio1" localSheetId="2">'Forma 3'!$C$44</definedName>
    <definedName name="VAS072_D_Paskirstomosio1">'Forma 3'!$C$44</definedName>
    <definedName name="VAS072_D_Patirtospaluka1" localSheetId="2">'Forma 3'!$C$61</definedName>
    <definedName name="VAS072_D_Patirtospaluka1">'Forma 3'!$C$61</definedName>
    <definedName name="VAS072_D_Pavirsiniunuot1" localSheetId="2">'Forma 3'!$C$31</definedName>
    <definedName name="VAS072_D_Pavirsiniunuot1">'Forma 3'!$C$31</definedName>
    <definedName name="VAS072_D_Pavirsiniunuot2" localSheetId="2">'Forma 3'!$C$51</definedName>
    <definedName name="VAS072_D_Pavirsiniunuot2">'Forma 3'!$C$51</definedName>
    <definedName name="VAS072_D_Pavirsiniunuot3" localSheetId="2">'Forma 3'!$C$85</definedName>
    <definedName name="VAS072_D_Pavirsiniunuot3">'Forma 3'!$C$85</definedName>
    <definedName name="VAS072_D_Pavirsiniunuot4" localSheetId="2">'Forma 3'!$C$99</definedName>
    <definedName name="VAS072_D_Pavirsiniunuot4">'Forma 3'!$C$99</definedName>
    <definedName name="VAS072_D_Pelnasnuostoli1" localSheetId="2">'Forma 3'!$C$78</definedName>
    <definedName name="VAS072_D_Pelnasnuostoli1">'Forma 3'!$C$78</definedName>
    <definedName name="VAS072_D_Pelnomokestis1" localSheetId="2">'Forma 3'!$C$91</definedName>
    <definedName name="VAS072_D_Pelnomokestis1">'Forma 3'!$C$91</definedName>
    <definedName name="VAS072_D_Praeituataskai1" localSheetId="2">'Forma 3'!$C$77</definedName>
    <definedName name="VAS072_D_Praeituataskai1">'Forma 3'!$C$77</definedName>
    <definedName name="VAS072_D_Reprezentacijo1" localSheetId="2">'Forma 3'!$C$63</definedName>
    <definedName name="VAS072_D_Reprezentacijo1">'Forma 3'!$C$63</definedName>
    <definedName name="VAS072_D_Sanaudossusiju1" localSheetId="2">'Forma 3'!$C$72</definedName>
    <definedName name="VAS072_D_Sanaudossusiju1">'Forma 3'!$C$72</definedName>
    <definedName name="VAS072_D_Tantjemuismoko1" localSheetId="2">'Forma 3'!$C$59</definedName>
    <definedName name="VAS072_D_Tantjemuismoko1">'Forma 3'!$C$59</definedName>
    <definedName name="VAS072_F_Apskaitosveikl1AtaskaitinisLaikotarpis" localSheetId="2">'Forma 3'!$D$87</definedName>
    <definedName name="VAS072_F_Apskaitosveikl1AtaskaitinisLaikotarpis">'Forma 3'!$D$87</definedName>
    <definedName name="VAS072_F_Apskaitosveikl2AtaskaitinisLaikotarpis" localSheetId="2">'Forma 3'!$D$53</definedName>
    <definedName name="VAS072_F_Apskaitosveikl2AtaskaitinisLaikotarpis">'Forma 3'!$D$53</definedName>
    <definedName name="VAS072_F_Apskaitosveikl3AtaskaitinisLaikotarpis" localSheetId="2">'Forma 3'!$D$36</definedName>
    <definedName name="VAS072_F_Apskaitosveikl3AtaskaitinisLaikotarpis">'Forma 3'!$D$36</definedName>
    <definedName name="VAS072_F_Beviltiskossko1AtaskaitinisLaikotarpis" localSheetId="2">'Forma 3'!$D$57</definedName>
    <definedName name="VAS072_F_Beviltiskossko1AtaskaitinisLaikotarpis">'Forma 3'!$D$57</definedName>
    <definedName name="VAS072_F_Elektrosenergi1AtaskaitinisLaikotarpis" localSheetId="2">'Forma 3'!$D$25</definedName>
    <definedName name="VAS072_F_Elektrosenergi1AtaskaitinisLaikotarpis">'Forma 3'!$D$25</definedName>
    <definedName name="VAS072_F_Elektrosenergi2AtaskaitinisLaikotarpis" localSheetId="2">'Forma 3'!$D$43</definedName>
    <definedName name="VAS072_F_Elektrosenergi2AtaskaitinisLaikotarpis">'Forma 3'!$D$43</definedName>
    <definedName name="VAS072_F_Garantiniamtie1AtaskaitinisLaikotarpis" localSheetId="2">'Forma 3'!$D$37</definedName>
    <definedName name="VAS072_F_Garantiniamtie1AtaskaitinisLaikotarpis">'Forma 3'!$D$37</definedName>
    <definedName name="VAS072_F_Geriamojovande10AtaskaitinisLaikotarpis" localSheetId="2">'Forma 3'!$D$94</definedName>
    <definedName name="VAS072_F_Geriamojovande10AtaskaitinisLaikotarpis">'Forma 3'!$D$94</definedName>
    <definedName name="VAS072_F_Geriamojovande1AtaskaitinisLaikotarpis" localSheetId="2">'Forma 3'!$D$11</definedName>
    <definedName name="VAS072_F_Geriamojovande1AtaskaitinisLaikotarpis">'Forma 3'!$D$11</definedName>
    <definedName name="VAS072_F_Geriamojovande2AtaskaitinisLaikotarpis" localSheetId="2">'Forma 3'!$D$12</definedName>
    <definedName name="VAS072_F_Geriamojovande2AtaskaitinisLaikotarpis">'Forma 3'!$D$12</definedName>
    <definedName name="VAS072_F_Geriamojovande3AtaskaitinisLaikotarpis" localSheetId="2">'Forma 3'!$D$13</definedName>
    <definedName name="VAS072_F_Geriamojovande3AtaskaitinisLaikotarpis">'Forma 3'!$D$13</definedName>
    <definedName name="VAS072_F_Geriamojovande5AtaskaitinisLaikotarpis" localSheetId="2">'Forma 3'!$D$45</definedName>
    <definedName name="VAS072_F_Geriamojovande5AtaskaitinisLaikotarpis">'Forma 3'!$D$45</definedName>
    <definedName name="VAS072_F_Geriamojovande6AtaskaitinisLaikotarpis" localSheetId="2">'Forma 3'!$D$46</definedName>
    <definedName name="VAS072_F_Geriamojovande6AtaskaitinisLaikotarpis">'Forma 3'!$D$46</definedName>
    <definedName name="VAS072_F_Geriamojovande7AtaskaitinisLaikotarpis" localSheetId="2">'Forma 3'!$D$79</definedName>
    <definedName name="VAS072_F_Geriamojovande7AtaskaitinisLaikotarpis">'Forma 3'!$D$79</definedName>
    <definedName name="VAS072_F_Geriamojovande8AtaskaitinisLaikotarpis" localSheetId="2">'Forma 3'!$D$80</definedName>
    <definedName name="VAS072_F_Geriamojovande8AtaskaitinisLaikotarpis">'Forma 3'!$D$80</definedName>
    <definedName name="VAS072_F_Geriamojovande9AtaskaitinisLaikotarpis" localSheetId="2">'Forma 3'!$D$93</definedName>
    <definedName name="VAS072_F_Geriamojovande9AtaskaitinisLaikotarpis">'Forma 3'!$D$93</definedName>
    <definedName name="VAS072_F_Grynasispelnas1AtaskaitinisLaikotarpis" localSheetId="2">'Forma 3'!$D$92</definedName>
    <definedName name="VAS072_F_Grynasispelnas1AtaskaitinisLaikotarpis">'Forma 3'!$D$92</definedName>
    <definedName name="VAS072_F_Gvtntilgalaiki1AtaskaitinisLaikotarpis" localSheetId="2">'Forma 3'!$D$14</definedName>
    <definedName name="VAS072_F_Gvtntilgalaiki1AtaskaitinisLaikotarpis">'Forma 3'!$D$14</definedName>
    <definedName name="VAS072_F_Gvtntilgalaiki2AtaskaitinisLaikotarpis" localSheetId="2">'Forma 3'!$D$19</definedName>
    <definedName name="VAS072_F_Gvtntilgalaiki2AtaskaitinisLaikotarpis">'Forma 3'!$D$19</definedName>
    <definedName name="VAS072_F_Gvtntilgalaiki3AtaskaitinisLaikotarpis" localSheetId="2">'Forma 3'!$D$24</definedName>
    <definedName name="VAS072_F_Gvtntilgalaiki3AtaskaitinisLaikotarpis">'Forma 3'!$D$24</definedName>
    <definedName name="VAS072_F_Gvtntilgalaiki4AtaskaitinisLaikotarpis" localSheetId="2">'Forma 3'!$D$30</definedName>
    <definedName name="VAS072_F_Gvtntilgalaiki4AtaskaitinisLaikotarpis">'Forma 3'!$D$30</definedName>
    <definedName name="VAS072_F_Gvtntilgalaiki5AtaskaitinisLaikotarpis" localSheetId="2">'Forma 3'!$D$33</definedName>
    <definedName name="VAS072_F_Gvtntilgalaiki5AtaskaitinisLaikotarpis">'Forma 3'!$D$33</definedName>
    <definedName name="VAS072_F_Gvtntilgalaiki7AtaskaitinisLaikotarpis" localSheetId="2">'Forma 3'!$D$39</definedName>
    <definedName name="VAS072_F_Gvtntilgalaiki7AtaskaitinisLaikotarpis">'Forma 3'!$D$39</definedName>
    <definedName name="VAS072_F_Gvtntilgalaiki8AtaskaitinisLaikotarpis" localSheetId="2">'Forma 3'!$D$42</definedName>
    <definedName name="VAS072_F_Gvtntilgalaiki8AtaskaitinisLaikotarpis">'Forma 3'!$D$42</definedName>
    <definedName name="VAS072_F_Ismokosivairio1AtaskaitinisLaikotarpis" localSheetId="2">'Forma 3'!$D$70</definedName>
    <definedName name="VAS072_F_Ismokosivairio1AtaskaitinisLaikotarpis">'Forma 3'!$D$70</definedName>
    <definedName name="VAS072_F_Kitosreguliuoj1AtaskaitinisLaikotarpis" localSheetId="2">'Forma 3'!$D$35</definedName>
    <definedName name="VAS072_F_Kitosreguliuoj1AtaskaitinisLaikotarpis">'Forma 3'!$D$35</definedName>
    <definedName name="VAS072_F_Kitosreguliuoj2AtaskaitinisLaikotarpis" localSheetId="2">'Forma 3'!$D$38</definedName>
    <definedName name="VAS072_F_Kitosreguliuoj2AtaskaitinisLaikotarpis">'Forma 3'!$D$38</definedName>
    <definedName name="VAS072_F_Kitosreguliuoj3AtaskaitinisLaikotarpis" localSheetId="2">'Forma 3'!$D$54</definedName>
    <definedName name="VAS072_F_Kitosreguliuoj3AtaskaitinisLaikotarpis">'Forma 3'!$D$54</definedName>
    <definedName name="VAS072_F_Kitosreguliuoj4AtaskaitinisLaikotarpis" localSheetId="2">'Forma 3'!$D$76</definedName>
    <definedName name="VAS072_F_Kitosreguliuoj4AtaskaitinisLaikotarpis">'Forma 3'!$D$76</definedName>
    <definedName name="VAS072_F_Kitosreguliuoj5AtaskaitinisLaikotarpis" localSheetId="2">'Forma 3'!$D$88</definedName>
    <definedName name="VAS072_F_Kitosreguliuoj5AtaskaitinisLaikotarpis">'Forma 3'!$D$88</definedName>
    <definedName name="VAS072_F_Kituveiklupaja1AtaskaitinisLaikotarpis" localSheetId="2">'Forma 3'!$D$34</definedName>
    <definedName name="VAS072_F_Kituveiklupaja1AtaskaitinisLaikotarpis">'Forma 3'!$D$34</definedName>
    <definedName name="VAS072_F_Kituveiklupeln1AtaskaitinisLaikotarpis" localSheetId="2">'Forma 3'!$D$86</definedName>
    <definedName name="VAS072_F_Kituveiklupeln1AtaskaitinisLaikotarpis">'Forma 3'!$D$86</definedName>
    <definedName name="VAS072_F_Kituveiklusana1AtaskaitinisLaikotarpis" localSheetId="2">'Forma 3'!$D$52</definedName>
    <definedName name="VAS072_F_Kituveiklusana1AtaskaitinisLaikotarpis">'Forma 3'!$D$52</definedName>
    <definedName name="VAS072_F_Komandiruociup1AtaskaitinisLaikotarpis" localSheetId="2">'Forma 3'!$D$62</definedName>
    <definedName name="VAS072_F_Komandiruociup1AtaskaitinisLaikotarpis">'Forma 3'!$D$62</definedName>
    <definedName name="VAS072_F_Mokymudalyvium1AtaskaitinisLaikotarpis" localSheetId="2">'Forma 3'!$D$71</definedName>
    <definedName name="VAS072_F_Mokymudalyvium1AtaskaitinisLaikotarpis">'Forma 3'!$D$71</definedName>
    <definedName name="VAS072_F_Narystesstojam1AtaskaitinisLaikotarpis" localSheetId="2">'Forma 3'!$D$60</definedName>
    <definedName name="VAS072_F_Narystesstojam1AtaskaitinisLaikotarpis">'Forma 3'!$D$60</definedName>
    <definedName name="VAS072_F_Nebaigtosstaty1AtaskaitinisLaikotarpis" localSheetId="2">'Forma 3'!$D$65</definedName>
    <definedName name="VAS072_F_Nebaigtosstaty1AtaskaitinisLaikotarpis">'Forma 3'!$D$65</definedName>
    <definedName name="VAS072_F_Nenaudojamolik1AtaskaitinisLaikotarpis" localSheetId="2">'Forma 3'!$D$64</definedName>
    <definedName name="VAS072_F_Nenaudojamolik1AtaskaitinisLaikotarpis">'Forma 3'!$D$64</definedName>
    <definedName name="VAS072_F_Nepaskirstomos1AtaskaitinisLaikotarpis" localSheetId="2">'Forma 3'!$D$56</definedName>
    <definedName name="VAS072_F_Nepaskirstomos1AtaskaitinisLaikotarpis">'Forma 3'!$D$56</definedName>
    <definedName name="VAS072_F_Nereguliuojamo1AtaskaitinisLaikotarpis" localSheetId="2">'Forma 3'!$D$40</definedName>
    <definedName name="VAS072_F_Nereguliuojamo1AtaskaitinisLaikotarpis">'Forma 3'!$D$40</definedName>
    <definedName name="VAS072_F_Nereguliuojamo2AtaskaitinisLaikotarpis" localSheetId="2">'Forma 3'!$D$41</definedName>
    <definedName name="VAS072_F_Nereguliuojamo2AtaskaitinisLaikotarpis">'Forma 3'!$D$41</definedName>
    <definedName name="VAS072_F_Nereguliuojamo3AtaskaitinisLaikotarpis" localSheetId="2">'Forma 3'!$D$55</definedName>
    <definedName name="VAS072_F_Nereguliuojamo3AtaskaitinisLaikotarpis">'Forma 3'!$D$55</definedName>
    <definedName name="VAS072_F_Nereguliuojamo4AtaskaitinisLaikotarpis" localSheetId="2">'Forma 3'!$D$89</definedName>
    <definedName name="VAS072_F_Nereguliuojamo4AtaskaitinisLaikotarpis">'Forma 3'!$D$89</definedName>
    <definedName name="VAS072_F_Nuotekudumblot1AtaskaitinisLaikotarpis" localSheetId="2">'Forma 3'!$D$26</definedName>
    <definedName name="VAS072_F_Nuotekudumblot1AtaskaitinisLaikotarpis">'Forma 3'!$D$26</definedName>
    <definedName name="VAS072_F_Nuotekudumblot2AtaskaitinisLaikotarpis" localSheetId="2">'Forma 3'!$D$50</definedName>
    <definedName name="VAS072_F_Nuotekudumblot2AtaskaitinisLaikotarpis">'Forma 3'!$D$50</definedName>
    <definedName name="VAS072_F_Nuotekudumblot3AtaskaitinisLaikotarpis" localSheetId="2">'Forma 3'!$D$84</definedName>
    <definedName name="VAS072_F_Nuotekudumblot3AtaskaitinisLaikotarpis">'Forma 3'!$D$84</definedName>
    <definedName name="VAS072_F_Nuotekudumblot4AtaskaitinisLaikotarpis" localSheetId="2">'Forma 3'!$D$98</definedName>
    <definedName name="VAS072_F_Nuotekudumblot4AtaskaitinisLaikotarpis">'Forma 3'!$D$98</definedName>
    <definedName name="VAS072_F_Nuotekusurinki1AtaskaitinisLaikotarpis" localSheetId="2">'Forma 3'!$D$16</definedName>
    <definedName name="VAS072_F_Nuotekusurinki1AtaskaitinisLaikotarpis">'Forma 3'!$D$16</definedName>
    <definedName name="VAS072_F_Nuotekusurinki2AtaskaitinisLaikotarpis" localSheetId="2">'Forma 3'!$D$48</definedName>
    <definedName name="VAS072_F_Nuotekusurinki2AtaskaitinisLaikotarpis">'Forma 3'!$D$48</definedName>
    <definedName name="VAS072_F_Nuotekusurinki3AtaskaitinisLaikotarpis" localSheetId="2">'Forma 3'!$D$82</definedName>
    <definedName name="VAS072_F_Nuotekusurinki3AtaskaitinisLaikotarpis">'Forma 3'!$D$82</definedName>
    <definedName name="VAS072_F_Nuotekusurinki4AtaskaitinisLaikotarpis" localSheetId="2">'Forma 3'!$D$96</definedName>
    <definedName name="VAS072_F_Nuotekusurinki4AtaskaitinisLaikotarpis">'Forma 3'!$D$96</definedName>
    <definedName name="VAS072_F_Nuotekutvarkym1AtaskaitinisLaikotarpis" localSheetId="2">'Forma 3'!$D$15</definedName>
    <definedName name="VAS072_F_Nuotekutvarkym1AtaskaitinisLaikotarpis">'Forma 3'!$D$15</definedName>
    <definedName name="VAS072_F_Nuotekutvarkym2AtaskaitinisLaikotarpis" localSheetId="2">'Forma 3'!$D$47</definedName>
    <definedName name="VAS072_F_Nuotekutvarkym2AtaskaitinisLaikotarpis">'Forma 3'!$D$47</definedName>
    <definedName name="VAS072_F_Nuotekutvarkym3AtaskaitinisLaikotarpis" localSheetId="2">'Forma 3'!$D$81</definedName>
    <definedName name="VAS072_F_Nuotekutvarkym3AtaskaitinisLaikotarpis">'Forma 3'!$D$81</definedName>
    <definedName name="VAS072_F_Nuotekutvarkym4AtaskaitinisLaikotarpis" localSheetId="2">'Forma 3'!$D$95</definedName>
    <definedName name="VAS072_F_Nuotekutvarkym4AtaskaitinisLaikotarpis">'Forma 3'!$D$95</definedName>
    <definedName name="VAS072_F_Nuotekuvalymop1AtaskaitinisLaikotarpis" localSheetId="2">'Forma 3'!$D$20</definedName>
    <definedName name="VAS072_F_Nuotekuvalymop1AtaskaitinisLaikotarpis">'Forma 3'!$D$20</definedName>
    <definedName name="VAS072_F_Nuotekuvalymop2AtaskaitinisLaikotarpis" localSheetId="2">'Forma 3'!$D$83</definedName>
    <definedName name="VAS072_F_Nuotekuvalymop2AtaskaitinisLaikotarpis">'Forma 3'!$D$83</definedName>
    <definedName name="VAS072_F_Nuotekuvalymop3AtaskaitinisLaikotarpis" localSheetId="2">'Forma 3'!$D$97</definedName>
    <definedName name="VAS072_F_Nuotekuvalymop3AtaskaitinisLaikotarpis">'Forma 3'!$D$97</definedName>
    <definedName name="VAS072_F_Nuotekuvalymos1AtaskaitinisLaikotarpis" localSheetId="2">'Forma 3'!$D$49</definedName>
    <definedName name="VAS072_F_Nuotekuvalymos1AtaskaitinisLaikotarpis">'Forma 3'!$D$49</definedName>
    <definedName name="VAS072_F_Nurasytoisanau1AtaskaitinisLaikotarpis" localSheetId="2">'Forma 3'!$D$75</definedName>
    <definedName name="VAS072_F_Nurasytoisanau1AtaskaitinisLaikotarpis">'Forma 3'!$D$75</definedName>
    <definedName name="VAS072_F_Nusidevejimoam1AtaskaitinisLaikotarpis" localSheetId="2">'Forma 3'!$D$66</definedName>
    <definedName name="VAS072_F_Nusidevejimoam1AtaskaitinisLaikotarpis">'Forma 3'!$D$66</definedName>
    <definedName name="VAS072_F_Nusidevejimoam2AtaskaitinisLaikotarpis" localSheetId="2">'Forma 3'!$D$67</definedName>
    <definedName name="VAS072_F_Nusidevejimoam2AtaskaitinisLaikotarpis">'Forma 3'!$D$67</definedName>
    <definedName name="VAS072_F_Nusidevejimoam3AtaskaitinisLaikotarpis" localSheetId="2">'Forma 3'!$D$68</definedName>
    <definedName name="VAS072_F_Nusidevejimoam3AtaskaitinisLaikotarpis">'Forma 3'!$D$68</definedName>
    <definedName name="VAS072_F_Nusidevejimoam4AtaskaitinisLaikotarpis" localSheetId="2">'Forma 3'!$D$69</definedName>
    <definedName name="VAS072_F_Nusidevejimoam4AtaskaitinisLaikotarpis">'Forma 3'!$D$69</definedName>
    <definedName name="VAS072_F_Nusidevejimoam5AtaskaitinisLaikotarpis" localSheetId="2">'Forma 3'!$D$73</definedName>
    <definedName name="VAS072_F_Nusidevejimoam5AtaskaitinisLaikotarpis">'Forma 3'!$D$73</definedName>
    <definedName name="VAS072_F_Nusidevejimoam6AtaskaitinisLaikotarpis" localSheetId="2">'Forma 3'!$D$74</definedName>
    <definedName name="VAS072_F_Nusidevejimoam6AtaskaitinisLaikotarpis">'Forma 3'!$D$74</definedName>
    <definedName name="VAS072_F_Pagautenetekim1AtaskaitinisLaikotarpis" localSheetId="2">'Forma 3'!$D$90</definedName>
    <definedName name="VAS072_F_Pagautenetekim1AtaskaitinisLaikotarpis">'Forma 3'!$D$90</definedName>
    <definedName name="VAS072_F_Pajamos1AtaskaitinisLaikotarpis" localSheetId="2">'Forma 3'!$D$10</definedName>
    <definedName name="VAS072_F_Pajamos1AtaskaitinisLaikotarpis">'Forma 3'!$D$10</definedName>
    <definedName name="VAS072_F_Pajamosuzbuiti1AtaskaitinisLaikotarpis" localSheetId="2">'Forma 3'!$D$17</definedName>
    <definedName name="VAS072_F_Pajamosuzbuiti1AtaskaitinisLaikotarpis">'Forma 3'!$D$17</definedName>
    <definedName name="VAS072_F_Pajamosuzbuiti2AtaskaitinisLaikotarpis" localSheetId="2">'Forma 3'!$D$21</definedName>
    <definedName name="VAS072_F_Pajamosuzbuiti2AtaskaitinisLaikotarpis">'Forma 3'!$D$21</definedName>
    <definedName name="VAS072_F_Pajamosuzdumbl1AtaskaitinisLaikotarpis" localSheetId="2">'Forma 3'!$D$27</definedName>
    <definedName name="VAS072_F_Pajamosuzdumbl1AtaskaitinisLaikotarpis">'Forma 3'!$D$27</definedName>
    <definedName name="VAS072_F_Pajamosuzkitub1AtaskaitinisLaikotarpis" localSheetId="2">'Forma 3'!$D$28</definedName>
    <definedName name="VAS072_F_Pajamosuzkitub1AtaskaitinisLaikotarpis">'Forma 3'!$D$28</definedName>
    <definedName name="VAS072_F_Pajamosuzpadid1AtaskaitinisLaikotarpis" localSheetId="2">'Forma 3'!$D$22</definedName>
    <definedName name="VAS072_F_Pajamosuzpadid1AtaskaitinisLaikotarpis">'Forma 3'!$D$22</definedName>
    <definedName name="VAS072_F_Pajamosuzpavir2AtaskaitinisLaikotarpis" localSheetId="2">'Forma 3'!$D$32</definedName>
    <definedName name="VAS072_F_Pajamosuzpavir2AtaskaitinisLaikotarpis">'Forma 3'!$D$32</definedName>
    <definedName name="VAS072_F_Pajamosuzpavir3AtaskaitinisLaikotarpis" localSheetId="2">'Forma 3'!$D$18</definedName>
    <definedName name="VAS072_F_Pajamosuzpavir3AtaskaitinisLaikotarpis">'Forma 3'!$D$18</definedName>
    <definedName name="VAS072_F_Pajamosuzpavir4AtaskaitinisLaikotarpis" localSheetId="2">'Forma 3'!$D$23</definedName>
    <definedName name="VAS072_F_Pajamosuzpavir4AtaskaitinisLaikotarpis">'Forma 3'!$D$23</definedName>
    <definedName name="VAS072_F_Pajamosuzpavir5AtaskaitinisLaikotarpis" localSheetId="2">'Forma 3'!$D$29</definedName>
    <definedName name="VAS072_F_Pajamosuzpavir5AtaskaitinisLaikotarpis">'Forma 3'!$D$29</definedName>
    <definedName name="VAS072_F_Paramalabdarav1AtaskaitinisLaikotarpis" localSheetId="2">'Forma 3'!$D$58</definedName>
    <definedName name="VAS072_F_Paramalabdarav1AtaskaitinisLaikotarpis">'Forma 3'!$D$58</definedName>
    <definedName name="VAS072_F_Paskirstomosio1AtaskaitinisLaikotarpis" localSheetId="2">'Forma 3'!$D$44</definedName>
    <definedName name="VAS072_F_Paskirstomosio1AtaskaitinisLaikotarpis">'Forma 3'!$D$44</definedName>
    <definedName name="VAS072_F_Patirtospaluka1AtaskaitinisLaikotarpis" localSheetId="2">'Forma 3'!$D$61</definedName>
    <definedName name="VAS072_F_Patirtospaluka1AtaskaitinisLaikotarpis">'Forma 3'!$D$61</definedName>
    <definedName name="VAS072_F_Pavirsiniunuot1AtaskaitinisLaikotarpis" localSheetId="2">'Forma 3'!$D$31</definedName>
    <definedName name="VAS072_F_Pavirsiniunuot1AtaskaitinisLaikotarpis">'Forma 3'!$D$31</definedName>
    <definedName name="VAS072_F_Pavirsiniunuot2AtaskaitinisLaikotarpis" localSheetId="2">'Forma 3'!$D$51</definedName>
    <definedName name="VAS072_F_Pavirsiniunuot2AtaskaitinisLaikotarpis">'Forma 3'!$D$51</definedName>
    <definedName name="VAS072_F_Pavirsiniunuot3AtaskaitinisLaikotarpis" localSheetId="2">'Forma 3'!$D$85</definedName>
    <definedName name="VAS072_F_Pavirsiniunuot3AtaskaitinisLaikotarpis">'Forma 3'!$D$85</definedName>
    <definedName name="VAS072_F_Pavirsiniunuot4AtaskaitinisLaikotarpis" localSheetId="2">'Forma 3'!$D$99</definedName>
    <definedName name="VAS072_F_Pavirsiniunuot4AtaskaitinisLaikotarpis">'Forma 3'!$D$99</definedName>
    <definedName name="VAS072_F_Pelnasnuostoli1AtaskaitinisLaikotarpis" localSheetId="2">'Forma 3'!$D$78</definedName>
    <definedName name="VAS072_F_Pelnasnuostoli1AtaskaitinisLaikotarpis">'Forma 3'!$D$78</definedName>
    <definedName name="VAS072_F_Pelnomokestis1AtaskaitinisLaikotarpis" localSheetId="2">'Forma 3'!$D$91</definedName>
    <definedName name="VAS072_F_Pelnomokestis1AtaskaitinisLaikotarpis">'Forma 3'!$D$91</definedName>
    <definedName name="VAS072_F_Praeituataskai1AtaskaitinisLaikotarpis" localSheetId="2">'Forma 3'!$D$77</definedName>
    <definedName name="VAS072_F_Praeituataskai1AtaskaitinisLaikotarpis">'Forma 3'!$D$77</definedName>
    <definedName name="VAS072_F_Reprezentacijo1AtaskaitinisLaikotarpis" localSheetId="2">'Forma 3'!$D$63</definedName>
    <definedName name="VAS072_F_Reprezentacijo1AtaskaitinisLaikotarpis">'Forma 3'!$D$63</definedName>
    <definedName name="VAS072_F_Sanaudossusiju1AtaskaitinisLaikotarpis" localSheetId="2">'Forma 3'!$D$72</definedName>
    <definedName name="VAS072_F_Sanaudossusiju1AtaskaitinisLaikotarpis">'Forma 3'!$D$72</definedName>
    <definedName name="VAS072_F_Tantjemuismoko1AtaskaitinisLaikotarpis" localSheetId="2">'Forma 3'!$D$59</definedName>
    <definedName name="VAS072_F_Tantjemuismoko1AtaskaitinisLaikotarpis">'Forma 3'!$D$59</definedName>
    <definedName name="VAS073_D_1IS" localSheetId="3">'Forma 4'!$D$9</definedName>
    <definedName name="VAS073_D_1IS">'Forma 4'!$D$9</definedName>
    <definedName name="VAS073_D_31GeriamojoVandens" localSheetId="3">'Forma 4'!$F$9</definedName>
    <definedName name="VAS073_D_31GeriamojoVandens">'Forma 4'!$F$9</definedName>
    <definedName name="VAS073_D_32GeriamojoVandens" localSheetId="3">'Forma 4'!$G$9</definedName>
    <definedName name="VAS073_D_32GeriamojoVandens">'Forma 4'!$G$9</definedName>
    <definedName name="VAS073_D_33GeriamojoVandens" localSheetId="3">'Forma 4'!$H$9</definedName>
    <definedName name="VAS073_D_33GeriamojoVandens">'Forma 4'!$H$9</definedName>
    <definedName name="VAS073_D_3IsViso" localSheetId="3">'Forma 4'!$E$9</definedName>
    <definedName name="VAS073_D_3IsViso">'Forma 4'!$E$9</definedName>
    <definedName name="VAS073_D_41NuotekuSurinkimas" localSheetId="3">'Forma 4'!$J$9</definedName>
    <definedName name="VAS073_D_41NuotekuSurinkimas">'Forma 4'!$J$9</definedName>
    <definedName name="VAS073_D_42NuotekuValymas" localSheetId="3">'Forma 4'!$K$9</definedName>
    <definedName name="VAS073_D_42NuotekuValymas">'Forma 4'!$K$9</definedName>
    <definedName name="VAS073_D_43NuotekuDumblo" localSheetId="3">'Forma 4'!$L$9</definedName>
    <definedName name="VAS073_D_43NuotekuDumblo">'Forma 4'!$L$9</definedName>
    <definedName name="VAS073_D_4IsViso" localSheetId="3">'Forma 4'!$I$9</definedName>
    <definedName name="VAS073_D_4IsViso">'Forma 4'!$I$9</definedName>
    <definedName name="VAS073_D_5PavirsiniuNuoteku" localSheetId="3">'Forma 4'!$M$9</definedName>
    <definedName name="VAS073_D_5PavirsiniuNuoteku">'Forma 4'!$M$9</definedName>
    <definedName name="VAS073_D_6KitosReguliuojamosios" localSheetId="3">'Forma 4'!$N$9</definedName>
    <definedName name="VAS073_D_6KitosReguliuojamosios">'Forma 4'!$N$9</definedName>
    <definedName name="VAS073_D_7KitosVeiklos" localSheetId="3">'Forma 4'!$Q$9</definedName>
    <definedName name="VAS073_D_7KitosVeiklos">'Forma 4'!$Q$9</definedName>
    <definedName name="VAS073_D_Administracine1" localSheetId="3">'Forma 4'!$C$68</definedName>
    <definedName name="VAS073_D_Administracine1">'Forma 4'!$C$68</definedName>
    <definedName name="VAS073_D_Administracine2" localSheetId="3">'Forma 4'!$C$121</definedName>
    <definedName name="VAS073_D_Administracine2">'Forma 4'!$C$121</definedName>
    <definedName name="VAS073_D_Administracine3" localSheetId="3">'Forma 4'!$C$218</definedName>
    <definedName name="VAS073_D_Administracine3">'Forma 4'!$C$218</definedName>
    <definedName name="VAS073_D_Apskaitosiraud1" localSheetId="3">'Forma 4'!$C$78</definedName>
    <definedName name="VAS073_D_Apskaitosiraud1">'Forma 4'!$C$78</definedName>
    <definedName name="VAS073_D_Apskaitosiraud2" localSheetId="3">'Forma 4'!$C$131</definedName>
    <definedName name="VAS073_D_Apskaitosiraud2">'Forma 4'!$C$131</definedName>
    <definedName name="VAS073_D_Apskaitosiraud3" localSheetId="3">'Forma 4'!$C$183</definedName>
    <definedName name="VAS073_D_Apskaitosiraud3">'Forma 4'!$C$183</definedName>
    <definedName name="VAS073_D_Apskaitosiraud4" localSheetId="3">'Forma 4'!$C$228</definedName>
    <definedName name="VAS073_D_Apskaitosiraud4">'Forma 4'!$C$228</definedName>
    <definedName name="VAS073_D_Apskaitosveikla1" localSheetId="3">'Forma 4'!$O$9</definedName>
    <definedName name="VAS073_D_Apskaitosveikla1">'Forma 4'!$O$9</definedName>
    <definedName name="VAS073_D_Avarijusalinim1" localSheetId="3">'Forma 4'!$C$18</definedName>
    <definedName name="VAS073_D_Avarijusalinim1">'Forma 4'!$C$18</definedName>
    <definedName name="VAS073_D_Avarijusalinim2" localSheetId="3">'Forma 4'!$C$49</definedName>
    <definedName name="VAS073_D_Avarijusalinim2">'Forma 4'!$C$49</definedName>
    <definedName name="VAS073_D_Avarijusalinim3" localSheetId="3">'Forma 4'!$C$105</definedName>
    <definedName name="VAS073_D_Avarijusalinim3">'Forma 4'!$C$105</definedName>
    <definedName name="VAS073_D_Avarijusalinim4" localSheetId="3">'Forma 4'!$C$157</definedName>
    <definedName name="VAS073_D_Avarijusalinim4">'Forma 4'!$C$157</definedName>
    <definedName name="VAS073_D_Avarijusalinim5" localSheetId="3">'Forma 4'!$C$202</definedName>
    <definedName name="VAS073_D_Avarijusalinim5">'Forma 4'!$C$202</definedName>
    <definedName name="VAS073_D_Bankopaslauguk1" localSheetId="3">'Forma 4'!$C$66</definedName>
    <definedName name="VAS073_D_Bankopaslauguk1">'Forma 4'!$C$66</definedName>
    <definedName name="VAS073_D_Bankopaslauguk2" localSheetId="3">'Forma 4'!$C$119</definedName>
    <definedName name="VAS073_D_Bankopaslauguk2">'Forma 4'!$C$119</definedName>
    <definedName name="VAS073_D_Bankopaslauguk3" localSheetId="3">'Forma 4'!$C$171</definedName>
    <definedName name="VAS073_D_Bankopaslauguk3">'Forma 4'!$C$171</definedName>
    <definedName name="VAS073_D_Bankopaslauguk4" localSheetId="3">'Forma 4'!$C$216</definedName>
    <definedName name="VAS073_D_Bankopaslauguk4">'Forma 4'!$C$216</definedName>
    <definedName name="VAS073_D_Bendrosiospast1" localSheetId="3">'Forma 4'!$C$27</definedName>
    <definedName name="VAS073_D_Bendrosiospast1">'Forma 4'!$C$27</definedName>
    <definedName name="VAS073_D_Bendrosiossana1" localSheetId="3">'Forma 4'!$C$190</definedName>
    <definedName name="VAS073_D_Bendrosiossana1">'Forma 4'!$C$190</definedName>
    <definedName name="VAS073_D_Bendrujusanaud1" localSheetId="3">'Forma 4'!$C$241</definedName>
    <definedName name="VAS073_D_Bendrujusanaud1">'Forma 4'!$C$241</definedName>
    <definedName name="VAS073_D_Bendrupatalpus1" localSheetId="3">'Forma 4'!$C$192</definedName>
    <definedName name="VAS073_D_Bendrupatalpus1">'Forma 4'!$C$192</definedName>
    <definedName name="VAS073_D_Cpunktui1" localSheetId="3">'Forma 4'!$C$145</definedName>
    <definedName name="VAS073_D_Cpunktui1">'Forma 4'!$C$145</definedName>
    <definedName name="VAS073_D_Cpunktui2" localSheetId="3">'Forma 4'!$C$148</definedName>
    <definedName name="VAS073_D_Cpunktui2">'Forma 4'!$C$148</definedName>
    <definedName name="VAS073_D_Cpunktui3" localSheetId="3">'Forma 4'!$C$151</definedName>
    <definedName name="VAS073_D_Cpunktui3">'Forma 4'!$C$151</definedName>
    <definedName name="VAS073_D_Cpunktui4" localSheetId="3">'Forma 4'!$C$153</definedName>
    <definedName name="VAS073_D_Cpunktui4">'Forma 4'!$C$153</definedName>
    <definedName name="VAS073_D_Cpunktui5" localSheetId="3">'Forma 4'!$C$160</definedName>
    <definedName name="VAS073_D_Cpunktui5">'Forma 4'!$C$160</definedName>
    <definedName name="VAS073_D_Cpunktui6" localSheetId="3">'Forma 4'!$C$166</definedName>
    <definedName name="VAS073_D_Cpunktui6">'Forma 4'!$C$166</definedName>
    <definedName name="VAS073_D_Cpunktui7" localSheetId="3">'Forma 4'!$C$170</definedName>
    <definedName name="VAS073_D_Cpunktui7">'Forma 4'!$C$170</definedName>
    <definedName name="VAS073_D_Cpunktui8" localSheetId="3">'Forma 4'!$C$173</definedName>
    <definedName name="VAS073_D_Cpunktui8">'Forma 4'!$C$173</definedName>
    <definedName name="VAS073_D_Darbdavioimoku1" localSheetId="3">'Forma 4'!$C$54</definedName>
    <definedName name="VAS073_D_Darbdavioimoku1">'Forma 4'!$C$54</definedName>
    <definedName name="VAS073_D_Darbdavioimoku2" localSheetId="3">'Forma 4'!$C$110</definedName>
    <definedName name="VAS073_D_Darbdavioimoku2">'Forma 4'!$C$110</definedName>
    <definedName name="VAS073_D_Darbdavioimoku3" localSheetId="3">'Forma 4'!$C$162</definedName>
    <definedName name="VAS073_D_Darbdavioimoku3">'Forma 4'!$C$162</definedName>
    <definedName name="VAS073_D_Darbdavioimoku4" localSheetId="3">'Forma 4'!$C$207</definedName>
    <definedName name="VAS073_D_Darbdavioimoku4">'Forma 4'!$C$207</definedName>
    <definedName name="VAS073_D_Darbosaugossan1" localSheetId="3">'Forma 4'!$C$55</definedName>
    <definedName name="VAS073_D_Darbosaugossan1">'Forma 4'!$C$55</definedName>
    <definedName name="VAS073_D_Darbosaugossan2" localSheetId="3">'Forma 4'!$C$111</definedName>
    <definedName name="VAS073_D_Darbosaugossan2">'Forma 4'!$C$111</definedName>
    <definedName name="VAS073_D_Darbosaugossan3" localSheetId="3">'Forma 4'!$C$163</definedName>
    <definedName name="VAS073_D_Darbosaugossan3">'Forma 4'!$C$163</definedName>
    <definedName name="VAS073_D_Darbosaugossan4" localSheetId="3">'Forma 4'!$C$208</definedName>
    <definedName name="VAS073_D_Darbosaugossan4">'Forma 4'!$C$208</definedName>
    <definedName name="VAS073_D_Darbouzmokesci1" localSheetId="3">'Forma 4'!$C$21</definedName>
    <definedName name="VAS073_D_Darbouzmokesci1">'Forma 4'!$C$21</definedName>
    <definedName name="VAS073_D_Darbouzmokesci2" localSheetId="3">'Forma 4'!$C$53</definedName>
    <definedName name="VAS073_D_Darbouzmokesci2">'Forma 4'!$C$53</definedName>
    <definedName name="VAS073_D_Darbouzmokesci3" localSheetId="3">'Forma 4'!$C$109</definedName>
    <definedName name="VAS073_D_Darbouzmokesci3">'Forma 4'!$C$109</definedName>
    <definedName name="VAS073_D_Darbouzmokesci4" localSheetId="3">'Forma 4'!$C$161</definedName>
    <definedName name="VAS073_D_Darbouzmokesci4">'Forma 4'!$C$161</definedName>
    <definedName name="VAS073_D_Darbouzmokesci5" localSheetId="3">'Forma 4'!$C$206</definedName>
    <definedName name="VAS073_D_Darbouzmokesci5">'Forma 4'!$C$206</definedName>
    <definedName name="VAS073_D_Draudimosanaud1" localSheetId="3">'Forma 4'!$C$86</definedName>
    <definedName name="VAS073_D_Draudimosanaud1">'Forma 4'!$C$86</definedName>
    <definedName name="VAS073_D_Draudimosanaud2" localSheetId="3">'Forma 4'!$C$139</definedName>
    <definedName name="VAS073_D_Draudimosanaud2">'Forma 4'!$C$139</definedName>
    <definedName name="VAS073_D_Draudimosanaud3" localSheetId="3">'Forma 4'!$C$237</definedName>
    <definedName name="VAS073_D_Draudimosanaud3">'Forma 4'!$C$237</definedName>
    <definedName name="VAS073_D_Dumblotvarkymo1" localSheetId="3">'Forma 4'!$C$33</definedName>
    <definedName name="VAS073_D_Dumblotvarkymo1">'Forma 4'!$C$33</definedName>
    <definedName name="VAS073_D_Einamojoremont1" localSheetId="3">'Forma 4'!$C$16</definedName>
    <definedName name="VAS073_D_Einamojoremont1">'Forma 4'!$C$16</definedName>
    <definedName name="VAS073_D_Einamojoremont2" localSheetId="3">'Forma 4'!$C$45</definedName>
    <definedName name="VAS073_D_Einamojoremont2">'Forma 4'!$C$45</definedName>
    <definedName name="VAS073_D_Einamojoremont3" localSheetId="3">'Forma 4'!$C$101</definedName>
    <definedName name="VAS073_D_Einamojoremont3">'Forma 4'!$C$101</definedName>
    <definedName name="VAS073_D_Einamojoremont4" localSheetId="3">'Forma 4'!$C$198</definedName>
    <definedName name="VAS073_D_Einamojoremont4">'Forma 4'!$C$198</definedName>
    <definedName name="VAS073_D_Elektrosenergi1" localSheetId="3">'Forma 4'!$C$13</definedName>
    <definedName name="VAS073_D_Elektrosenergi1">'Forma 4'!$C$13</definedName>
    <definedName name="VAS073_D_Elektrosenergi2" localSheetId="3">'Forma 4'!$C$14</definedName>
    <definedName name="VAS073_D_Elektrosenergi2">'Forma 4'!$C$14</definedName>
    <definedName name="VAS073_D_Elektrosenergi3" localSheetId="3">'Forma 4'!$C$34</definedName>
    <definedName name="VAS073_D_Elektrosenergi3">'Forma 4'!$C$34</definedName>
    <definedName name="VAS073_D_Elektrosenergi4" localSheetId="3">'Forma 4'!$C$35</definedName>
    <definedName name="VAS073_D_Elektrosenergi4">'Forma 4'!$C$35</definedName>
    <definedName name="VAS073_D_Elektrosenergi5" localSheetId="3">'Forma 4'!$C$93</definedName>
    <definedName name="VAS073_D_Elektrosenergi5">'Forma 4'!$C$93</definedName>
    <definedName name="VAS073_D_Elektrosenergi6" localSheetId="3">'Forma 4'!$C$94</definedName>
    <definedName name="VAS073_D_Elektrosenergi6">'Forma 4'!$C$94</definedName>
    <definedName name="VAS073_D_Elektrosenergi7" localSheetId="3">'Forma 4'!$C$146</definedName>
    <definedName name="VAS073_D_Elektrosenergi7">'Forma 4'!$C$146</definedName>
    <definedName name="VAS073_D_Elektrosenergi8" localSheetId="3">'Forma 4'!$C$191</definedName>
    <definedName name="VAS073_D_Elektrosenergi8">'Forma 4'!$C$191</definedName>
    <definedName name="VAS073_D_Finansinessana1" localSheetId="3">'Forma 4'!$C$65</definedName>
    <definedName name="VAS073_D_Finansinessana1">'Forma 4'!$C$65</definedName>
    <definedName name="VAS073_D_Finansinessana2" localSheetId="3">'Forma 4'!$C$118</definedName>
    <definedName name="VAS073_D_Finansinessana2">'Forma 4'!$C$118</definedName>
    <definedName name="VAS073_D_Finansinessana3" localSheetId="3">'Forma 4'!$C$215</definedName>
    <definedName name="VAS073_D_Finansinessana3">'Forma 4'!$C$215</definedName>
    <definedName name="VAS073_D_Geriamojovande11" localSheetId="3">'Forma 4'!$C$11</definedName>
    <definedName name="VAS073_D_Geriamojovande11">'Forma 4'!$C$11</definedName>
    <definedName name="VAS073_D_Geriamojovande12" localSheetId="3">'Forma 4'!$C$30</definedName>
    <definedName name="VAS073_D_Geriamojovande12">'Forma 4'!$C$30</definedName>
    <definedName name="VAS073_D_Imokosgarantin1" localSheetId="3">'Forma 4'!$C$63</definedName>
    <definedName name="VAS073_D_Imokosgarantin1">'Forma 4'!$C$63</definedName>
    <definedName name="VAS073_D_Imokuadministr1" localSheetId="3">'Forma 4'!$C$80</definedName>
    <definedName name="VAS073_D_Imokuadministr1">'Forma 4'!$C$80</definedName>
    <definedName name="VAS073_D_Imokuadministr2" localSheetId="3">'Forma 4'!$C$133</definedName>
    <definedName name="VAS073_D_Imokuadministr2">'Forma 4'!$C$133</definedName>
    <definedName name="VAS073_D_Imokuadministr3" localSheetId="3">'Forma 4'!$C$185</definedName>
    <definedName name="VAS073_D_Imokuadministr3">'Forma 4'!$C$185</definedName>
    <definedName name="VAS073_D_Imokuadministr4" localSheetId="3">'Forma 4'!$C$230</definedName>
    <definedName name="VAS073_D_Imokuadministr4">'Forma 4'!$C$230</definedName>
    <definedName name="VAS073_D_Kanceliariness1" localSheetId="3">'Forma 4'!$C$74</definedName>
    <definedName name="VAS073_D_Kanceliariness1">'Forma 4'!$C$74</definedName>
    <definedName name="VAS073_D_Kanceliariness2" localSheetId="3">'Forma 4'!$C$127</definedName>
    <definedName name="VAS073_D_Kanceliariness2">'Forma 4'!$C$127</definedName>
    <definedName name="VAS073_D_Kanceliariness3" localSheetId="3">'Forma 4'!$C$179</definedName>
    <definedName name="VAS073_D_Kanceliariness3">'Forma 4'!$C$179</definedName>
    <definedName name="VAS073_D_Kanceliariness4" localSheetId="3">'Forma 4'!$C$224</definedName>
    <definedName name="VAS073_D_Kanceliariness4">'Forma 4'!$C$224</definedName>
    <definedName name="VAS073_D_Kintamosiospas1" localSheetId="3">'Forma 4'!$C$28</definedName>
    <definedName name="VAS073_D_Kintamosiospas1">'Forma 4'!$C$28</definedName>
    <definedName name="VAS073_D_Kitareguliuoja1" localSheetId="3">'Forma 4'!$P$9</definedName>
    <definedName name="VAS073_D_Kitareguliuoja1">'Forma 4'!$P$9</definedName>
    <definedName name="VAS073_D_Kitosadministr1" localSheetId="3">'Forma 4'!$C$82</definedName>
    <definedName name="VAS073_D_Kitosadministr1">'Forma 4'!$C$82</definedName>
    <definedName name="VAS073_D_Kitosadministr2" localSheetId="3">'Forma 4'!$C$135</definedName>
    <definedName name="VAS073_D_Kitosadministr2">'Forma 4'!$C$135</definedName>
    <definedName name="VAS073_D_Kitosadministr3" localSheetId="3">'Forma 4'!$C$187</definedName>
    <definedName name="VAS073_D_Kitosadministr3">'Forma 4'!$C$187</definedName>
    <definedName name="VAS073_D_Kitosadministr4" localSheetId="3">'Forma 4'!$C$233</definedName>
    <definedName name="VAS073_D_Kitosadministr4">'Forma 4'!$C$233</definedName>
    <definedName name="VAS073_D_Kitosfinansine1" localSheetId="3">'Forma 4'!$C$67</definedName>
    <definedName name="VAS073_D_Kitosfinansine1">'Forma 4'!$C$67</definedName>
    <definedName name="VAS073_D_Kitosfinansine2" localSheetId="3">'Forma 4'!$C$120</definedName>
    <definedName name="VAS073_D_Kitosfinansine2">'Forma 4'!$C$120</definedName>
    <definedName name="VAS073_D_Kitosfinansine3" localSheetId="3">'Forma 4'!$C$172</definedName>
    <definedName name="VAS073_D_Kitosfinansine3">'Forma 4'!$C$172</definedName>
    <definedName name="VAS073_D_Kitosfinansine4" localSheetId="3">'Forma 4'!$C$217</definedName>
    <definedName name="VAS073_D_Kitosfinansine4">'Forma 4'!$C$217</definedName>
    <definedName name="VAS073_D_Kitoskintamosi1" localSheetId="3">'Forma 4'!$C$91</definedName>
    <definedName name="VAS073_D_Kitoskintamosi1">'Forma 4'!$C$91</definedName>
    <definedName name="VAS073_D_Kitoskintamosi2" localSheetId="3">'Forma 4'!$C$143</definedName>
    <definedName name="VAS073_D_Kitoskintamosi2">'Forma 4'!$C$143</definedName>
    <definedName name="VAS073_D_Kitospastovios1" localSheetId="3">'Forma 4'!$C$89</definedName>
    <definedName name="VAS073_D_Kitospastovios1">'Forma 4'!$C$89</definedName>
    <definedName name="VAS073_D_Kitospastovios2" localSheetId="3">'Forma 4'!$C$142</definedName>
    <definedName name="VAS073_D_Kitospastovios2">'Forma 4'!$C$142</definedName>
    <definedName name="VAS073_D_Kitospersonalo1" localSheetId="3">'Forma 4'!$C$57</definedName>
    <definedName name="VAS073_D_Kitospersonalo1">'Forma 4'!$C$57</definedName>
    <definedName name="VAS073_D_Kitospersonalo2" localSheetId="3">'Forma 4'!$C$113</definedName>
    <definedName name="VAS073_D_Kitospersonalo2">'Forma 4'!$C$113</definedName>
    <definedName name="VAS073_D_Kitospersonalo3" localSheetId="3">'Forma 4'!$C$165</definedName>
    <definedName name="VAS073_D_Kitospersonalo3">'Forma 4'!$C$165</definedName>
    <definedName name="VAS073_D_Kitospersonalo4" localSheetId="3">'Forma 4'!$C$210</definedName>
    <definedName name="VAS073_D_Kitospersonalo4">'Forma 4'!$C$210</definedName>
    <definedName name="VAS073_D_Kitossanaudos1" localSheetId="3">'Forma 4'!$C$84</definedName>
    <definedName name="VAS073_D_Kitossanaudos1">'Forma 4'!$C$84</definedName>
    <definedName name="VAS073_D_Kitossanaudos2" localSheetId="3">'Forma 4'!$C$137</definedName>
    <definedName name="VAS073_D_Kitossanaudos2">'Forma 4'!$C$137</definedName>
    <definedName name="VAS073_D_Kitossanaudos3" localSheetId="3">'Forma 4'!$C$189</definedName>
    <definedName name="VAS073_D_Kitossanaudos3">'Forma 4'!$C$189</definedName>
    <definedName name="VAS073_D_Kitossanaudos4" localSheetId="3">'Forma 4'!$C$235</definedName>
    <definedName name="VAS073_D_Kitossanaudos4">'Forma 4'!$C$235</definedName>
    <definedName name="VAS073_D_Kitossanaudos5" localSheetId="3">'Forma 4'!$C$240</definedName>
    <definedName name="VAS073_D_Kitossanaudos5">'Forma 4'!$C$240</definedName>
    <definedName name="VAS073_D_Kitostechninio1" localSheetId="3">'Forma 4'!$C$50</definedName>
    <definedName name="VAS073_D_Kitostechninio1">'Forma 4'!$C$50</definedName>
    <definedName name="VAS073_D_Kitostechninio2" localSheetId="3">'Forma 4'!$C$106</definedName>
    <definedName name="VAS073_D_Kitostechninio2">'Forma 4'!$C$106</definedName>
    <definedName name="VAS073_D_Kitostechninio3" localSheetId="3">'Forma 4'!$C$158</definedName>
    <definedName name="VAS073_D_Kitostechninio3">'Forma 4'!$C$158</definedName>
    <definedName name="VAS073_D_Kitostechninio4" localSheetId="3">'Forma 4'!$C$203</definedName>
    <definedName name="VAS073_D_Kitostechninio4">'Forma 4'!$C$203</definedName>
    <definedName name="VAS073_D_Kitumokesciusa1" localSheetId="3">'Forma 4'!$C$64</definedName>
    <definedName name="VAS073_D_Kitumokesciusa1">'Forma 4'!$C$64</definedName>
    <definedName name="VAS073_D_Kitumokesciusa2" localSheetId="3">'Forma 4'!$C$117</definedName>
    <definedName name="VAS073_D_Kitumokesciusa2">'Forma 4'!$C$117</definedName>
    <definedName name="VAS073_D_Kitumokesciusa3" localSheetId="3">'Forma 4'!$C$169</definedName>
    <definedName name="VAS073_D_Kitumokesciusa3">'Forma 4'!$C$169</definedName>
    <definedName name="VAS073_D_Kitumokesciusa4" localSheetId="3">'Forma 4'!$C$214</definedName>
    <definedName name="VAS073_D_Kitumokesciusa4">'Forma 4'!$C$214</definedName>
    <definedName name="VAS073_D_Kitupaslaugupi1" localSheetId="3">'Forma 4'!$C$88</definedName>
    <definedName name="VAS073_D_Kitupaslaugupi1">'Forma 4'!$C$88</definedName>
    <definedName name="VAS073_D_Kitupaslaugupi2" localSheetId="3">'Forma 4'!$C$141</definedName>
    <definedName name="VAS073_D_Kitupaslaugupi2">'Forma 4'!$C$141</definedName>
    <definedName name="VAS073_D_Kitupaslaugupi3" localSheetId="3">'Forma 4'!$C$239</definedName>
    <definedName name="VAS073_D_Kitupaslaugupi3">'Forma 4'!$C$239</definedName>
    <definedName name="VAS073_D_Konsultaciniup1" localSheetId="3">'Forma 4'!$C$71</definedName>
    <definedName name="VAS073_D_Konsultaciniup1">'Forma 4'!$C$71</definedName>
    <definedName name="VAS073_D_Konsultaciniup2" localSheetId="3">'Forma 4'!$C$124</definedName>
    <definedName name="VAS073_D_Konsultaciniup2">'Forma 4'!$C$124</definedName>
    <definedName name="VAS073_D_Konsultaciniup3" localSheetId="3">'Forma 4'!$C$176</definedName>
    <definedName name="VAS073_D_Konsultaciniup3">'Forma 4'!$C$176</definedName>
    <definedName name="VAS073_D_Konsultaciniup4" localSheetId="3">'Forma 4'!$C$221</definedName>
    <definedName name="VAS073_D_Konsultaciniup4">'Forma 4'!$C$221</definedName>
    <definedName name="VAS073_D_Kuraslengviesi1" localSheetId="3">'Forma 4'!$C$42</definedName>
    <definedName name="VAS073_D_Kuraslengviesi1">'Forma 4'!$C$42</definedName>
    <definedName name="VAS073_D_Kuraslengviesi2" localSheetId="3">'Forma 4'!$C$98</definedName>
    <definedName name="VAS073_D_Kuraslengviesi2">'Forma 4'!$C$98</definedName>
    <definedName name="VAS073_D_Kuraslengviesi3" localSheetId="3">'Forma 4'!$C$150</definedName>
    <definedName name="VAS073_D_Kuraslengviesi3">'Forma 4'!$C$150</definedName>
    <definedName name="VAS073_D_Kuraslengviesi4" localSheetId="3">'Forma 4'!$C$195</definedName>
    <definedName name="VAS073_D_Kuraslengviesi4">'Forma 4'!$C$195</definedName>
    <definedName name="VAS073_D_Kurasmasinomsi1" localSheetId="3">'Forma 4'!$C$41</definedName>
    <definedName name="VAS073_D_Kurasmasinomsi1">'Forma 4'!$C$41</definedName>
    <definedName name="VAS073_D_Kurasmasinomsi2" localSheetId="3">'Forma 4'!$C$97</definedName>
    <definedName name="VAS073_D_Kurasmasinomsi2">'Forma 4'!$C$97</definedName>
    <definedName name="VAS073_D_Kurasmasinomsi3" localSheetId="3">'Forma 4'!$C$149</definedName>
    <definedName name="VAS073_D_Kurasmasinomsi3">'Forma 4'!$C$149</definedName>
    <definedName name="VAS073_D_Kurasmasinomsi4" localSheetId="3">'Forma 4'!$C$194</definedName>
    <definedName name="VAS073_D_Kurasmasinomsi4">'Forma 4'!$C$194</definedName>
    <definedName name="VAS073_D_Kurotransportu1" localSheetId="3">'Forma 4'!$C$40</definedName>
    <definedName name="VAS073_D_Kurotransportu1">'Forma 4'!$C$40</definedName>
    <definedName name="VAS073_D_Kurotransportu2" localSheetId="3">'Forma 4'!$C$96</definedName>
    <definedName name="VAS073_D_Kurotransportu2">'Forma 4'!$C$96</definedName>
    <definedName name="VAS073_D_Kurotransportu3" localSheetId="3">'Forma 4'!$C$193</definedName>
    <definedName name="VAS073_D_Kurotransportu3">'Forma 4'!$C$193</definedName>
    <definedName name="VAS073_D_Laboratoriniut1" localSheetId="3">'Forma 4'!$C$87</definedName>
    <definedName name="VAS073_D_Laboratoriniut1">'Forma 4'!$C$87</definedName>
    <definedName name="VAS073_D_Laboratoriniut2" localSheetId="3">'Forma 4'!$C$140</definedName>
    <definedName name="VAS073_D_Laboratoriniut2">'Forma 4'!$C$140</definedName>
    <definedName name="VAS073_D_Laboratoriniut3" localSheetId="3">'Forma 4'!$C$238</definedName>
    <definedName name="VAS073_D_Laboratoriniut3">'Forma 4'!$C$238</definedName>
    <definedName name="VAS073_D_Metrologinespa1" localSheetId="3">'Forma 4'!$C$48</definedName>
    <definedName name="VAS073_D_Metrologinespa1">'Forma 4'!$C$48</definedName>
    <definedName name="VAS073_D_Metrologinespa2" localSheetId="3">'Forma 4'!$C$104</definedName>
    <definedName name="VAS073_D_Metrologinespa2">'Forma 4'!$C$104</definedName>
    <definedName name="VAS073_D_Metrologinespa3" localSheetId="3">'Forma 4'!$C$156</definedName>
    <definedName name="VAS073_D_Metrologinespa3">'Forma 4'!$C$156</definedName>
    <definedName name="VAS073_D_Metrologinespa4" localSheetId="3">'Forma 4'!$C$201</definedName>
    <definedName name="VAS073_D_Metrologinespa4">'Forma 4'!$C$201</definedName>
    <definedName name="VAS073_D_Mokesciouztars1" localSheetId="3">'Forma 4'!$C$60</definedName>
    <definedName name="VAS073_D_Mokesciouztars1">'Forma 4'!$C$60</definedName>
    <definedName name="VAS073_D_Mokesciouzvals1" localSheetId="3">'Forma 4'!$C$59</definedName>
    <definedName name="VAS073_D_Mokesciouzvals1">'Forma 4'!$C$59</definedName>
    <definedName name="VAS073_D_Mokesciusanaud1" localSheetId="3">'Forma 4'!$C$58</definedName>
    <definedName name="VAS073_D_Mokesciusanaud1">'Forma 4'!$C$58</definedName>
    <definedName name="VAS073_D_Mokesciusanaud2" localSheetId="3">'Forma 4'!$C$114</definedName>
    <definedName name="VAS073_D_Mokesciusanaud2">'Forma 4'!$C$114</definedName>
    <definedName name="VAS073_D_Mokesciusanaud3" localSheetId="3">'Forma 4'!$C$211</definedName>
    <definedName name="VAS073_D_Mokesciusanaud3">'Forma 4'!$C$211</definedName>
    <definedName name="VAS073_D_Nekilnojamojot1" localSheetId="3">'Forma 4'!$C$61</definedName>
    <definedName name="VAS073_D_Nekilnojamojot1">'Forma 4'!$C$61</definedName>
    <definedName name="VAS073_D_Nekilnojamojot2" localSheetId="3">'Forma 4'!$C$115</definedName>
    <definedName name="VAS073_D_Nekilnojamojot2">'Forma 4'!$C$115</definedName>
    <definedName name="VAS073_D_Nekilnojamojot3" localSheetId="3">'Forma 4'!$C$167</definedName>
    <definedName name="VAS073_D_Nekilnojamojot3">'Forma 4'!$C$167</definedName>
    <definedName name="VAS073_D_Nekilnojamojot4" localSheetId="3">'Forma 4'!$C$212</definedName>
    <definedName name="VAS073_D_Nekilnojamojot4">'Forma 4'!$C$212</definedName>
    <definedName name="VAS073_D_Netiesioginesp1" localSheetId="3">'Forma 4'!$C$26</definedName>
    <definedName name="VAS073_D_Netiesioginesp1">'Forma 4'!$C$26</definedName>
    <definedName name="VAS073_D_Netiesioginess1" localSheetId="3">'Forma 4'!$C$92</definedName>
    <definedName name="VAS073_D_Netiesioginess1">'Forma 4'!$C$92</definedName>
    <definedName name="VAS073_D_Netiesioginius1" localSheetId="3">'Forma 4'!$C$144</definedName>
    <definedName name="VAS073_D_Netiesioginius1">'Forma 4'!$C$144</definedName>
    <definedName name="VAS073_D_Nuotekutvarkym5" localSheetId="3">'Forma 4'!$C$12</definedName>
    <definedName name="VAS073_D_Nuotekutvarkym5">'Forma 4'!$C$12</definedName>
    <definedName name="VAS073_D_Nuotekutvarkym6" localSheetId="3">'Forma 4'!$C$31</definedName>
    <definedName name="VAS073_D_Nuotekutvarkym6">'Forma 4'!$C$31</definedName>
    <definedName name="VAS073_D_Nuotekutvarkym7" localSheetId="3">'Forma 4'!$C$32</definedName>
    <definedName name="VAS073_D_Nuotekutvarkym7">'Forma 4'!$C$32</definedName>
    <definedName name="VAS073_D_Nusidevejimoam10" localSheetId="3">'Forma 4'!$C$204</definedName>
    <definedName name="VAS073_D_Nusidevejimoam10">'Forma 4'!$C$204</definedName>
    <definedName name="VAS073_D_Nusidevejimoam7" localSheetId="3">'Forma 4'!$C$51</definedName>
    <definedName name="VAS073_D_Nusidevejimoam7">'Forma 4'!$C$51</definedName>
    <definedName name="VAS073_D_Nusidevejimoam8" localSheetId="3">'Forma 4'!$C$107</definedName>
    <definedName name="VAS073_D_Nusidevejimoam8">'Forma 4'!$C$107</definedName>
    <definedName name="VAS073_D_Nusidevejimoam9" localSheetId="3">'Forma 4'!$C$159</definedName>
    <definedName name="VAS073_D_Nusidevejimoam9">'Forma 4'!$C$159</definedName>
    <definedName name="VAS073_D_Opexbeapskaito1" localSheetId="3">'Forma 4'!$C$248</definedName>
    <definedName name="VAS073_D_Opexbeapskaito1">'Forma 4'!$C$248</definedName>
    <definedName name="VAS073_D_Opexsuapskaito1" localSheetId="3">'Forma 4'!$C$247</definedName>
    <definedName name="VAS073_D_Opexsuapskaito1">'Forma 4'!$C$247</definedName>
    <definedName name="VAS073_D_Orginventoriau1" localSheetId="3">'Forma 4'!$C$75</definedName>
    <definedName name="VAS073_D_Orginventoriau1">'Forma 4'!$C$75</definedName>
    <definedName name="VAS073_D_Orginventoriau2" localSheetId="3">'Forma 4'!$C$128</definedName>
    <definedName name="VAS073_D_Orginventoriau2">'Forma 4'!$C$128</definedName>
    <definedName name="VAS073_D_Orginventoriau3" localSheetId="3">'Forma 4'!$C$180</definedName>
    <definedName name="VAS073_D_Orginventoriau3">'Forma 4'!$C$180</definedName>
    <definedName name="VAS073_D_Orginventoriau4" localSheetId="3">'Forma 4'!$C$225</definedName>
    <definedName name="VAS073_D_Orginventoriau4">'Forma 4'!$C$225</definedName>
    <definedName name="VAS073_D_Paskirstomosio2" localSheetId="3">'Forma 4'!$C$232</definedName>
    <definedName name="VAS073_D_Paskirstomosio2">'Forma 4'!$C$232</definedName>
    <definedName name="VAS073_D_Paskirstomujus1" localSheetId="3">'Forma 4'!$C$10</definedName>
    <definedName name="VAS073_D_Paskirstomujus1">'Forma 4'!$C$10</definedName>
    <definedName name="VAS073_D_Pastopasiuntin1" localSheetId="3">'Forma 4'!$C$73</definedName>
    <definedName name="VAS073_D_Pastopasiuntin1">'Forma 4'!$C$73</definedName>
    <definedName name="VAS073_D_Pastopasiuntin2" localSheetId="3">'Forma 4'!$C$126</definedName>
    <definedName name="VAS073_D_Pastopasiuntin2">'Forma 4'!$C$126</definedName>
    <definedName name="VAS073_D_Pastopasiuntin3" localSheetId="3">'Forma 4'!$C$178</definedName>
    <definedName name="VAS073_D_Pastopasiuntin3">'Forma 4'!$C$178</definedName>
    <definedName name="VAS073_D_Pastopasiuntin4" localSheetId="3">'Forma 4'!$C$223</definedName>
    <definedName name="VAS073_D_Pastopasiuntin4">'Forma 4'!$C$223</definedName>
    <definedName name="VAS073_D_Pastoviosiospa1" localSheetId="3">'Forma 4'!$C$24</definedName>
    <definedName name="VAS073_D_Pastoviosiospa1">'Forma 4'!$C$24</definedName>
    <definedName name="VAS073_D_Patalpuprieziu1" localSheetId="3">'Forma 4'!$C$77</definedName>
    <definedName name="VAS073_D_Patalpuprieziu1">'Forma 4'!$C$77</definedName>
    <definedName name="VAS073_D_Patalpuprieziu2" localSheetId="3">'Forma 4'!$C$130</definedName>
    <definedName name="VAS073_D_Patalpuprieziu2">'Forma 4'!$C$130</definedName>
    <definedName name="VAS073_D_Patalpuprieziu3" localSheetId="3">'Forma 4'!$C$182</definedName>
    <definedName name="VAS073_D_Patalpuprieziu3">'Forma 4'!$C$182</definedName>
    <definedName name="VAS073_D_Patalpuprieziu4" localSheetId="3">'Forma 4'!$C$227</definedName>
    <definedName name="VAS073_D_Patalpuprieziu4">'Forma 4'!$C$227</definedName>
    <definedName name="VAS073_D_Patalpusildymo1" localSheetId="3">'Forma 4'!$C$36</definedName>
    <definedName name="VAS073_D_Patalpusildymo1">'Forma 4'!$C$36</definedName>
    <definedName name="VAS073_D_Patalpusildymo2" localSheetId="3">'Forma 4'!$C$95</definedName>
    <definedName name="VAS073_D_Patalpusildymo2">'Forma 4'!$C$95</definedName>
    <definedName name="VAS073_D_Patalpusildymo3" localSheetId="3">'Forma 4'!$C$147</definedName>
    <definedName name="VAS073_D_Patalpusildymo3">'Forma 4'!$C$147</definedName>
    <definedName name="VAS073_D_Perkamupaslaug1" localSheetId="3">'Forma 4'!$C$22</definedName>
    <definedName name="VAS073_D_Perkamupaslaug1">'Forma 4'!$C$22</definedName>
    <definedName name="VAS073_D_Personalomokym1" localSheetId="3">'Forma 4'!$C$56</definedName>
    <definedName name="VAS073_D_Personalomokym1">'Forma 4'!$C$56</definedName>
    <definedName name="VAS073_D_Personalomokym2" localSheetId="3">'Forma 4'!$C$112</definedName>
    <definedName name="VAS073_D_Personalomokym2">'Forma 4'!$C$112</definedName>
    <definedName name="VAS073_D_Personalomokym3" localSheetId="3">'Forma 4'!$C$209</definedName>
    <definedName name="VAS073_D_Personalomokym3">'Forma 4'!$C$209</definedName>
    <definedName name="VAS073_D_PersonaloMokymuSanaudos" localSheetId="3">'Forma 4'!$C$164</definedName>
    <definedName name="VAS073_D_PersonaloMokymuSanaudos">'Forma 4'!$C$164</definedName>
    <definedName name="VAS073_D_Personalosanau1" localSheetId="3">'Forma 4'!$C$20</definedName>
    <definedName name="VAS073_D_Personalosanau1">'Forma 4'!$C$20</definedName>
    <definedName name="VAS073_D_Personalosanau2" localSheetId="3">'Forma 4'!$C$52</definedName>
    <definedName name="VAS073_D_Personalosanau2">'Forma 4'!$C$52</definedName>
    <definedName name="VAS073_D_Personalosanau3" localSheetId="3">'Forma 4'!$C$108</definedName>
    <definedName name="VAS073_D_Personalosanau3">'Forma 4'!$C$108</definedName>
    <definedName name="VAS073_D_Personalosanau4" localSheetId="3">'Forma 4'!$C$205</definedName>
    <definedName name="VAS073_D_Personalosanau4">'Forma 4'!$C$205</definedName>
    <definedName name="VAS073_D_Profesineslite1" localSheetId="3">'Forma 4'!$C$76</definedName>
    <definedName name="VAS073_D_Profesineslite1">'Forma 4'!$C$76</definedName>
    <definedName name="VAS073_D_Profesineslite2" localSheetId="3">'Forma 4'!$C$129</definedName>
    <definedName name="VAS073_D_Profesineslite2">'Forma 4'!$C$129</definedName>
    <definedName name="VAS073_D_Profesineslite3" localSheetId="3">'Forma 4'!$C$181</definedName>
    <definedName name="VAS073_D_Profesineslite3">'Forma 4'!$C$181</definedName>
    <definedName name="VAS073_D_Profesineslite4" localSheetId="3">'Forma 4'!$C$226</definedName>
    <definedName name="VAS073_D_Profesineslite4">'Forma 4'!$C$226</definedName>
    <definedName name="VAS073_D_Remontoiraptar1" localSheetId="3">'Forma 4'!$C$19</definedName>
    <definedName name="VAS073_D_Remontoiraptar1">'Forma 4'!$C$19</definedName>
    <definedName name="VAS073_D_Remontoiraptar2" localSheetId="3">'Forma 4'!$C$47</definedName>
    <definedName name="VAS073_D_Remontoiraptar2">'Forma 4'!$C$47</definedName>
    <definedName name="VAS073_D_Remontoiraptar3" localSheetId="3">'Forma 4'!$C$103</definedName>
    <definedName name="VAS073_D_Remontoiraptar3">'Forma 4'!$C$103</definedName>
    <definedName name="VAS073_D_Remontoiraptar4" localSheetId="3">'Forma 4'!$C$155</definedName>
    <definedName name="VAS073_D_Remontoiraptar4">'Forma 4'!$C$155</definedName>
    <definedName name="VAS073_D_Remontoiraptar5" localSheetId="3">'Forma 4'!$C$200</definedName>
    <definedName name="VAS073_D_Remontoiraptar5">'Forma 4'!$C$200</definedName>
    <definedName name="VAS073_D_Remontomedziag1" localSheetId="3">'Forma 4'!$C$17</definedName>
    <definedName name="VAS073_D_Remontomedziag1">'Forma 4'!$C$17</definedName>
    <definedName name="VAS073_D_Remontomedziag2" localSheetId="3">'Forma 4'!$C$46</definedName>
    <definedName name="VAS073_D_Remontomedziag2">'Forma 4'!$C$46</definedName>
    <definedName name="VAS073_D_Remontomedziag3" localSheetId="3">'Forma 4'!$C$102</definedName>
    <definedName name="VAS073_D_Remontomedziag3">'Forma 4'!$C$102</definedName>
    <definedName name="VAS073_D_Remontomedziag4" localSheetId="3">'Forma 4'!$C$154</definedName>
    <definedName name="VAS073_D_Remontomedziag4">'Forma 4'!$C$154</definedName>
    <definedName name="VAS073_D_Remontomedziag5" localSheetId="3">'Forma 4'!$C$199</definedName>
    <definedName name="VAS073_D_Remontomedziag5">'Forma 4'!$C$199</definedName>
    <definedName name="VAS073_D_Rinkodarosirpa1" localSheetId="3">'Forma 4'!$C$83</definedName>
    <definedName name="VAS073_D_Rinkodarosirpa1">'Forma 4'!$C$83</definedName>
    <definedName name="VAS073_D_Rinkodarosirpa2" localSheetId="3">'Forma 4'!$C$136</definedName>
    <definedName name="VAS073_D_Rinkodarosirpa2">'Forma 4'!$C$136</definedName>
    <definedName name="VAS073_D_Rinkodarosirpa3" localSheetId="3">'Forma 4'!$C$188</definedName>
    <definedName name="VAS073_D_Rinkodarosirpa3">'Forma 4'!$C$188</definedName>
    <definedName name="VAS073_D_Rinkodarosirpa4" localSheetId="3">'Forma 4'!$C$234</definedName>
    <definedName name="VAS073_D_Rinkodarosirpa4">'Forma 4'!$C$234</definedName>
    <definedName name="VAS073_D_Rysiupaslaugus1" localSheetId="3">'Forma 4'!$C$72</definedName>
    <definedName name="VAS073_D_Rysiupaslaugus1">'Forma 4'!$C$72</definedName>
    <definedName name="VAS073_D_Rysiupaslaugus2" localSheetId="3">'Forma 4'!$C$125</definedName>
    <definedName name="VAS073_D_Rysiupaslaugus2">'Forma 4'!$C$125</definedName>
    <definedName name="VAS073_D_Rysiupaslaugus3" localSheetId="3">'Forma 4'!$C$177</definedName>
    <definedName name="VAS073_D_Rysiupaslaugus3">'Forma 4'!$C$177</definedName>
    <definedName name="VAS073_D_Rysiupaslaugus4" localSheetId="3">'Forma 4'!$C$222</definedName>
    <definedName name="VAS073_D_Rysiupaslaugus4">'Forma 4'!$C$222</definedName>
    <definedName name="VAS073_D_Silumosenergij1" localSheetId="3">'Forma 4'!$C$43</definedName>
    <definedName name="VAS073_D_Silumosenergij1">'Forma 4'!$C$43</definedName>
    <definedName name="VAS073_D_Silumosenergij2" localSheetId="3">'Forma 4'!$C$44</definedName>
    <definedName name="VAS073_D_Silumosenergij2">'Forma 4'!$C$44</definedName>
    <definedName name="VAS073_D_Silumosenergij3" localSheetId="3">'Forma 4'!$C$99</definedName>
    <definedName name="VAS073_D_Silumosenergij3">'Forma 4'!$C$99</definedName>
    <definedName name="VAS073_D_Silumosenergij4" localSheetId="3">'Forma 4'!$C$100</definedName>
    <definedName name="VAS073_D_Silumosenergij4">'Forma 4'!$C$100</definedName>
    <definedName name="VAS073_D_Silumosenergij5" localSheetId="3">'Forma 4'!$C$152</definedName>
    <definedName name="VAS073_D_Silumosenergij5">'Forma 4'!$C$152</definedName>
    <definedName name="VAS073_D_Silumosenergij6" localSheetId="3">'Forma 4'!$C$196</definedName>
    <definedName name="VAS073_D_Silumosenergij6">'Forma 4'!$C$196</definedName>
    <definedName name="VAS073_D_Silumosenergij7" localSheetId="3">'Forma 4'!$C$197</definedName>
    <definedName name="VAS073_D_Silumosenergij7">'Forma 4'!$C$197</definedName>
    <definedName name="VAS073_D_Technologiniok1" localSheetId="3">'Forma 4'!$C$39</definedName>
    <definedName name="VAS073_D_Technologiniok1">'Forma 4'!$C$39</definedName>
    <definedName name="VAS073_D_Technologinium1" localSheetId="3">'Forma 4'!$C$15</definedName>
    <definedName name="VAS073_D_Technologinium1">'Forma 4'!$C$15</definedName>
    <definedName name="VAS073_D_Technologinium2" localSheetId="3">'Forma 4'!$C$37</definedName>
    <definedName name="VAS073_D_Technologinium2">'Forma 4'!$C$37</definedName>
    <definedName name="VAS073_D_Technologinium3" localSheetId="3">'Forma 4'!$C$38</definedName>
    <definedName name="VAS073_D_Technologinium3">'Forma 4'!$C$38</definedName>
    <definedName name="VAS073_D_Teisiniupaslau1" localSheetId="3">'Forma 4'!$C$69</definedName>
    <definedName name="VAS073_D_Teisiniupaslau1">'Forma 4'!$C$69</definedName>
    <definedName name="VAS073_D_Teisiniupaslau2" localSheetId="3">'Forma 4'!$C$122</definedName>
    <definedName name="VAS073_D_Teisiniupaslau2">'Forma 4'!$C$122</definedName>
    <definedName name="VAS073_D_Teisiniupaslau3" localSheetId="3">'Forma 4'!$C$174</definedName>
    <definedName name="VAS073_D_Teisiniupaslau3">'Forma 4'!$C$174</definedName>
    <definedName name="VAS073_D_Teisiniupaslau4" localSheetId="3">'Forma 4'!$C$219</definedName>
    <definedName name="VAS073_D_Teisiniupaslau4">'Forma 4'!$C$219</definedName>
    <definedName name="VAS073_D_Tiesioginespas1" localSheetId="3">'Forma 4'!$C$25</definedName>
    <definedName name="VAS073_D_Tiesioginespas1">'Forma 4'!$C$25</definedName>
    <definedName name="VAS073_D_Tiesioginessan1" localSheetId="3">'Forma 4'!$C$29</definedName>
    <definedName name="VAS073_D_Tiesioginessan1">'Forma 4'!$C$29</definedName>
    <definedName name="VAS073_D_Transportopasl1" localSheetId="3">'Forma 4'!$C$79</definedName>
    <definedName name="VAS073_D_Transportopasl1">'Forma 4'!$C$79</definedName>
    <definedName name="VAS073_D_Transportopasl2" localSheetId="3">'Forma 4'!$C$132</definedName>
    <definedName name="VAS073_D_Transportopasl2">'Forma 4'!$C$132</definedName>
    <definedName name="VAS073_D_Transportopasl3" localSheetId="3">'Forma 4'!$C$184</definedName>
    <definedName name="VAS073_D_Transportopasl3">'Forma 4'!$C$184</definedName>
    <definedName name="VAS073_D_Transportopasl4" localSheetId="3">'Forma 4'!$C$229</definedName>
    <definedName name="VAS073_D_Transportopasl4">'Forma 4'!$C$229</definedName>
    <definedName name="VAS073_D_Trumpalaikiotu1" localSheetId="3">'Forma 4'!$C$90</definedName>
    <definedName name="VAS073_D_Trumpalaikiotu1">'Forma 4'!$C$90</definedName>
    <definedName name="VAS073_D_Turtonuomossan1" localSheetId="3">'Forma 4'!$C$85</definedName>
    <definedName name="VAS073_D_Turtonuomossan1">'Forma 4'!$C$85</definedName>
    <definedName name="VAS073_D_Turtonuomossan2" localSheetId="3">'Forma 4'!$C$138</definedName>
    <definedName name="VAS073_D_Turtonuomossan2">'Forma 4'!$C$138</definedName>
    <definedName name="VAS073_D_Turtonuomossan3" localSheetId="3">'Forma 4'!$C$236</definedName>
    <definedName name="VAS073_D_Turtonuomossan3">'Forma 4'!$C$236</definedName>
    <definedName name="VAS073_D_Vartotojuinfor1" localSheetId="3">'Forma 4'!$C$81</definedName>
    <definedName name="VAS073_D_Vartotojuinfor1">'Forma 4'!$C$81</definedName>
    <definedName name="VAS073_D_Vartotojuinfor2" localSheetId="3">'Forma 4'!$C$134</definedName>
    <definedName name="VAS073_D_Vartotojuinfor2">'Forma 4'!$C$134</definedName>
    <definedName name="VAS073_D_Vartotojuinfor3" localSheetId="3">'Forma 4'!$C$186</definedName>
    <definedName name="VAS073_D_Vartotojuinfor3">'Forma 4'!$C$186</definedName>
    <definedName name="VAS073_D_Vartotojuinfor4" localSheetId="3">'Forma 4'!$C$231</definedName>
    <definedName name="VAS073_D_Vartotojuinfor4">'Forma 4'!$C$231</definedName>
    <definedName name="VAS073_D_Verslovienetop1" localSheetId="3">'Forma 4'!$C$242</definedName>
    <definedName name="VAS073_D_Verslovienetop1">'Forma 4'!$C$242</definedName>
    <definedName name="VAS073_D_Verslovienetui1" localSheetId="3">'Forma 4'!$C$243</definedName>
    <definedName name="VAS073_D_Verslovienetui1">'Forma 4'!$C$243</definedName>
    <definedName name="VAS073_D_Visospaskirsto1" localSheetId="3">'Forma 4'!$C$23</definedName>
    <definedName name="VAS073_D_Visospaskirsto1">'Forma 4'!$C$23</definedName>
    <definedName name="VAS073_D_Zemesnuomosmok1" localSheetId="3">'Forma 4'!$C$62</definedName>
    <definedName name="VAS073_D_Zemesnuomosmok1">'Forma 4'!$C$62</definedName>
    <definedName name="VAS073_D_Zemesnuomosmok2" localSheetId="3">'Forma 4'!$C$116</definedName>
    <definedName name="VAS073_D_Zemesnuomosmok2">'Forma 4'!$C$116</definedName>
    <definedName name="VAS073_D_Zemesnuomosmok3" localSheetId="3">'Forma 4'!$C$168</definedName>
    <definedName name="VAS073_D_Zemesnuomosmok3">'Forma 4'!$C$168</definedName>
    <definedName name="VAS073_D_Zemesnuomosmok4" localSheetId="3">'Forma 4'!$C$213</definedName>
    <definedName name="VAS073_D_Zemesnuomosmok4">'Forma 4'!$C$213</definedName>
    <definedName name="VAS073_D_Zyminiomokesci1" localSheetId="3">'Forma 4'!$C$70</definedName>
    <definedName name="VAS073_D_Zyminiomokesci1">'Forma 4'!$C$70</definedName>
    <definedName name="VAS073_D_Zyminiomokesci2" localSheetId="3">'Forma 4'!$C$123</definedName>
    <definedName name="VAS073_D_Zyminiomokesci2">'Forma 4'!$C$123</definedName>
    <definedName name="VAS073_D_Zyminiomokesci3" localSheetId="3">'Forma 4'!$C$175</definedName>
    <definedName name="VAS073_D_Zyminiomokesci3">'Forma 4'!$C$175</definedName>
    <definedName name="VAS073_D_Zyminiomokesci4" localSheetId="3">'Forma 4'!$C$220</definedName>
    <definedName name="VAS073_D_Zyminiomokesci4">'Forma 4'!$C$220</definedName>
    <definedName name="VAS073_F_Administracine11IS" localSheetId="3">'Forma 4'!$D$68</definedName>
    <definedName name="VAS073_F_Administracine11IS">'Forma 4'!$D$68</definedName>
    <definedName name="VAS073_F_Administracine131GeriamojoVandens" localSheetId="3">'Forma 4'!$F$68</definedName>
    <definedName name="VAS073_F_Administracine131GeriamojoVandens">'Forma 4'!$F$68</definedName>
    <definedName name="VAS073_F_Administracine132GeriamojoVandens" localSheetId="3">'Forma 4'!$G$68</definedName>
    <definedName name="VAS073_F_Administracine132GeriamojoVandens">'Forma 4'!$G$68</definedName>
    <definedName name="VAS073_F_Administracine133GeriamojoVandens" localSheetId="3">'Forma 4'!$H$68</definedName>
    <definedName name="VAS073_F_Administracine133GeriamojoVandens">'Forma 4'!$H$68</definedName>
    <definedName name="VAS073_F_Administracine13IsViso" localSheetId="3">'Forma 4'!$E$68</definedName>
    <definedName name="VAS073_F_Administracine13IsViso">'Forma 4'!$E$68</definedName>
    <definedName name="VAS073_F_Administracine141NuotekuSurinkimas" localSheetId="3">'Forma 4'!$J$68</definedName>
    <definedName name="VAS073_F_Administracine141NuotekuSurinkimas">'Forma 4'!$J$68</definedName>
    <definedName name="VAS073_F_Administracine142NuotekuValymas" localSheetId="3">'Forma 4'!$K$68</definedName>
    <definedName name="VAS073_F_Administracine142NuotekuValymas">'Forma 4'!$K$68</definedName>
    <definedName name="VAS073_F_Administracine143NuotekuDumblo" localSheetId="3">'Forma 4'!$L$68</definedName>
    <definedName name="VAS073_F_Administracine143NuotekuDumblo">'Forma 4'!$L$68</definedName>
    <definedName name="VAS073_F_Administracine14IsViso" localSheetId="3">'Forma 4'!$I$68</definedName>
    <definedName name="VAS073_F_Administracine14IsViso">'Forma 4'!$I$68</definedName>
    <definedName name="VAS073_F_Administracine15PavirsiniuNuoteku" localSheetId="3">'Forma 4'!$M$68</definedName>
    <definedName name="VAS073_F_Administracine15PavirsiniuNuoteku">'Forma 4'!$M$68</definedName>
    <definedName name="VAS073_F_Administracine16KitosReguliuojamosios" localSheetId="3">'Forma 4'!$N$68</definedName>
    <definedName name="VAS073_F_Administracine16KitosReguliuojamosios">'Forma 4'!$N$68</definedName>
    <definedName name="VAS073_F_Administracine17KitosVeiklos" localSheetId="3">'Forma 4'!$Q$68</definedName>
    <definedName name="VAS073_F_Administracine17KitosVeiklos">'Forma 4'!$Q$68</definedName>
    <definedName name="VAS073_F_Administracine1Apskaitosveikla1" localSheetId="3">'Forma 4'!$O$68</definedName>
    <definedName name="VAS073_F_Administracine1Apskaitosveikla1">'Forma 4'!$O$68</definedName>
    <definedName name="VAS073_F_Administracine1Kitareguliuoja1" localSheetId="3">'Forma 4'!$P$68</definedName>
    <definedName name="VAS073_F_Administracine1Kitareguliuoja1">'Forma 4'!$P$68</definedName>
    <definedName name="VAS073_F_Administracine21IS" localSheetId="3">'Forma 4'!$D$121</definedName>
    <definedName name="VAS073_F_Administracine21IS">'Forma 4'!$D$121</definedName>
    <definedName name="VAS073_F_Administracine231GeriamojoVandens" localSheetId="3">'Forma 4'!$F$121</definedName>
    <definedName name="VAS073_F_Administracine231GeriamojoVandens">'Forma 4'!$F$121</definedName>
    <definedName name="VAS073_F_Administracine232GeriamojoVandens" localSheetId="3">'Forma 4'!$G$121</definedName>
    <definedName name="VAS073_F_Administracine232GeriamojoVandens">'Forma 4'!$G$121</definedName>
    <definedName name="VAS073_F_Administracine233GeriamojoVandens" localSheetId="3">'Forma 4'!$H$121</definedName>
    <definedName name="VAS073_F_Administracine233GeriamojoVandens">'Forma 4'!$H$121</definedName>
    <definedName name="VAS073_F_Administracine23IsViso" localSheetId="3">'Forma 4'!$E$121</definedName>
    <definedName name="VAS073_F_Administracine23IsViso">'Forma 4'!$E$121</definedName>
    <definedName name="VAS073_F_Administracine241NuotekuSurinkimas" localSheetId="3">'Forma 4'!$J$121</definedName>
    <definedName name="VAS073_F_Administracine241NuotekuSurinkimas">'Forma 4'!$J$121</definedName>
    <definedName name="VAS073_F_Administracine242NuotekuValymas" localSheetId="3">'Forma 4'!$K$121</definedName>
    <definedName name="VAS073_F_Administracine242NuotekuValymas">'Forma 4'!$K$121</definedName>
    <definedName name="VAS073_F_Administracine243NuotekuDumblo" localSheetId="3">'Forma 4'!$L$121</definedName>
    <definedName name="VAS073_F_Administracine243NuotekuDumblo">'Forma 4'!$L$121</definedName>
    <definedName name="VAS073_F_Administracine24IsViso" localSheetId="3">'Forma 4'!$I$121</definedName>
    <definedName name="VAS073_F_Administracine24IsViso">'Forma 4'!$I$121</definedName>
    <definedName name="VAS073_F_Administracine25PavirsiniuNuoteku" localSheetId="3">'Forma 4'!$M$121</definedName>
    <definedName name="VAS073_F_Administracine25PavirsiniuNuoteku">'Forma 4'!$M$121</definedName>
    <definedName name="VAS073_F_Administracine26KitosReguliuojamosios" localSheetId="3">'Forma 4'!$N$121</definedName>
    <definedName name="VAS073_F_Administracine26KitosReguliuojamosios">'Forma 4'!$N$121</definedName>
    <definedName name="VAS073_F_Administracine27KitosVeiklos" localSheetId="3">'Forma 4'!$Q$121</definedName>
    <definedName name="VAS073_F_Administracine27KitosVeiklos">'Forma 4'!$Q$121</definedName>
    <definedName name="VAS073_F_Administracine2Apskaitosveikla1" localSheetId="3">'Forma 4'!$O$121</definedName>
    <definedName name="VAS073_F_Administracine2Apskaitosveikla1">'Forma 4'!$O$121</definedName>
    <definedName name="VAS073_F_Administracine2Kitareguliuoja1" localSheetId="3">'Forma 4'!$P$121</definedName>
    <definedName name="VAS073_F_Administracine2Kitareguliuoja1">'Forma 4'!$P$121</definedName>
    <definedName name="VAS073_F_Administracine31IS" localSheetId="3">'Forma 4'!$D$218</definedName>
    <definedName name="VAS073_F_Administracine31IS">'Forma 4'!$D$218</definedName>
    <definedName name="VAS073_F_Administracine331GeriamojoVandens" localSheetId="3">'Forma 4'!$F$218</definedName>
    <definedName name="VAS073_F_Administracine331GeriamojoVandens">'Forma 4'!$F$218</definedName>
    <definedName name="VAS073_F_Administracine332GeriamojoVandens" localSheetId="3">'Forma 4'!$G$218</definedName>
    <definedName name="VAS073_F_Administracine332GeriamojoVandens">'Forma 4'!$G$218</definedName>
    <definedName name="VAS073_F_Administracine333GeriamojoVandens" localSheetId="3">'Forma 4'!$H$218</definedName>
    <definedName name="VAS073_F_Administracine333GeriamojoVandens">'Forma 4'!$H$218</definedName>
    <definedName name="VAS073_F_Administracine33IsViso" localSheetId="3">'Forma 4'!$E$218</definedName>
    <definedName name="VAS073_F_Administracine33IsViso">'Forma 4'!$E$218</definedName>
    <definedName name="VAS073_F_Administracine341NuotekuSurinkimas" localSheetId="3">'Forma 4'!$J$218</definedName>
    <definedName name="VAS073_F_Administracine341NuotekuSurinkimas">'Forma 4'!$J$218</definedName>
    <definedName name="VAS073_F_Administracine342NuotekuValymas" localSheetId="3">'Forma 4'!$K$218</definedName>
    <definedName name="VAS073_F_Administracine342NuotekuValymas">'Forma 4'!$K$218</definedName>
    <definedName name="VAS073_F_Administracine343NuotekuDumblo" localSheetId="3">'Forma 4'!$L$218</definedName>
    <definedName name="VAS073_F_Administracine343NuotekuDumblo">'Forma 4'!$L$218</definedName>
    <definedName name="VAS073_F_Administracine34IsViso" localSheetId="3">'Forma 4'!$I$218</definedName>
    <definedName name="VAS073_F_Administracine34IsViso">'Forma 4'!$I$218</definedName>
    <definedName name="VAS073_F_Administracine35PavirsiniuNuoteku" localSheetId="3">'Forma 4'!$M$218</definedName>
    <definedName name="VAS073_F_Administracine35PavirsiniuNuoteku">'Forma 4'!$M$218</definedName>
    <definedName name="VAS073_F_Administracine36KitosReguliuojamosios" localSheetId="3">'Forma 4'!$N$218</definedName>
    <definedName name="VAS073_F_Administracine36KitosReguliuojamosios">'Forma 4'!$N$218</definedName>
    <definedName name="VAS073_F_Administracine37KitosVeiklos" localSheetId="3">'Forma 4'!$Q$218</definedName>
    <definedName name="VAS073_F_Administracine37KitosVeiklos">'Forma 4'!$Q$218</definedName>
    <definedName name="VAS073_F_Administracine3Apskaitosveikla1" localSheetId="3">'Forma 4'!$O$218</definedName>
    <definedName name="VAS073_F_Administracine3Apskaitosveikla1">'Forma 4'!$O$218</definedName>
    <definedName name="VAS073_F_Administracine3Kitareguliuoja1" localSheetId="3">'Forma 4'!$P$218</definedName>
    <definedName name="VAS073_F_Administracine3Kitareguliuoja1">'Forma 4'!$P$218</definedName>
    <definedName name="VAS073_F_Apskaitosiraud11IS" localSheetId="3">'Forma 4'!$D$78</definedName>
    <definedName name="VAS073_F_Apskaitosiraud11IS">'Forma 4'!$D$78</definedName>
    <definedName name="VAS073_F_Apskaitosiraud131GeriamojoVandens" localSheetId="3">'Forma 4'!$F$78</definedName>
    <definedName name="VAS073_F_Apskaitosiraud131GeriamojoVandens">'Forma 4'!$F$78</definedName>
    <definedName name="VAS073_F_Apskaitosiraud132GeriamojoVandens" localSheetId="3">'Forma 4'!$G$78</definedName>
    <definedName name="VAS073_F_Apskaitosiraud132GeriamojoVandens">'Forma 4'!$G$78</definedName>
    <definedName name="VAS073_F_Apskaitosiraud133GeriamojoVandens" localSheetId="3">'Forma 4'!$H$78</definedName>
    <definedName name="VAS073_F_Apskaitosiraud133GeriamojoVandens">'Forma 4'!$H$78</definedName>
    <definedName name="VAS073_F_Apskaitosiraud13IsViso" localSheetId="3">'Forma 4'!$E$78</definedName>
    <definedName name="VAS073_F_Apskaitosiraud13IsViso">'Forma 4'!$E$78</definedName>
    <definedName name="VAS073_F_Apskaitosiraud141NuotekuSurinkimas" localSheetId="3">'Forma 4'!$J$78</definedName>
    <definedName name="VAS073_F_Apskaitosiraud141NuotekuSurinkimas">'Forma 4'!$J$78</definedName>
    <definedName name="VAS073_F_Apskaitosiraud142NuotekuValymas" localSheetId="3">'Forma 4'!$K$78</definedName>
    <definedName name="VAS073_F_Apskaitosiraud142NuotekuValymas">'Forma 4'!$K$78</definedName>
    <definedName name="VAS073_F_Apskaitosiraud143NuotekuDumblo" localSheetId="3">'Forma 4'!$L$78</definedName>
    <definedName name="VAS073_F_Apskaitosiraud143NuotekuDumblo">'Forma 4'!$L$78</definedName>
    <definedName name="VAS073_F_Apskaitosiraud14IsViso" localSheetId="3">'Forma 4'!$I$78</definedName>
    <definedName name="VAS073_F_Apskaitosiraud14IsViso">'Forma 4'!$I$78</definedName>
    <definedName name="VAS073_F_Apskaitosiraud15PavirsiniuNuoteku" localSheetId="3">'Forma 4'!$M$78</definedName>
    <definedName name="VAS073_F_Apskaitosiraud15PavirsiniuNuoteku">'Forma 4'!$M$78</definedName>
    <definedName name="VAS073_F_Apskaitosiraud16KitosReguliuojamosios" localSheetId="3">'Forma 4'!$N$78</definedName>
    <definedName name="VAS073_F_Apskaitosiraud16KitosReguliuojamosios">'Forma 4'!$N$78</definedName>
    <definedName name="VAS073_F_Apskaitosiraud17KitosVeiklos" localSheetId="3">'Forma 4'!$Q$78</definedName>
    <definedName name="VAS073_F_Apskaitosiraud17KitosVeiklos">'Forma 4'!$Q$78</definedName>
    <definedName name="VAS073_F_Apskaitosiraud1Apskaitosveikla1" localSheetId="3">'Forma 4'!$O$78</definedName>
    <definedName name="VAS073_F_Apskaitosiraud1Apskaitosveikla1">'Forma 4'!$O$78</definedName>
    <definedName name="VAS073_F_Apskaitosiraud1Kitareguliuoja1" localSheetId="3">'Forma 4'!$P$78</definedName>
    <definedName name="VAS073_F_Apskaitosiraud1Kitareguliuoja1">'Forma 4'!$P$78</definedName>
    <definedName name="VAS073_F_Apskaitosiraud21IS" localSheetId="3">'Forma 4'!$D$131</definedName>
    <definedName name="VAS073_F_Apskaitosiraud21IS">'Forma 4'!$D$131</definedName>
    <definedName name="VAS073_F_Apskaitosiraud231GeriamojoVandens" localSheetId="3">'Forma 4'!$F$131</definedName>
    <definedName name="VAS073_F_Apskaitosiraud231GeriamojoVandens">'Forma 4'!$F$131</definedName>
    <definedName name="VAS073_F_Apskaitosiraud232GeriamojoVandens" localSheetId="3">'Forma 4'!$G$131</definedName>
    <definedName name="VAS073_F_Apskaitosiraud232GeriamojoVandens">'Forma 4'!$G$131</definedName>
    <definedName name="VAS073_F_Apskaitosiraud233GeriamojoVandens" localSheetId="3">'Forma 4'!$H$131</definedName>
    <definedName name="VAS073_F_Apskaitosiraud233GeriamojoVandens">'Forma 4'!$H$131</definedName>
    <definedName name="VAS073_F_Apskaitosiraud23IsViso" localSheetId="3">'Forma 4'!$E$131</definedName>
    <definedName name="VAS073_F_Apskaitosiraud23IsViso">'Forma 4'!$E$131</definedName>
    <definedName name="VAS073_F_Apskaitosiraud241NuotekuSurinkimas" localSheetId="3">'Forma 4'!$J$131</definedName>
    <definedName name="VAS073_F_Apskaitosiraud241NuotekuSurinkimas">'Forma 4'!$J$131</definedName>
    <definedName name="VAS073_F_Apskaitosiraud242NuotekuValymas" localSheetId="3">'Forma 4'!$K$131</definedName>
    <definedName name="VAS073_F_Apskaitosiraud242NuotekuValymas">'Forma 4'!$K$131</definedName>
    <definedName name="VAS073_F_Apskaitosiraud243NuotekuDumblo" localSheetId="3">'Forma 4'!$L$131</definedName>
    <definedName name="VAS073_F_Apskaitosiraud243NuotekuDumblo">'Forma 4'!$L$131</definedName>
    <definedName name="VAS073_F_Apskaitosiraud24IsViso" localSheetId="3">'Forma 4'!$I$131</definedName>
    <definedName name="VAS073_F_Apskaitosiraud24IsViso">'Forma 4'!$I$131</definedName>
    <definedName name="VAS073_F_Apskaitosiraud25PavirsiniuNuoteku" localSheetId="3">'Forma 4'!$M$131</definedName>
    <definedName name="VAS073_F_Apskaitosiraud25PavirsiniuNuoteku">'Forma 4'!$M$131</definedName>
    <definedName name="VAS073_F_Apskaitosiraud26KitosReguliuojamosios" localSheetId="3">'Forma 4'!$N$131</definedName>
    <definedName name="VAS073_F_Apskaitosiraud26KitosReguliuojamosios">'Forma 4'!$N$131</definedName>
    <definedName name="VAS073_F_Apskaitosiraud27KitosVeiklos" localSheetId="3">'Forma 4'!$Q$131</definedName>
    <definedName name="VAS073_F_Apskaitosiraud27KitosVeiklos">'Forma 4'!$Q$131</definedName>
    <definedName name="VAS073_F_Apskaitosiraud2Apskaitosveikla1" localSheetId="3">'Forma 4'!$O$131</definedName>
    <definedName name="VAS073_F_Apskaitosiraud2Apskaitosveikla1">'Forma 4'!$O$131</definedName>
    <definedName name="VAS073_F_Apskaitosiraud2Kitareguliuoja1" localSheetId="3">'Forma 4'!$P$131</definedName>
    <definedName name="VAS073_F_Apskaitosiraud2Kitareguliuoja1">'Forma 4'!$P$131</definedName>
    <definedName name="VAS073_F_Apskaitosiraud31IS" localSheetId="3">'Forma 4'!$D$183</definedName>
    <definedName name="VAS073_F_Apskaitosiraud31IS">'Forma 4'!$D$183</definedName>
    <definedName name="VAS073_F_Apskaitosiraud331GeriamojoVandens" localSheetId="3">'Forma 4'!$F$183</definedName>
    <definedName name="VAS073_F_Apskaitosiraud331GeriamojoVandens">'Forma 4'!$F$183</definedName>
    <definedName name="VAS073_F_Apskaitosiraud332GeriamojoVandens" localSheetId="3">'Forma 4'!$G$183</definedName>
    <definedName name="VAS073_F_Apskaitosiraud332GeriamojoVandens">'Forma 4'!$G$183</definedName>
    <definedName name="VAS073_F_Apskaitosiraud333GeriamojoVandens" localSheetId="3">'Forma 4'!$H$183</definedName>
    <definedName name="VAS073_F_Apskaitosiraud333GeriamojoVandens">'Forma 4'!$H$183</definedName>
    <definedName name="VAS073_F_Apskaitosiraud33IsViso" localSheetId="3">'Forma 4'!$E$183</definedName>
    <definedName name="VAS073_F_Apskaitosiraud33IsViso">'Forma 4'!$E$183</definedName>
    <definedName name="VAS073_F_Apskaitosiraud341NuotekuSurinkimas" localSheetId="3">'Forma 4'!$J$183</definedName>
    <definedName name="VAS073_F_Apskaitosiraud341NuotekuSurinkimas">'Forma 4'!$J$183</definedName>
    <definedName name="VAS073_F_Apskaitosiraud342NuotekuValymas" localSheetId="3">'Forma 4'!$K$183</definedName>
    <definedName name="VAS073_F_Apskaitosiraud342NuotekuValymas">'Forma 4'!$K$183</definedName>
    <definedName name="VAS073_F_Apskaitosiraud343NuotekuDumblo" localSheetId="3">'Forma 4'!$L$183</definedName>
    <definedName name="VAS073_F_Apskaitosiraud343NuotekuDumblo">'Forma 4'!$L$183</definedName>
    <definedName name="VAS073_F_Apskaitosiraud34IsViso" localSheetId="3">'Forma 4'!$I$183</definedName>
    <definedName name="VAS073_F_Apskaitosiraud34IsViso">'Forma 4'!$I$183</definedName>
    <definedName name="VAS073_F_Apskaitosiraud35PavirsiniuNuoteku" localSheetId="3">'Forma 4'!$M$183</definedName>
    <definedName name="VAS073_F_Apskaitosiraud35PavirsiniuNuoteku">'Forma 4'!$M$183</definedName>
    <definedName name="VAS073_F_Apskaitosiraud36KitosReguliuojamosios" localSheetId="3">'Forma 4'!$N$183</definedName>
    <definedName name="VAS073_F_Apskaitosiraud36KitosReguliuojamosios">'Forma 4'!$N$183</definedName>
    <definedName name="VAS073_F_Apskaitosiraud37KitosVeiklos" localSheetId="3">'Forma 4'!$Q$183</definedName>
    <definedName name="VAS073_F_Apskaitosiraud37KitosVeiklos">'Forma 4'!$Q$183</definedName>
    <definedName name="VAS073_F_Apskaitosiraud3Apskaitosveikla1" localSheetId="3">'Forma 4'!$O$183</definedName>
    <definedName name="VAS073_F_Apskaitosiraud3Apskaitosveikla1">'Forma 4'!$O$183</definedName>
    <definedName name="VAS073_F_Apskaitosiraud3Kitareguliuoja1" localSheetId="3">'Forma 4'!$P$183</definedName>
    <definedName name="VAS073_F_Apskaitosiraud3Kitareguliuoja1">'Forma 4'!$P$183</definedName>
    <definedName name="VAS073_F_Apskaitosiraud41IS" localSheetId="3">'Forma 4'!$D$228</definedName>
    <definedName name="VAS073_F_Apskaitosiraud41IS">'Forma 4'!$D$228</definedName>
    <definedName name="VAS073_F_Apskaitosiraud431GeriamojoVandens" localSheetId="3">'Forma 4'!$F$228</definedName>
    <definedName name="VAS073_F_Apskaitosiraud431GeriamojoVandens">'Forma 4'!$F$228</definedName>
    <definedName name="VAS073_F_Apskaitosiraud432GeriamojoVandens" localSheetId="3">'Forma 4'!$G$228</definedName>
    <definedName name="VAS073_F_Apskaitosiraud432GeriamojoVandens">'Forma 4'!$G$228</definedName>
    <definedName name="VAS073_F_Apskaitosiraud433GeriamojoVandens" localSheetId="3">'Forma 4'!$H$228</definedName>
    <definedName name="VAS073_F_Apskaitosiraud433GeriamojoVandens">'Forma 4'!$H$228</definedName>
    <definedName name="VAS073_F_Apskaitosiraud43IsViso" localSheetId="3">'Forma 4'!$E$228</definedName>
    <definedName name="VAS073_F_Apskaitosiraud43IsViso">'Forma 4'!$E$228</definedName>
    <definedName name="VAS073_F_Apskaitosiraud441NuotekuSurinkimas" localSheetId="3">'Forma 4'!$J$228</definedName>
    <definedName name="VAS073_F_Apskaitosiraud441NuotekuSurinkimas">'Forma 4'!$J$228</definedName>
    <definedName name="VAS073_F_Apskaitosiraud442NuotekuValymas" localSheetId="3">'Forma 4'!$K$228</definedName>
    <definedName name="VAS073_F_Apskaitosiraud442NuotekuValymas">'Forma 4'!$K$228</definedName>
    <definedName name="VAS073_F_Apskaitosiraud443NuotekuDumblo" localSheetId="3">'Forma 4'!$L$228</definedName>
    <definedName name="VAS073_F_Apskaitosiraud443NuotekuDumblo">'Forma 4'!$L$228</definedName>
    <definedName name="VAS073_F_Apskaitosiraud44IsViso" localSheetId="3">'Forma 4'!$I$228</definedName>
    <definedName name="VAS073_F_Apskaitosiraud44IsViso">'Forma 4'!$I$228</definedName>
    <definedName name="VAS073_F_Apskaitosiraud45PavirsiniuNuoteku" localSheetId="3">'Forma 4'!$M$228</definedName>
    <definedName name="VAS073_F_Apskaitosiraud45PavirsiniuNuoteku">'Forma 4'!$M$228</definedName>
    <definedName name="VAS073_F_Apskaitosiraud46KitosReguliuojamosios" localSheetId="3">'Forma 4'!$N$228</definedName>
    <definedName name="VAS073_F_Apskaitosiraud46KitosReguliuojamosios">'Forma 4'!$N$228</definedName>
    <definedName name="VAS073_F_Apskaitosiraud47KitosVeiklos" localSheetId="3">'Forma 4'!$Q$228</definedName>
    <definedName name="VAS073_F_Apskaitosiraud47KitosVeiklos">'Forma 4'!$Q$228</definedName>
    <definedName name="VAS073_F_Apskaitosiraud4Apskaitosveikla1" localSheetId="3">'Forma 4'!$O$228</definedName>
    <definedName name="VAS073_F_Apskaitosiraud4Apskaitosveikla1">'Forma 4'!$O$228</definedName>
    <definedName name="VAS073_F_Apskaitosiraud4Kitareguliuoja1" localSheetId="3">'Forma 4'!$P$228</definedName>
    <definedName name="VAS073_F_Apskaitosiraud4Kitareguliuoja1">'Forma 4'!$P$228</definedName>
    <definedName name="VAS073_F_Avarijusalinim11IS" localSheetId="3">'Forma 4'!$D$18</definedName>
    <definedName name="VAS073_F_Avarijusalinim11IS">'Forma 4'!$D$18</definedName>
    <definedName name="VAS073_F_Avarijusalinim131GeriamojoVandens" localSheetId="3">'Forma 4'!$F$18</definedName>
    <definedName name="VAS073_F_Avarijusalinim131GeriamojoVandens">'Forma 4'!$F$18</definedName>
    <definedName name="VAS073_F_Avarijusalinim132GeriamojoVandens" localSheetId="3">'Forma 4'!$G$18</definedName>
    <definedName name="VAS073_F_Avarijusalinim132GeriamojoVandens">'Forma 4'!$G$18</definedName>
    <definedName name="VAS073_F_Avarijusalinim133GeriamojoVandens" localSheetId="3">'Forma 4'!$H$18</definedName>
    <definedName name="VAS073_F_Avarijusalinim133GeriamojoVandens">'Forma 4'!$H$18</definedName>
    <definedName name="VAS073_F_Avarijusalinim13IsViso" localSheetId="3">'Forma 4'!$E$18</definedName>
    <definedName name="VAS073_F_Avarijusalinim13IsViso">'Forma 4'!$E$18</definedName>
    <definedName name="VAS073_F_Avarijusalinim141NuotekuSurinkimas" localSheetId="3">'Forma 4'!$J$18</definedName>
    <definedName name="VAS073_F_Avarijusalinim141NuotekuSurinkimas">'Forma 4'!$J$18</definedName>
    <definedName name="VAS073_F_Avarijusalinim142NuotekuValymas" localSheetId="3">'Forma 4'!$K$18</definedName>
    <definedName name="VAS073_F_Avarijusalinim142NuotekuValymas">'Forma 4'!$K$18</definedName>
    <definedName name="VAS073_F_Avarijusalinim143NuotekuDumblo" localSheetId="3">'Forma 4'!$L$18</definedName>
    <definedName name="VAS073_F_Avarijusalinim143NuotekuDumblo">'Forma 4'!$L$18</definedName>
    <definedName name="VAS073_F_Avarijusalinim14IsViso" localSheetId="3">'Forma 4'!$I$18</definedName>
    <definedName name="VAS073_F_Avarijusalinim14IsViso">'Forma 4'!$I$18</definedName>
    <definedName name="VAS073_F_Avarijusalinim15PavirsiniuNuoteku" localSheetId="3">'Forma 4'!$M$18</definedName>
    <definedName name="VAS073_F_Avarijusalinim15PavirsiniuNuoteku">'Forma 4'!$M$18</definedName>
    <definedName name="VAS073_F_Avarijusalinim16KitosReguliuojamosios" localSheetId="3">'Forma 4'!$N$18</definedName>
    <definedName name="VAS073_F_Avarijusalinim16KitosReguliuojamosios">'Forma 4'!$N$18</definedName>
    <definedName name="VAS073_F_Avarijusalinim17KitosVeiklos" localSheetId="3">'Forma 4'!$Q$18</definedName>
    <definedName name="VAS073_F_Avarijusalinim17KitosVeiklos">'Forma 4'!$Q$18</definedName>
    <definedName name="VAS073_F_Avarijusalinim1Apskaitosveikla1" localSheetId="3">'Forma 4'!$O$18</definedName>
    <definedName name="VAS073_F_Avarijusalinim1Apskaitosveikla1">'Forma 4'!$O$18</definedName>
    <definedName name="VAS073_F_Avarijusalinim1Kitareguliuoja1" localSheetId="3">'Forma 4'!$P$18</definedName>
    <definedName name="VAS073_F_Avarijusalinim1Kitareguliuoja1">'Forma 4'!$P$18</definedName>
    <definedName name="VAS073_F_Avarijusalinim21IS" localSheetId="3">'Forma 4'!$D$49</definedName>
    <definedName name="VAS073_F_Avarijusalinim21IS">'Forma 4'!$D$49</definedName>
    <definedName name="VAS073_F_Avarijusalinim231GeriamojoVandens" localSheetId="3">'Forma 4'!$F$49</definedName>
    <definedName name="VAS073_F_Avarijusalinim231GeriamojoVandens">'Forma 4'!$F$49</definedName>
    <definedName name="VAS073_F_Avarijusalinim232GeriamojoVandens" localSheetId="3">'Forma 4'!$G$49</definedName>
    <definedName name="VAS073_F_Avarijusalinim232GeriamojoVandens">'Forma 4'!$G$49</definedName>
    <definedName name="VAS073_F_Avarijusalinim233GeriamojoVandens" localSheetId="3">'Forma 4'!$H$49</definedName>
    <definedName name="VAS073_F_Avarijusalinim233GeriamojoVandens">'Forma 4'!$H$49</definedName>
    <definedName name="VAS073_F_Avarijusalinim23IsViso" localSheetId="3">'Forma 4'!$E$49</definedName>
    <definedName name="VAS073_F_Avarijusalinim23IsViso">'Forma 4'!$E$49</definedName>
    <definedName name="VAS073_F_Avarijusalinim241NuotekuSurinkimas" localSheetId="3">'Forma 4'!$J$49</definedName>
    <definedName name="VAS073_F_Avarijusalinim241NuotekuSurinkimas">'Forma 4'!$J$49</definedName>
    <definedName name="VAS073_F_Avarijusalinim242NuotekuValymas" localSheetId="3">'Forma 4'!$K$49</definedName>
    <definedName name="VAS073_F_Avarijusalinim242NuotekuValymas">'Forma 4'!$K$49</definedName>
    <definedName name="VAS073_F_Avarijusalinim243NuotekuDumblo" localSheetId="3">'Forma 4'!$L$49</definedName>
    <definedName name="VAS073_F_Avarijusalinim243NuotekuDumblo">'Forma 4'!$L$49</definedName>
    <definedName name="VAS073_F_Avarijusalinim24IsViso" localSheetId="3">'Forma 4'!$I$49</definedName>
    <definedName name="VAS073_F_Avarijusalinim24IsViso">'Forma 4'!$I$49</definedName>
    <definedName name="VAS073_F_Avarijusalinim25PavirsiniuNuoteku" localSheetId="3">'Forma 4'!$M$49</definedName>
    <definedName name="VAS073_F_Avarijusalinim25PavirsiniuNuoteku">'Forma 4'!$M$49</definedName>
    <definedName name="VAS073_F_Avarijusalinim26KitosReguliuojamosios" localSheetId="3">'Forma 4'!$N$49</definedName>
    <definedName name="VAS073_F_Avarijusalinim26KitosReguliuojamosios">'Forma 4'!$N$49</definedName>
    <definedName name="VAS073_F_Avarijusalinim27KitosVeiklos" localSheetId="3">'Forma 4'!$Q$49</definedName>
    <definedName name="VAS073_F_Avarijusalinim27KitosVeiklos">'Forma 4'!$Q$49</definedName>
    <definedName name="VAS073_F_Avarijusalinim2Apskaitosveikla1" localSheetId="3">'Forma 4'!$O$49</definedName>
    <definedName name="VAS073_F_Avarijusalinim2Apskaitosveikla1">'Forma 4'!$O$49</definedName>
    <definedName name="VAS073_F_Avarijusalinim2Kitareguliuoja1" localSheetId="3">'Forma 4'!$P$49</definedName>
    <definedName name="VAS073_F_Avarijusalinim2Kitareguliuoja1">'Forma 4'!$P$49</definedName>
    <definedName name="VAS073_F_Avarijusalinim31IS" localSheetId="3">'Forma 4'!$D$105</definedName>
    <definedName name="VAS073_F_Avarijusalinim31IS">'Forma 4'!$D$105</definedName>
    <definedName name="VAS073_F_Avarijusalinim331GeriamojoVandens" localSheetId="3">'Forma 4'!$F$105</definedName>
    <definedName name="VAS073_F_Avarijusalinim331GeriamojoVandens">'Forma 4'!$F$105</definedName>
    <definedName name="VAS073_F_Avarijusalinim332GeriamojoVandens" localSheetId="3">'Forma 4'!$G$105</definedName>
    <definedName name="VAS073_F_Avarijusalinim332GeriamojoVandens">'Forma 4'!$G$105</definedName>
    <definedName name="VAS073_F_Avarijusalinim333GeriamojoVandens" localSheetId="3">'Forma 4'!$H$105</definedName>
    <definedName name="VAS073_F_Avarijusalinim333GeriamojoVandens">'Forma 4'!$H$105</definedName>
    <definedName name="VAS073_F_Avarijusalinim33IsViso" localSheetId="3">'Forma 4'!$E$105</definedName>
    <definedName name="VAS073_F_Avarijusalinim33IsViso">'Forma 4'!$E$105</definedName>
    <definedName name="VAS073_F_Avarijusalinim341NuotekuSurinkimas" localSheetId="3">'Forma 4'!$J$105</definedName>
    <definedName name="VAS073_F_Avarijusalinim341NuotekuSurinkimas">'Forma 4'!$J$105</definedName>
    <definedName name="VAS073_F_Avarijusalinim342NuotekuValymas" localSheetId="3">'Forma 4'!$K$105</definedName>
    <definedName name="VAS073_F_Avarijusalinim342NuotekuValymas">'Forma 4'!$K$105</definedName>
    <definedName name="VAS073_F_Avarijusalinim343NuotekuDumblo" localSheetId="3">'Forma 4'!$L$105</definedName>
    <definedName name="VAS073_F_Avarijusalinim343NuotekuDumblo">'Forma 4'!$L$105</definedName>
    <definedName name="VAS073_F_Avarijusalinim34IsViso" localSheetId="3">'Forma 4'!$I$105</definedName>
    <definedName name="VAS073_F_Avarijusalinim34IsViso">'Forma 4'!$I$105</definedName>
    <definedName name="VAS073_F_Avarijusalinim35PavirsiniuNuoteku" localSheetId="3">'Forma 4'!$M$105</definedName>
    <definedName name="VAS073_F_Avarijusalinim35PavirsiniuNuoteku">'Forma 4'!$M$105</definedName>
    <definedName name="VAS073_F_Avarijusalinim36KitosReguliuojamosios" localSheetId="3">'Forma 4'!$N$105</definedName>
    <definedName name="VAS073_F_Avarijusalinim36KitosReguliuojamosios">'Forma 4'!$N$105</definedName>
    <definedName name="VAS073_F_Avarijusalinim37KitosVeiklos" localSheetId="3">'Forma 4'!$Q$105</definedName>
    <definedName name="VAS073_F_Avarijusalinim37KitosVeiklos">'Forma 4'!$Q$105</definedName>
    <definedName name="VAS073_F_Avarijusalinim3Apskaitosveikla1" localSheetId="3">'Forma 4'!$O$105</definedName>
    <definedName name="VAS073_F_Avarijusalinim3Apskaitosveikla1">'Forma 4'!$O$105</definedName>
    <definedName name="VAS073_F_Avarijusalinim3Kitareguliuoja1" localSheetId="3">'Forma 4'!$P$105</definedName>
    <definedName name="VAS073_F_Avarijusalinim3Kitareguliuoja1">'Forma 4'!$P$105</definedName>
    <definedName name="VAS073_F_Avarijusalinim41IS" localSheetId="3">'Forma 4'!$D$157</definedName>
    <definedName name="VAS073_F_Avarijusalinim41IS">'Forma 4'!$D$157</definedName>
    <definedName name="VAS073_F_Avarijusalinim431GeriamojoVandens" localSheetId="3">'Forma 4'!$F$157</definedName>
    <definedName name="VAS073_F_Avarijusalinim431GeriamojoVandens">'Forma 4'!$F$157</definedName>
    <definedName name="VAS073_F_Avarijusalinim432GeriamojoVandens" localSheetId="3">'Forma 4'!$G$157</definedName>
    <definedName name="VAS073_F_Avarijusalinim432GeriamojoVandens">'Forma 4'!$G$157</definedName>
    <definedName name="VAS073_F_Avarijusalinim433GeriamojoVandens" localSheetId="3">'Forma 4'!$H$157</definedName>
    <definedName name="VAS073_F_Avarijusalinim433GeriamojoVandens">'Forma 4'!$H$157</definedName>
    <definedName name="VAS073_F_Avarijusalinim43IsViso" localSheetId="3">'Forma 4'!$E$157</definedName>
    <definedName name="VAS073_F_Avarijusalinim43IsViso">'Forma 4'!$E$157</definedName>
    <definedName name="VAS073_F_Avarijusalinim441NuotekuSurinkimas" localSheetId="3">'Forma 4'!$J$157</definedName>
    <definedName name="VAS073_F_Avarijusalinim441NuotekuSurinkimas">'Forma 4'!$J$157</definedName>
    <definedName name="VAS073_F_Avarijusalinim442NuotekuValymas" localSheetId="3">'Forma 4'!$K$157</definedName>
    <definedName name="VAS073_F_Avarijusalinim442NuotekuValymas">'Forma 4'!$K$157</definedName>
    <definedName name="VAS073_F_Avarijusalinim443NuotekuDumblo" localSheetId="3">'Forma 4'!$L$157</definedName>
    <definedName name="VAS073_F_Avarijusalinim443NuotekuDumblo">'Forma 4'!$L$157</definedName>
    <definedName name="VAS073_F_Avarijusalinim44IsViso" localSheetId="3">'Forma 4'!$I$157</definedName>
    <definedName name="VAS073_F_Avarijusalinim44IsViso">'Forma 4'!$I$157</definedName>
    <definedName name="VAS073_F_Avarijusalinim45PavirsiniuNuoteku" localSheetId="3">'Forma 4'!$M$157</definedName>
    <definedName name="VAS073_F_Avarijusalinim45PavirsiniuNuoteku">'Forma 4'!$M$157</definedName>
    <definedName name="VAS073_F_Avarijusalinim46KitosReguliuojamosios" localSheetId="3">'Forma 4'!$N$157</definedName>
    <definedName name="VAS073_F_Avarijusalinim46KitosReguliuojamosios">'Forma 4'!$N$157</definedName>
    <definedName name="VAS073_F_Avarijusalinim47KitosVeiklos" localSheetId="3">'Forma 4'!$Q$157</definedName>
    <definedName name="VAS073_F_Avarijusalinim47KitosVeiklos">'Forma 4'!$Q$157</definedName>
    <definedName name="VAS073_F_Avarijusalinim4Apskaitosveikla1" localSheetId="3">'Forma 4'!$O$157</definedName>
    <definedName name="VAS073_F_Avarijusalinim4Apskaitosveikla1">'Forma 4'!$O$157</definedName>
    <definedName name="VAS073_F_Avarijusalinim4Kitareguliuoja1" localSheetId="3">'Forma 4'!$P$157</definedName>
    <definedName name="VAS073_F_Avarijusalinim4Kitareguliuoja1">'Forma 4'!$P$157</definedName>
    <definedName name="VAS073_F_Avarijusalinim51IS" localSheetId="3">'Forma 4'!$D$202</definedName>
    <definedName name="VAS073_F_Avarijusalinim51IS">'Forma 4'!$D$202</definedName>
    <definedName name="VAS073_F_Avarijusalinim531GeriamojoVandens" localSheetId="3">'Forma 4'!$F$202</definedName>
    <definedName name="VAS073_F_Avarijusalinim531GeriamojoVandens">'Forma 4'!$F$202</definedName>
    <definedName name="VAS073_F_Avarijusalinim532GeriamojoVandens" localSheetId="3">'Forma 4'!$G$202</definedName>
    <definedName name="VAS073_F_Avarijusalinim532GeriamojoVandens">'Forma 4'!$G$202</definedName>
    <definedName name="VAS073_F_Avarijusalinim533GeriamojoVandens" localSheetId="3">'Forma 4'!$H$202</definedName>
    <definedName name="VAS073_F_Avarijusalinim533GeriamojoVandens">'Forma 4'!$H$202</definedName>
    <definedName name="VAS073_F_Avarijusalinim53IsViso" localSheetId="3">'Forma 4'!$E$202</definedName>
    <definedName name="VAS073_F_Avarijusalinim53IsViso">'Forma 4'!$E$202</definedName>
    <definedName name="VAS073_F_Avarijusalinim541NuotekuSurinkimas" localSheetId="3">'Forma 4'!$J$202</definedName>
    <definedName name="VAS073_F_Avarijusalinim541NuotekuSurinkimas">'Forma 4'!$J$202</definedName>
    <definedName name="VAS073_F_Avarijusalinim542NuotekuValymas" localSheetId="3">'Forma 4'!$K$202</definedName>
    <definedName name="VAS073_F_Avarijusalinim542NuotekuValymas">'Forma 4'!$K$202</definedName>
    <definedName name="VAS073_F_Avarijusalinim543NuotekuDumblo" localSheetId="3">'Forma 4'!$L$202</definedName>
    <definedName name="VAS073_F_Avarijusalinim543NuotekuDumblo">'Forma 4'!$L$202</definedName>
    <definedName name="VAS073_F_Avarijusalinim54IsViso" localSheetId="3">'Forma 4'!$I$202</definedName>
    <definedName name="VAS073_F_Avarijusalinim54IsViso">'Forma 4'!$I$202</definedName>
    <definedName name="VAS073_F_Avarijusalinim55PavirsiniuNuoteku" localSheetId="3">'Forma 4'!$M$202</definedName>
    <definedName name="VAS073_F_Avarijusalinim55PavirsiniuNuoteku">'Forma 4'!$M$202</definedName>
    <definedName name="VAS073_F_Avarijusalinim56KitosReguliuojamosios" localSheetId="3">'Forma 4'!$N$202</definedName>
    <definedName name="VAS073_F_Avarijusalinim56KitosReguliuojamosios">'Forma 4'!$N$202</definedName>
    <definedName name="VAS073_F_Avarijusalinim57KitosVeiklos" localSheetId="3">'Forma 4'!$Q$202</definedName>
    <definedName name="VAS073_F_Avarijusalinim57KitosVeiklos">'Forma 4'!$Q$202</definedName>
    <definedName name="VAS073_F_Avarijusalinim5Apskaitosveikla1" localSheetId="3">'Forma 4'!$O$202</definedName>
    <definedName name="VAS073_F_Avarijusalinim5Apskaitosveikla1">'Forma 4'!$O$202</definedName>
    <definedName name="VAS073_F_Avarijusalinim5Kitareguliuoja1" localSheetId="3">'Forma 4'!$P$202</definedName>
    <definedName name="VAS073_F_Avarijusalinim5Kitareguliuoja1">'Forma 4'!$P$202</definedName>
    <definedName name="VAS073_F_Bankopaslauguk11IS" localSheetId="3">'Forma 4'!$D$66</definedName>
    <definedName name="VAS073_F_Bankopaslauguk11IS">'Forma 4'!$D$66</definedName>
    <definedName name="VAS073_F_Bankopaslauguk131GeriamojoVandens" localSheetId="3">'Forma 4'!$F$66</definedName>
    <definedName name="VAS073_F_Bankopaslauguk131GeriamojoVandens">'Forma 4'!$F$66</definedName>
    <definedName name="VAS073_F_Bankopaslauguk132GeriamojoVandens" localSheetId="3">'Forma 4'!$G$66</definedName>
    <definedName name="VAS073_F_Bankopaslauguk132GeriamojoVandens">'Forma 4'!$G$66</definedName>
    <definedName name="VAS073_F_Bankopaslauguk133GeriamojoVandens" localSheetId="3">'Forma 4'!$H$66</definedName>
    <definedName name="VAS073_F_Bankopaslauguk133GeriamojoVandens">'Forma 4'!$H$66</definedName>
    <definedName name="VAS073_F_Bankopaslauguk13IsViso" localSheetId="3">'Forma 4'!$E$66</definedName>
    <definedName name="VAS073_F_Bankopaslauguk13IsViso">'Forma 4'!$E$66</definedName>
    <definedName name="VAS073_F_Bankopaslauguk141NuotekuSurinkimas" localSheetId="3">'Forma 4'!$J$66</definedName>
    <definedName name="VAS073_F_Bankopaslauguk141NuotekuSurinkimas">'Forma 4'!$J$66</definedName>
    <definedName name="VAS073_F_Bankopaslauguk142NuotekuValymas" localSheetId="3">'Forma 4'!$K$66</definedName>
    <definedName name="VAS073_F_Bankopaslauguk142NuotekuValymas">'Forma 4'!$K$66</definedName>
    <definedName name="VAS073_F_Bankopaslauguk143NuotekuDumblo" localSheetId="3">'Forma 4'!$L$66</definedName>
    <definedName name="VAS073_F_Bankopaslauguk143NuotekuDumblo">'Forma 4'!$L$66</definedName>
    <definedName name="VAS073_F_Bankopaslauguk14IsViso" localSheetId="3">'Forma 4'!$I$66</definedName>
    <definedName name="VAS073_F_Bankopaslauguk14IsViso">'Forma 4'!$I$66</definedName>
    <definedName name="VAS073_F_Bankopaslauguk15PavirsiniuNuoteku" localSheetId="3">'Forma 4'!$M$66</definedName>
    <definedName name="VAS073_F_Bankopaslauguk15PavirsiniuNuoteku">'Forma 4'!$M$66</definedName>
    <definedName name="VAS073_F_Bankopaslauguk16KitosReguliuojamosios" localSheetId="3">'Forma 4'!$N$66</definedName>
    <definedName name="VAS073_F_Bankopaslauguk16KitosReguliuojamosios">'Forma 4'!$N$66</definedName>
    <definedName name="VAS073_F_Bankopaslauguk17KitosVeiklos" localSheetId="3">'Forma 4'!$Q$66</definedName>
    <definedName name="VAS073_F_Bankopaslauguk17KitosVeiklos">'Forma 4'!$Q$66</definedName>
    <definedName name="VAS073_F_Bankopaslauguk1Apskaitosveikla1" localSheetId="3">'Forma 4'!$O$66</definedName>
    <definedName name="VAS073_F_Bankopaslauguk1Apskaitosveikla1">'Forma 4'!$O$66</definedName>
    <definedName name="VAS073_F_Bankopaslauguk1Kitareguliuoja1" localSheetId="3">'Forma 4'!$P$66</definedName>
    <definedName name="VAS073_F_Bankopaslauguk1Kitareguliuoja1">'Forma 4'!$P$66</definedName>
    <definedName name="VAS073_F_Bankopaslauguk21IS" localSheetId="3">'Forma 4'!$D$119</definedName>
    <definedName name="VAS073_F_Bankopaslauguk21IS">'Forma 4'!$D$119</definedName>
    <definedName name="VAS073_F_Bankopaslauguk231GeriamojoVandens" localSheetId="3">'Forma 4'!$F$119</definedName>
    <definedName name="VAS073_F_Bankopaslauguk231GeriamojoVandens">'Forma 4'!$F$119</definedName>
    <definedName name="VAS073_F_Bankopaslauguk232GeriamojoVandens" localSheetId="3">'Forma 4'!$G$119</definedName>
    <definedName name="VAS073_F_Bankopaslauguk232GeriamojoVandens">'Forma 4'!$G$119</definedName>
    <definedName name="VAS073_F_Bankopaslauguk233GeriamojoVandens" localSheetId="3">'Forma 4'!$H$119</definedName>
    <definedName name="VAS073_F_Bankopaslauguk233GeriamojoVandens">'Forma 4'!$H$119</definedName>
    <definedName name="VAS073_F_Bankopaslauguk23IsViso" localSheetId="3">'Forma 4'!$E$119</definedName>
    <definedName name="VAS073_F_Bankopaslauguk23IsViso">'Forma 4'!$E$119</definedName>
    <definedName name="VAS073_F_Bankopaslauguk241NuotekuSurinkimas" localSheetId="3">'Forma 4'!$J$119</definedName>
    <definedName name="VAS073_F_Bankopaslauguk241NuotekuSurinkimas">'Forma 4'!$J$119</definedName>
    <definedName name="VAS073_F_Bankopaslauguk242NuotekuValymas" localSheetId="3">'Forma 4'!$K$119</definedName>
    <definedName name="VAS073_F_Bankopaslauguk242NuotekuValymas">'Forma 4'!$K$119</definedName>
    <definedName name="VAS073_F_Bankopaslauguk243NuotekuDumblo" localSheetId="3">'Forma 4'!$L$119</definedName>
    <definedName name="VAS073_F_Bankopaslauguk243NuotekuDumblo">'Forma 4'!$L$119</definedName>
    <definedName name="VAS073_F_Bankopaslauguk24IsViso" localSheetId="3">'Forma 4'!$I$119</definedName>
    <definedName name="VAS073_F_Bankopaslauguk24IsViso">'Forma 4'!$I$119</definedName>
    <definedName name="VAS073_F_Bankopaslauguk25PavirsiniuNuoteku" localSheetId="3">'Forma 4'!$M$119</definedName>
    <definedName name="VAS073_F_Bankopaslauguk25PavirsiniuNuoteku">'Forma 4'!$M$119</definedName>
    <definedName name="VAS073_F_Bankopaslauguk26KitosReguliuojamosios" localSheetId="3">'Forma 4'!$N$119</definedName>
    <definedName name="VAS073_F_Bankopaslauguk26KitosReguliuojamosios">'Forma 4'!$N$119</definedName>
    <definedName name="VAS073_F_Bankopaslauguk27KitosVeiklos" localSheetId="3">'Forma 4'!$Q$119</definedName>
    <definedName name="VAS073_F_Bankopaslauguk27KitosVeiklos">'Forma 4'!$Q$119</definedName>
    <definedName name="VAS073_F_Bankopaslauguk2Apskaitosveikla1" localSheetId="3">'Forma 4'!$O$119</definedName>
    <definedName name="VAS073_F_Bankopaslauguk2Apskaitosveikla1">'Forma 4'!$O$119</definedName>
    <definedName name="VAS073_F_Bankopaslauguk2Kitareguliuoja1" localSheetId="3">'Forma 4'!$P$119</definedName>
    <definedName name="VAS073_F_Bankopaslauguk2Kitareguliuoja1">'Forma 4'!$P$119</definedName>
    <definedName name="VAS073_F_Bankopaslauguk31IS" localSheetId="3">'Forma 4'!$D$171</definedName>
    <definedName name="VAS073_F_Bankopaslauguk31IS">'Forma 4'!$D$171</definedName>
    <definedName name="VAS073_F_Bankopaslauguk331GeriamojoVandens" localSheetId="3">'Forma 4'!$F$171</definedName>
    <definedName name="VAS073_F_Bankopaslauguk331GeriamojoVandens">'Forma 4'!$F$171</definedName>
    <definedName name="VAS073_F_Bankopaslauguk332GeriamojoVandens" localSheetId="3">'Forma 4'!$G$171</definedName>
    <definedName name="VAS073_F_Bankopaslauguk332GeriamojoVandens">'Forma 4'!$G$171</definedName>
    <definedName name="VAS073_F_Bankopaslauguk333GeriamojoVandens" localSheetId="3">'Forma 4'!$H$171</definedName>
    <definedName name="VAS073_F_Bankopaslauguk333GeriamojoVandens">'Forma 4'!$H$171</definedName>
    <definedName name="VAS073_F_Bankopaslauguk33IsViso" localSheetId="3">'Forma 4'!$E$171</definedName>
    <definedName name="VAS073_F_Bankopaslauguk33IsViso">'Forma 4'!$E$171</definedName>
    <definedName name="VAS073_F_Bankopaslauguk341NuotekuSurinkimas" localSheetId="3">'Forma 4'!$J$171</definedName>
    <definedName name="VAS073_F_Bankopaslauguk341NuotekuSurinkimas">'Forma 4'!$J$171</definedName>
    <definedName name="VAS073_F_Bankopaslauguk342NuotekuValymas" localSheetId="3">'Forma 4'!$K$171</definedName>
    <definedName name="VAS073_F_Bankopaslauguk342NuotekuValymas">'Forma 4'!$K$171</definedName>
    <definedName name="VAS073_F_Bankopaslauguk343NuotekuDumblo" localSheetId="3">'Forma 4'!$L$171</definedName>
    <definedName name="VAS073_F_Bankopaslauguk343NuotekuDumblo">'Forma 4'!$L$171</definedName>
    <definedName name="VAS073_F_Bankopaslauguk34IsViso" localSheetId="3">'Forma 4'!$I$171</definedName>
    <definedName name="VAS073_F_Bankopaslauguk34IsViso">'Forma 4'!$I$171</definedName>
    <definedName name="VAS073_F_Bankopaslauguk35PavirsiniuNuoteku" localSheetId="3">'Forma 4'!$M$171</definedName>
    <definedName name="VAS073_F_Bankopaslauguk35PavirsiniuNuoteku">'Forma 4'!$M$171</definedName>
    <definedName name="VAS073_F_Bankopaslauguk36KitosReguliuojamosios" localSheetId="3">'Forma 4'!$N$171</definedName>
    <definedName name="VAS073_F_Bankopaslauguk36KitosReguliuojamosios">'Forma 4'!$N$171</definedName>
    <definedName name="VAS073_F_Bankopaslauguk37KitosVeiklos" localSheetId="3">'Forma 4'!$Q$171</definedName>
    <definedName name="VAS073_F_Bankopaslauguk37KitosVeiklos">'Forma 4'!$Q$171</definedName>
    <definedName name="VAS073_F_Bankopaslauguk3Apskaitosveikla1" localSheetId="3">'Forma 4'!$O$171</definedName>
    <definedName name="VAS073_F_Bankopaslauguk3Apskaitosveikla1">'Forma 4'!$O$171</definedName>
    <definedName name="VAS073_F_Bankopaslauguk3Kitareguliuoja1" localSheetId="3">'Forma 4'!$P$171</definedName>
    <definedName name="VAS073_F_Bankopaslauguk3Kitareguliuoja1">'Forma 4'!$P$171</definedName>
    <definedName name="VAS073_F_Bankopaslauguk41IS" localSheetId="3">'Forma 4'!$D$216</definedName>
    <definedName name="VAS073_F_Bankopaslauguk41IS">'Forma 4'!$D$216</definedName>
    <definedName name="VAS073_F_Bankopaslauguk431GeriamojoVandens" localSheetId="3">'Forma 4'!$F$216</definedName>
    <definedName name="VAS073_F_Bankopaslauguk431GeriamojoVandens">'Forma 4'!$F$216</definedName>
    <definedName name="VAS073_F_Bankopaslauguk432GeriamojoVandens" localSheetId="3">'Forma 4'!$G$216</definedName>
    <definedName name="VAS073_F_Bankopaslauguk432GeriamojoVandens">'Forma 4'!$G$216</definedName>
    <definedName name="VAS073_F_Bankopaslauguk433GeriamojoVandens" localSheetId="3">'Forma 4'!$H$216</definedName>
    <definedName name="VAS073_F_Bankopaslauguk433GeriamojoVandens">'Forma 4'!$H$216</definedName>
    <definedName name="VAS073_F_Bankopaslauguk43IsViso" localSheetId="3">'Forma 4'!$E$216</definedName>
    <definedName name="VAS073_F_Bankopaslauguk43IsViso">'Forma 4'!$E$216</definedName>
    <definedName name="VAS073_F_Bankopaslauguk441NuotekuSurinkimas" localSheetId="3">'Forma 4'!$J$216</definedName>
    <definedName name="VAS073_F_Bankopaslauguk441NuotekuSurinkimas">'Forma 4'!$J$216</definedName>
    <definedName name="VAS073_F_Bankopaslauguk442NuotekuValymas" localSheetId="3">'Forma 4'!$K$216</definedName>
    <definedName name="VAS073_F_Bankopaslauguk442NuotekuValymas">'Forma 4'!$K$216</definedName>
    <definedName name="VAS073_F_Bankopaslauguk443NuotekuDumblo" localSheetId="3">'Forma 4'!$L$216</definedName>
    <definedName name="VAS073_F_Bankopaslauguk443NuotekuDumblo">'Forma 4'!$L$216</definedName>
    <definedName name="VAS073_F_Bankopaslauguk44IsViso" localSheetId="3">'Forma 4'!$I$216</definedName>
    <definedName name="VAS073_F_Bankopaslauguk44IsViso">'Forma 4'!$I$216</definedName>
    <definedName name="VAS073_F_Bankopaslauguk45PavirsiniuNuoteku" localSheetId="3">'Forma 4'!$M$216</definedName>
    <definedName name="VAS073_F_Bankopaslauguk45PavirsiniuNuoteku">'Forma 4'!$M$216</definedName>
    <definedName name="VAS073_F_Bankopaslauguk46KitosReguliuojamosios" localSheetId="3">'Forma 4'!$N$216</definedName>
    <definedName name="VAS073_F_Bankopaslauguk46KitosReguliuojamosios">'Forma 4'!$N$216</definedName>
    <definedName name="VAS073_F_Bankopaslauguk47KitosVeiklos" localSheetId="3">'Forma 4'!$Q$216</definedName>
    <definedName name="VAS073_F_Bankopaslauguk47KitosVeiklos">'Forma 4'!$Q$216</definedName>
    <definedName name="VAS073_F_Bankopaslauguk4Apskaitosveikla1" localSheetId="3">'Forma 4'!$O$216</definedName>
    <definedName name="VAS073_F_Bankopaslauguk4Apskaitosveikla1">'Forma 4'!$O$216</definedName>
    <definedName name="VAS073_F_Bankopaslauguk4Kitareguliuoja1" localSheetId="3">'Forma 4'!$P$216</definedName>
    <definedName name="VAS073_F_Bankopaslauguk4Kitareguliuoja1">'Forma 4'!$P$216</definedName>
    <definedName name="VAS073_F_Bendrosiospast11IS" localSheetId="3">'Forma 4'!$D$27</definedName>
    <definedName name="VAS073_F_Bendrosiospast11IS">'Forma 4'!$D$27</definedName>
    <definedName name="VAS073_F_Bendrosiospast131GeriamojoVandens" localSheetId="3">'Forma 4'!$F$27</definedName>
    <definedName name="VAS073_F_Bendrosiospast131GeriamojoVandens">'Forma 4'!$F$27</definedName>
    <definedName name="VAS073_F_Bendrosiospast132GeriamojoVandens" localSheetId="3">'Forma 4'!$G$27</definedName>
    <definedName name="VAS073_F_Bendrosiospast132GeriamojoVandens">'Forma 4'!$G$27</definedName>
    <definedName name="VAS073_F_Bendrosiospast133GeriamojoVandens" localSheetId="3">'Forma 4'!$H$27</definedName>
    <definedName name="VAS073_F_Bendrosiospast133GeriamojoVandens">'Forma 4'!$H$27</definedName>
    <definedName name="VAS073_F_Bendrosiospast13IsViso" localSheetId="3">'Forma 4'!$E$27</definedName>
    <definedName name="VAS073_F_Bendrosiospast13IsViso">'Forma 4'!$E$27</definedName>
    <definedName name="VAS073_F_Bendrosiospast141NuotekuSurinkimas" localSheetId="3">'Forma 4'!$J$27</definedName>
    <definedName name="VAS073_F_Bendrosiospast141NuotekuSurinkimas">'Forma 4'!$J$27</definedName>
    <definedName name="VAS073_F_Bendrosiospast142NuotekuValymas" localSheetId="3">'Forma 4'!$K$27</definedName>
    <definedName name="VAS073_F_Bendrosiospast142NuotekuValymas">'Forma 4'!$K$27</definedName>
    <definedName name="VAS073_F_Bendrosiospast143NuotekuDumblo" localSheetId="3">'Forma 4'!$L$27</definedName>
    <definedName name="VAS073_F_Bendrosiospast143NuotekuDumblo">'Forma 4'!$L$27</definedName>
    <definedName name="VAS073_F_Bendrosiospast14IsViso" localSheetId="3">'Forma 4'!$I$27</definedName>
    <definedName name="VAS073_F_Bendrosiospast14IsViso">'Forma 4'!$I$27</definedName>
    <definedName name="VAS073_F_Bendrosiospast15PavirsiniuNuoteku" localSheetId="3">'Forma 4'!$M$27</definedName>
    <definedName name="VAS073_F_Bendrosiospast15PavirsiniuNuoteku">'Forma 4'!$M$27</definedName>
    <definedName name="VAS073_F_Bendrosiospast16KitosReguliuojamosios" localSheetId="3">'Forma 4'!$N$27</definedName>
    <definedName name="VAS073_F_Bendrosiospast16KitosReguliuojamosios">'Forma 4'!$N$27</definedName>
    <definedName name="VAS073_F_Bendrosiospast17KitosVeiklos" localSheetId="3">'Forma 4'!$Q$27</definedName>
    <definedName name="VAS073_F_Bendrosiospast17KitosVeiklos">'Forma 4'!$Q$27</definedName>
    <definedName name="VAS073_F_Bendrosiospast1Apskaitosveikla1" localSheetId="3">'Forma 4'!$O$27</definedName>
    <definedName name="VAS073_F_Bendrosiospast1Apskaitosveikla1">'Forma 4'!$O$27</definedName>
    <definedName name="VAS073_F_Bendrosiospast1Kitareguliuoja1" localSheetId="3">'Forma 4'!$P$27</definedName>
    <definedName name="VAS073_F_Bendrosiospast1Kitareguliuoja1">'Forma 4'!$P$27</definedName>
    <definedName name="VAS073_F_Bendrosiossana11IS" localSheetId="3">'Forma 4'!$D$190</definedName>
    <definedName name="VAS073_F_Bendrosiossana11IS">'Forma 4'!$D$190</definedName>
    <definedName name="VAS073_F_Bendrosiossana131GeriamojoVandens" localSheetId="3">'Forma 4'!$F$190</definedName>
    <definedName name="VAS073_F_Bendrosiossana131GeriamojoVandens">'Forma 4'!$F$190</definedName>
    <definedName name="VAS073_F_Bendrosiossana132GeriamojoVandens" localSheetId="3">'Forma 4'!$G$190</definedName>
    <definedName name="VAS073_F_Bendrosiossana132GeriamojoVandens">'Forma 4'!$G$190</definedName>
    <definedName name="VAS073_F_Bendrosiossana133GeriamojoVandens" localSheetId="3">'Forma 4'!$H$190</definedName>
    <definedName name="VAS073_F_Bendrosiossana133GeriamojoVandens">'Forma 4'!$H$190</definedName>
    <definedName name="VAS073_F_Bendrosiossana13IsViso" localSheetId="3">'Forma 4'!$E$190</definedName>
    <definedName name="VAS073_F_Bendrosiossana13IsViso">'Forma 4'!$E$190</definedName>
    <definedName name="VAS073_F_Bendrosiossana141NuotekuSurinkimas" localSheetId="3">'Forma 4'!$J$190</definedName>
    <definedName name="VAS073_F_Bendrosiossana141NuotekuSurinkimas">'Forma 4'!$J$190</definedName>
    <definedName name="VAS073_F_Bendrosiossana142NuotekuValymas" localSheetId="3">'Forma 4'!$K$190</definedName>
    <definedName name="VAS073_F_Bendrosiossana142NuotekuValymas">'Forma 4'!$K$190</definedName>
    <definedName name="VAS073_F_Bendrosiossana143NuotekuDumblo" localSheetId="3">'Forma 4'!$L$190</definedName>
    <definedName name="VAS073_F_Bendrosiossana143NuotekuDumblo">'Forma 4'!$L$190</definedName>
    <definedName name="VAS073_F_Bendrosiossana14IsViso" localSheetId="3">'Forma 4'!$I$190</definedName>
    <definedName name="VAS073_F_Bendrosiossana14IsViso">'Forma 4'!$I$190</definedName>
    <definedName name="VAS073_F_Bendrosiossana15PavirsiniuNuoteku" localSheetId="3">'Forma 4'!$M$190</definedName>
    <definedName name="VAS073_F_Bendrosiossana15PavirsiniuNuoteku">'Forma 4'!$M$190</definedName>
    <definedName name="VAS073_F_Bendrosiossana16KitosReguliuojamosios" localSheetId="3">'Forma 4'!$N$190</definedName>
    <definedName name="VAS073_F_Bendrosiossana16KitosReguliuojamosios">'Forma 4'!$N$190</definedName>
    <definedName name="VAS073_F_Bendrosiossana17KitosVeiklos" localSheetId="3">'Forma 4'!$Q$190</definedName>
    <definedName name="VAS073_F_Bendrosiossana17KitosVeiklos">'Forma 4'!$Q$190</definedName>
    <definedName name="VAS073_F_Bendrosiossana1Apskaitosveikla1" localSheetId="3">'Forma 4'!$O$190</definedName>
    <definedName name="VAS073_F_Bendrosiossana1Apskaitosveikla1">'Forma 4'!$O$190</definedName>
    <definedName name="VAS073_F_Bendrosiossana1Kitareguliuoja1" localSheetId="3">'Forma 4'!$P$190</definedName>
    <definedName name="VAS073_F_Bendrosiossana1Kitareguliuoja1">'Forma 4'!$P$190</definedName>
    <definedName name="VAS073_F_Bendrupatalpus11IS" localSheetId="3">'Forma 4'!$D$192</definedName>
    <definedName name="VAS073_F_Bendrupatalpus11IS">'Forma 4'!$D$192</definedName>
    <definedName name="VAS073_F_Bendrupatalpus131GeriamojoVandens" localSheetId="3">'Forma 4'!$F$192</definedName>
    <definedName name="VAS073_F_Bendrupatalpus131GeriamojoVandens">'Forma 4'!$F$192</definedName>
    <definedName name="VAS073_F_Bendrupatalpus132GeriamojoVandens" localSheetId="3">'Forma 4'!$G$192</definedName>
    <definedName name="VAS073_F_Bendrupatalpus132GeriamojoVandens">'Forma 4'!$G$192</definedName>
    <definedName name="VAS073_F_Bendrupatalpus133GeriamojoVandens" localSheetId="3">'Forma 4'!$H$192</definedName>
    <definedName name="VAS073_F_Bendrupatalpus133GeriamojoVandens">'Forma 4'!$H$192</definedName>
    <definedName name="VAS073_F_Bendrupatalpus13IsViso" localSheetId="3">'Forma 4'!$E$192</definedName>
    <definedName name="VAS073_F_Bendrupatalpus13IsViso">'Forma 4'!$E$192</definedName>
    <definedName name="VAS073_F_Bendrupatalpus141NuotekuSurinkimas" localSheetId="3">'Forma 4'!$J$192</definedName>
    <definedName name="VAS073_F_Bendrupatalpus141NuotekuSurinkimas">'Forma 4'!$J$192</definedName>
    <definedName name="VAS073_F_Bendrupatalpus142NuotekuValymas" localSheetId="3">'Forma 4'!$K$192</definedName>
    <definedName name="VAS073_F_Bendrupatalpus142NuotekuValymas">'Forma 4'!$K$192</definedName>
    <definedName name="VAS073_F_Bendrupatalpus143NuotekuDumblo" localSheetId="3">'Forma 4'!$L$192</definedName>
    <definedName name="VAS073_F_Bendrupatalpus143NuotekuDumblo">'Forma 4'!$L$192</definedName>
    <definedName name="VAS073_F_Bendrupatalpus14IsViso" localSheetId="3">'Forma 4'!$I$192</definedName>
    <definedName name="VAS073_F_Bendrupatalpus14IsViso">'Forma 4'!$I$192</definedName>
    <definedName name="VAS073_F_Bendrupatalpus15PavirsiniuNuoteku" localSheetId="3">'Forma 4'!$M$192</definedName>
    <definedName name="VAS073_F_Bendrupatalpus15PavirsiniuNuoteku">'Forma 4'!$M$192</definedName>
    <definedName name="VAS073_F_Bendrupatalpus16KitosReguliuojamosios" localSheetId="3">'Forma 4'!$N$192</definedName>
    <definedName name="VAS073_F_Bendrupatalpus16KitosReguliuojamosios">'Forma 4'!$N$192</definedName>
    <definedName name="VAS073_F_Bendrupatalpus17KitosVeiklos" localSheetId="3">'Forma 4'!$Q$192</definedName>
    <definedName name="VAS073_F_Bendrupatalpus17KitosVeiklos">'Forma 4'!$Q$192</definedName>
    <definedName name="VAS073_F_Bendrupatalpus1Apskaitosveikla1" localSheetId="3">'Forma 4'!$O$192</definedName>
    <definedName name="VAS073_F_Bendrupatalpus1Apskaitosveikla1">'Forma 4'!$O$192</definedName>
    <definedName name="VAS073_F_Bendrupatalpus1Kitareguliuoja1" localSheetId="3">'Forma 4'!$P$192</definedName>
    <definedName name="VAS073_F_Bendrupatalpus1Kitareguliuoja1">'Forma 4'!$P$192</definedName>
    <definedName name="VAS073_F_Cpunktui11IS" localSheetId="3">'Forma 4'!$D$145</definedName>
    <definedName name="VAS073_F_Cpunktui11IS">'Forma 4'!$D$145</definedName>
    <definedName name="VAS073_F_Cpunktui21IS" localSheetId="3">'Forma 4'!$D$148</definedName>
    <definedName name="VAS073_F_Cpunktui21IS">'Forma 4'!$D$148</definedName>
    <definedName name="VAS073_F_Cpunktui31IS" localSheetId="3">'Forma 4'!$D$151</definedName>
    <definedName name="VAS073_F_Cpunktui31IS">'Forma 4'!$D$151</definedName>
    <definedName name="VAS073_F_Cpunktui41IS" localSheetId="3">'Forma 4'!$D$153</definedName>
    <definedName name="VAS073_F_Cpunktui41IS">'Forma 4'!$D$153</definedName>
    <definedName name="VAS073_F_Cpunktui51IS" localSheetId="3">'Forma 4'!$D$160</definedName>
    <definedName name="VAS073_F_Cpunktui51IS">'Forma 4'!$D$160</definedName>
    <definedName name="VAS073_F_Cpunktui61IS" localSheetId="3">'Forma 4'!$D$166</definedName>
    <definedName name="VAS073_F_Cpunktui61IS">'Forma 4'!$D$166</definedName>
    <definedName name="VAS073_F_Cpunktui71IS" localSheetId="3">'Forma 4'!$D$170</definedName>
    <definedName name="VAS073_F_Cpunktui71IS">'Forma 4'!$D$170</definedName>
    <definedName name="VAS073_F_Cpunktui81IS" localSheetId="3">'Forma 4'!$D$173</definedName>
    <definedName name="VAS073_F_Cpunktui81IS">'Forma 4'!$D$173</definedName>
    <definedName name="VAS073_F_Darbdavioimoku11IS" localSheetId="3">'Forma 4'!$D$54</definedName>
    <definedName name="VAS073_F_Darbdavioimoku11IS">'Forma 4'!$D$54</definedName>
    <definedName name="VAS073_F_Darbdavioimoku131GeriamojoVandens" localSheetId="3">'Forma 4'!$F$54</definedName>
    <definedName name="VAS073_F_Darbdavioimoku131GeriamojoVandens">'Forma 4'!$F$54</definedName>
    <definedName name="VAS073_F_Darbdavioimoku132GeriamojoVandens" localSheetId="3">'Forma 4'!$G$54</definedName>
    <definedName name="VAS073_F_Darbdavioimoku132GeriamojoVandens">'Forma 4'!$G$54</definedName>
    <definedName name="VAS073_F_Darbdavioimoku133GeriamojoVandens" localSheetId="3">'Forma 4'!$H$54</definedName>
    <definedName name="VAS073_F_Darbdavioimoku133GeriamojoVandens">'Forma 4'!$H$54</definedName>
    <definedName name="VAS073_F_Darbdavioimoku13IsViso" localSheetId="3">'Forma 4'!$E$54</definedName>
    <definedName name="VAS073_F_Darbdavioimoku13IsViso">'Forma 4'!$E$54</definedName>
    <definedName name="VAS073_F_Darbdavioimoku141NuotekuSurinkimas" localSheetId="3">'Forma 4'!$J$54</definedName>
    <definedName name="VAS073_F_Darbdavioimoku141NuotekuSurinkimas">'Forma 4'!$J$54</definedName>
    <definedName name="VAS073_F_Darbdavioimoku142NuotekuValymas" localSheetId="3">'Forma 4'!$K$54</definedName>
    <definedName name="VAS073_F_Darbdavioimoku142NuotekuValymas">'Forma 4'!$K$54</definedName>
    <definedName name="VAS073_F_Darbdavioimoku143NuotekuDumblo" localSheetId="3">'Forma 4'!$L$54</definedName>
    <definedName name="VAS073_F_Darbdavioimoku143NuotekuDumblo">'Forma 4'!$L$54</definedName>
    <definedName name="VAS073_F_Darbdavioimoku14IsViso" localSheetId="3">'Forma 4'!$I$54</definedName>
    <definedName name="VAS073_F_Darbdavioimoku14IsViso">'Forma 4'!$I$54</definedName>
    <definedName name="VAS073_F_Darbdavioimoku15PavirsiniuNuoteku" localSheetId="3">'Forma 4'!$M$54</definedName>
    <definedName name="VAS073_F_Darbdavioimoku15PavirsiniuNuoteku">'Forma 4'!$M$54</definedName>
    <definedName name="VAS073_F_Darbdavioimoku16KitosReguliuojamosios" localSheetId="3">'Forma 4'!$N$54</definedName>
    <definedName name="VAS073_F_Darbdavioimoku16KitosReguliuojamosios">'Forma 4'!$N$54</definedName>
    <definedName name="VAS073_F_Darbdavioimoku17KitosVeiklos" localSheetId="3">'Forma 4'!$Q$54</definedName>
    <definedName name="VAS073_F_Darbdavioimoku17KitosVeiklos">'Forma 4'!$Q$54</definedName>
    <definedName name="VAS073_F_Darbdavioimoku1Apskaitosveikla1" localSheetId="3">'Forma 4'!$O$54</definedName>
    <definedName name="VAS073_F_Darbdavioimoku1Apskaitosveikla1">'Forma 4'!$O$54</definedName>
    <definedName name="VAS073_F_Darbdavioimoku1Kitareguliuoja1" localSheetId="3">'Forma 4'!$P$54</definedName>
    <definedName name="VAS073_F_Darbdavioimoku1Kitareguliuoja1">'Forma 4'!$P$54</definedName>
    <definedName name="VAS073_F_Darbdavioimoku21IS" localSheetId="3">'Forma 4'!$D$110</definedName>
    <definedName name="VAS073_F_Darbdavioimoku21IS">'Forma 4'!$D$110</definedName>
    <definedName name="VAS073_F_Darbdavioimoku231GeriamojoVandens" localSheetId="3">'Forma 4'!$F$110</definedName>
    <definedName name="VAS073_F_Darbdavioimoku231GeriamojoVandens">'Forma 4'!$F$110</definedName>
    <definedName name="VAS073_F_Darbdavioimoku232GeriamojoVandens" localSheetId="3">'Forma 4'!$G$110</definedName>
    <definedName name="VAS073_F_Darbdavioimoku232GeriamojoVandens">'Forma 4'!$G$110</definedName>
    <definedName name="VAS073_F_Darbdavioimoku233GeriamojoVandens" localSheetId="3">'Forma 4'!$H$110</definedName>
    <definedName name="VAS073_F_Darbdavioimoku233GeriamojoVandens">'Forma 4'!$H$110</definedName>
    <definedName name="VAS073_F_Darbdavioimoku23IsViso" localSheetId="3">'Forma 4'!$E$110</definedName>
    <definedName name="VAS073_F_Darbdavioimoku23IsViso">'Forma 4'!$E$110</definedName>
    <definedName name="VAS073_F_Darbdavioimoku241NuotekuSurinkimas" localSheetId="3">'Forma 4'!$J$110</definedName>
    <definedName name="VAS073_F_Darbdavioimoku241NuotekuSurinkimas">'Forma 4'!$J$110</definedName>
    <definedName name="VAS073_F_Darbdavioimoku242NuotekuValymas" localSheetId="3">'Forma 4'!$K$110</definedName>
    <definedName name="VAS073_F_Darbdavioimoku242NuotekuValymas">'Forma 4'!$K$110</definedName>
    <definedName name="VAS073_F_Darbdavioimoku243NuotekuDumblo" localSheetId="3">'Forma 4'!$L$110</definedName>
    <definedName name="VAS073_F_Darbdavioimoku243NuotekuDumblo">'Forma 4'!$L$110</definedName>
    <definedName name="VAS073_F_Darbdavioimoku24IsViso" localSheetId="3">'Forma 4'!$I$110</definedName>
    <definedName name="VAS073_F_Darbdavioimoku24IsViso">'Forma 4'!$I$110</definedName>
    <definedName name="VAS073_F_Darbdavioimoku25PavirsiniuNuoteku" localSheetId="3">'Forma 4'!$M$110</definedName>
    <definedName name="VAS073_F_Darbdavioimoku25PavirsiniuNuoteku">'Forma 4'!$M$110</definedName>
    <definedName name="VAS073_F_Darbdavioimoku26KitosReguliuojamosios" localSheetId="3">'Forma 4'!$N$110</definedName>
    <definedName name="VAS073_F_Darbdavioimoku26KitosReguliuojamosios">'Forma 4'!$N$110</definedName>
    <definedName name="VAS073_F_Darbdavioimoku27KitosVeiklos" localSheetId="3">'Forma 4'!$Q$110</definedName>
    <definedName name="VAS073_F_Darbdavioimoku27KitosVeiklos">'Forma 4'!$Q$110</definedName>
    <definedName name="VAS073_F_Darbdavioimoku2Apskaitosveikla1" localSheetId="3">'Forma 4'!$O$110</definedName>
    <definedName name="VAS073_F_Darbdavioimoku2Apskaitosveikla1">'Forma 4'!$O$110</definedName>
    <definedName name="VAS073_F_Darbdavioimoku2Kitareguliuoja1" localSheetId="3">'Forma 4'!$P$110</definedName>
    <definedName name="VAS073_F_Darbdavioimoku2Kitareguliuoja1">'Forma 4'!$P$110</definedName>
    <definedName name="VAS073_F_Darbdavioimoku31IS" localSheetId="3">'Forma 4'!$D$162</definedName>
    <definedName name="VAS073_F_Darbdavioimoku31IS">'Forma 4'!$D$162</definedName>
    <definedName name="VAS073_F_Darbdavioimoku331GeriamojoVandens" localSheetId="3">'Forma 4'!$F$162</definedName>
    <definedName name="VAS073_F_Darbdavioimoku331GeriamojoVandens">'Forma 4'!$F$162</definedName>
    <definedName name="VAS073_F_Darbdavioimoku332GeriamojoVandens" localSheetId="3">'Forma 4'!$G$162</definedName>
    <definedName name="VAS073_F_Darbdavioimoku332GeriamojoVandens">'Forma 4'!$G$162</definedName>
    <definedName name="VAS073_F_Darbdavioimoku333GeriamojoVandens" localSheetId="3">'Forma 4'!$H$162</definedName>
    <definedName name="VAS073_F_Darbdavioimoku333GeriamojoVandens">'Forma 4'!$H$162</definedName>
    <definedName name="VAS073_F_Darbdavioimoku33IsViso" localSheetId="3">'Forma 4'!$E$162</definedName>
    <definedName name="VAS073_F_Darbdavioimoku33IsViso">'Forma 4'!$E$162</definedName>
    <definedName name="VAS073_F_Darbdavioimoku341NuotekuSurinkimas" localSheetId="3">'Forma 4'!$J$162</definedName>
    <definedName name="VAS073_F_Darbdavioimoku341NuotekuSurinkimas">'Forma 4'!$J$162</definedName>
    <definedName name="VAS073_F_Darbdavioimoku342NuotekuValymas" localSheetId="3">'Forma 4'!$K$162</definedName>
    <definedName name="VAS073_F_Darbdavioimoku342NuotekuValymas">'Forma 4'!$K$162</definedName>
    <definedName name="VAS073_F_Darbdavioimoku343NuotekuDumblo" localSheetId="3">'Forma 4'!$L$162</definedName>
    <definedName name="VAS073_F_Darbdavioimoku343NuotekuDumblo">'Forma 4'!$L$162</definedName>
    <definedName name="VAS073_F_Darbdavioimoku34IsViso" localSheetId="3">'Forma 4'!$I$162</definedName>
    <definedName name="VAS073_F_Darbdavioimoku34IsViso">'Forma 4'!$I$162</definedName>
    <definedName name="VAS073_F_Darbdavioimoku35PavirsiniuNuoteku" localSheetId="3">'Forma 4'!$M$162</definedName>
    <definedName name="VAS073_F_Darbdavioimoku35PavirsiniuNuoteku">'Forma 4'!$M$162</definedName>
    <definedName name="VAS073_F_Darbdavioimoku36KitosReguliuojamosios" localSheetId="3">'Forma 4'!$N$162</definedName>
    <definedName name="VAS073_F_Darbdavioimoku36KitosReguliuojamosios">'Forma 4'!$N$162</definedName>
    <definedName name="VAS073_F_Darbdavioimoku37KitosVeiklos" localSheetId="3">'Forma 4'!$Q$162</definedName>
    <definedName name="VAS073_F_Darbdavioimoku37KitosVeiklos">'Forma 4'!$Q$162</definedName>
    <definedName name="VAS073_F_Darbdavioimoku3Apskaitosveikla1" localSheetId="3">'Forma 4'!$O$162</definedName>
    <definedName name="VAS073_F_Darbdavioimoku3Apskaitosveikla1">'Forma 4'!$O$162</definedName>
    <definedName name="VAS073_F_Darbdavioimoku3Kitareguliuoja1" localSheetId="3">'Forma 4'!$P$162</definedName>
    <definedName name="VAS073_F_Darbdavioimoku3Kitareguliuoja1">'Forma 4'!$P$162</definedName>
    <definedName name="VAS073_F_Darbdavioimoku41IS" localSheetId="3">'Forma 4'!$D$207</definedName>
    <definedName name="VAS073_F_Darbdavioimoku41IS">'Forma 4'!$D$207</definedName>
    <definedName name="VAS073_F_Darbdavioimoku431GeriamojoVandens" localSheetId="3">'Forma 4'!$F$207</definedName>
    <definedName name="VAS073_F_Darbdavioimoku431GeriamojoVandens">'Forma 4'!$F$207</definedName>
    <definedName name="VAS073_F_Darbdavioimoku432GeriamojoVandens" localSheetId="3">'Forma 4'!$G$207</definedName>
    <definedName name="VAS073_F_Darbdavioimoku432GeriamojoVandens">'Forma 4'!$G$207</definedName>
    <definedName name="VAS073_F_Darbdavioimoku433GeriamojoVandens" localSheetId="3">'Forma 4'!$H$207</definedName>
    <definedName name="VAS073_F_Darbdavioimoku433GeriamojoVandens">'Forma 4'!$H$207</definedName>
    <definedName name="VAS073_F_Darbdavioimoku43IsViso" localSheetId="3">'Forma 4'!$E$207</definedName>
    <definedName name="VAS073_F_Darbdavioimoku43IsViso">'Forma 4'!$E$207</definedName>
    <definedName name="VAS073_F_Darbdavioimoku441NuotekuSurinkimas" localSheetId="3">'Forma 4'!$J$207</definedName>
    <definedName name="VAS073_F_Darbdavioimoku441NuotekuSurinkimas">'Forma 4'!$J$207</definedName>
    <definedName name="VAS073_F_Darbdavioimoku442NuotekuValymas" localSheetId="3">'Forma 4'!$K$207</definedName>
    <definedName name="VAS073_F_Darbdavioimoku442NuotekuValymas">'Forma 4'!$K$207</definedName>
    <definedName name="VAS073_F_Darbdavioimoku443NuotekuDumblo" localSheetId="3">'Forma 4'!$L$207</definedName>
    <definedName name="VAS073_F_Darbdavioimoku443NuotekuDumblo">'Forma 4'!$L$207</definedName>
    <definedName name="VAS073_F_Darbdavioimoku44IsViso" localSheetId="3">'Forma 4'!$I$207</definedName>
    <definedName name="VAS073_F_Darbdavioimoku44IsViso">'Forma 4'!$I$207</definedName>
    <definedName name="VAS073_F_Darbdavioimoku45PavirsiniuNuoteku" localSheetId="3">'Forma 4'!$M$207</definedName>
    <definedName name="VAS073_F_Darbdavioimoku45PavirsiniuNuoteku">'Forma 4'!$M$207</definedName>
    <definedName name="VAS073_F_Darbdavioimoku46KitosReguliuojamosios" localSheetId="3">'Forma 4'!$N$207</definedName>
    <definedName name="VAS073_F_Darbdavioimoku46KitosReguliuojamosios">'Forma 4'!$N$207</definedName>
    <definedName name="VAS073_F_Darbdavioimoku47KitosVeiklos" localSheetId="3">'Forma 4'!$Q$207</definedName>
    <definedName name="VAS073_F_Darbdavioimoku47KitosVeiklos">'Forma 4'!$Q$207</definedName>
    <definedName name="VAS073_F_Darbdavioimoku4Apskaitosveikla1" localSheetId="3">'Forma 4'!$O$207</definedName>
    <definedName name="VAS073_F_Darbdavioimoku4Apskaitosveikla1">'Forma 4'!$O$207</definedName>
    <definedName name="VAS073_F_Darbdavioimoku4Kitareguliuoja1" localSheetId="3">'Forma 4'!$P$207</definedName>
    <definedName name="VAS073_F_Darbdavioimoku4Kitareguliuoja1">'Forma 4'!$P$207</definedName>
    <definedName name="VAS073_F_Darbosaugossan11IS" localSheetId="3">'Forma 4'!$D$55</definedName>
    <definedName name="VAS073_F_Darbosaugossan11IS">'Forma 4'!$D$55</definedName>
    <definedName name="VAS073_F_Darbosaugossan131GeriamojoVandens" localSheetId="3">'Forma 4'!$F$55</definedName>
    <definedName name="VAS073_F_Darbosaugossan131GeriamojoVandens">'Forma 4'!$F$55</definedName>
    <definedName name="VAS073_F_Darbosaugossan132GeriamojoVandens" localSheetId="3">'Forma 4'!$G$55</definedName>
    <definedName name="VAS073_F_Darbosaugossan132GeriamojoVandens">'Forma 4'!$G$55</definedName>
    <definedName name="VAS073_F_Darbosaugossan133GeriamojoVandens" localSheetId="3">'Forma 4'!$H$55</definedName>
    <definedName name="VAS073_F_Darbosaugossan133GeriamojoVandens">'Forma 4'!$H$55</definedName>
    <definedName name="VAS073_F_Darbosaugossan13IsViso" localSheetId="3">'Forma 4'!$E$55</definedName>
    <definedName name="VAS073_F_Darbosaugossan13IsViso">'Forma 4'!$E$55</definedName>
    <definedName name="VAS073_F_Darbosaugossan141NuotekuSurinkimas" localSheetId="3">'Forma 4'!$J$55</definedName>
    <definedName name="VAS073_F_Darbosaugossan141NuotekuSurinkimas">'Forma 4'!$J$55</definedName>
    <definedName name="VAS073_F_Darbosaugossan142NuotekuValymas" localSheetId="3">'Forma 4'!$K$55</definedName>
    <definedName name="VAS073_F_Darbosaugossan142NuotekuValymas">'Forma 4'!$K$55</definedName>
    <definedName name="VAS073_F_Darbosaugossan143NuotekuDumblo" localSheetId="3">'Forma 4'!$L$55</definedName>
    <definedName name="VAS073_F_Darbosaugossan143NuotekuDumblo">'Forma 4'!$L$55</definedName>
    <definedName name="VAS073_F_Darbosaugossan14IsViso" localSheetId="3">'Forma 4'!$I$55</definedName>
    <definedName name="VAS073_F_Darbosaugossan14IsViso">'Forma 4'!$I$55</definedName>
    <definedName name="VAS073_F_Darbosaugossan15PavirsiniuNuoteku" localSheetId="3">'Forma 4'!$M$55</definedName>
    <definedName name="VAS073_F_Darbosaugossan15PavirsiniuNuoteku">'Forma 4'!$M$55</definedName>
    <definedName name="VAS073_F_Darbosaugossan16KitosReguliuojamosios" localSheetId="3">'Forma 4'!$N$55</definedName>
    <definedName name="VAS073_F_Darbosaugossan16KitosReguliuojamosios">'Forma 4'!$N$55</definedName>
    <definedName name="VAS073_F_Darbosaugossan17KitosVeiklos" localSheetId="3">'Forma 4'!$Q$55</definedName>
    <definedName name="VAS073_F_Darbosaugossan17KitosVeiklos">'Forma 4'!$Q$55</definedName>
    <definedName name="VAS073_F_Darbosaugossan1Apskaitosveikla1" localSheetId="3">'Forma 4'!$O$55</definedName>
    <definedName name="VAS073_F_Darbosaugossan1Apskaitosveikla1">'Forma 4'!$O$55</definedName>
    <definedName name="VAS073_F_Darbosaugossan1Kitareguliuoja1" localSheetId="3">'Forma 4'!$P$55</definedName>
    <definedName name="VAS073_F_Darbosaugossan1Kitareguliuoja1">'Forma 4'!$P$55</definedName>
    <definedName name="VAS073_F_Darbosaugossan21IS" localSheetId="3">'Forma 4'!$D$111</definedName>
    <definedName name="VAS073_F_Darbosaugossan21IS">'Forma 4'!$D$111</definedName>
    <definedName name="VAS073_F_Darbosaugossan231GeriamojoVandens" localSheetId="3">'Forma 4'!$F$111</definedName>
    <definedName name="VAS073_F_Darbosaugossan231GeriamojoVandens">'Forma 4'!$F$111</definedName>
    <definedName name="VAS073_F_Darbosaugossan232GeriamojoVandens" localSheetId="3">'Forma 4'!$G$111</definedName>
    <definedName name="VAS073_F_Darbosaugossan232GeriamojoVandens">'Forma 4'!$G$111</definedName>
    <definedName name="VAS073_F_Darbosaugossan233GeriamojoVandens" localSheetId="3">'Forma 4'!$H$111</definedName>
    <definedName name="VAS073_F_Darbosaugossan233GeriamojoVandens">'Forma 4'!$H$111</definedName>
    <definedName name="VAS073_F_Darbosaugossan23IsViso" localSheetId="3">'Forma 4'!$E$111</definedName>
    <definedName name="VAS073_F_Darbosaugossan23IsViso">'Forma 4'!$E$111</definedName>
    <definedName name="VAS073_F_Darbosaugossan241NuotekuSurinkimas" localSheetId="3">'Forma 4'!$J$111</definedName>
    <definedName name="VAS073_F_Darbosaugossan241NuotekuSurinkimas">'Forma 4'!$J$111</definedName>
    <definedName name="VAS073_F_Darbosaugossan242NuotekuValymas" localSheetId="3">'Forma 4'!$K$111</definedName>
    <definedName name="VAS073_F_Darbosaugossan242NuotekuValymas">'Forma 4'!$K$111</definedName>
    <definedName name="VAS073_F_Darbosaugossan243NuotekuDumblo" localSheetId="3">'Forma 4'!$L$111</definedName>
    <definedName name="VAS073_F_Darbosaugossan243NuotekuDumblo">'Forma 4'!$L$111</definedName>
    <definedName name="VAS073_F_Darbosaugossan24IsViso" localSheetId="3">'Forma 4'!$I$111</definedName>
    <definedName name="VAS073_F_Darbosaugossan24IsViso">'Forma 4'!$I$111</definedName>
    <definedName name="VAS073_F_Darbosaugossan25PavirsiniuNuoteku" localSheetId="3">'Forma 4'!$M$111</definedName>
    <definedName name="VAS073_F_Darbosaugossan25PavirsiniuNuoteku">'Forma 4'!$M$111</definedName>
    <definedName name="VAS073_F_Darbosaugossan26KitosReguliuojamosios" localSheetId="3">'Forma 4'!$N$111</definedName>
    <definedName name="VAS073_F_Darbosaugossan26KitosReguliuojamosios">'Forma 4'!$N$111</definedName>
    <definedName name="VAS073_F_Darbosaugossan27KitosVeiklos" localSheetId="3">'Forma 4'!$Q$111</definedName>
    <definedName name="VAS073_F_Darbosaugossan27KitosVeiklos">'Forma 4'!$Q$111</definedName>
    <definedName name="VAS073_F_Darbosaugossan2Apskaitosveikla1" localSheetId="3">'Forma 4'!$O$111</definedName>
    <definedName name="VAS073_F_Darbosaugossan2Apskaitosveikla1">'Forma 4'!$O$111</definedName>
    <definedName name="VAS073_F_Darbosaugossan2Kitareguliuoja1" localSheetId="3">'Forma 4'!$P$111</definedName>
    <definedName name="VAS073_F_Darbosaugossan2Kitareguliuoja1">'Forma 4'!$P$111</definedName>
    <definedName name="VAS073_F_Darbosaugossan31IS" localSheetId="3">'Forma 4'!$D$163</definedName>
    <definedName name="VAS073_F_Darbosaugossan31IS">'Forma 4'!$D$163</definedName>
    <definedName name="VAS073_F_Darbosaugossan331GeriamojoVandens" localSheetId="3">'Forma 4'!$F$163</definedName>
    <definedName name="VAS073_F_Darbosaugossan331GeriamojoVandens">'Forma 4'!$F$163</definedName>
    <definedName name="VAS073_F_Darbosaugossan332GeriamojoVandens" localSheetId="3">'Forma 4'!$G$163</definedName>
    <definedName name="VAS073_F_Darbosaugossan332GeriamojoVandens">'Forma 4'!$G$163</definedName>
    <definedName name="VAS073_F_Darbosaugossan333GeriamojoVandens" localSheetId="3">'Forma 4'!$H$163</definedName>
    <definedName name="VAS073_F_Darbosaugossan333GeriamojoVandens">'Forma 4'!$H$163</definedName>
    <definedName name="VAS073_F_Darbosaugossan33IsViso" localSheetId="3">'Forma 4'!$E$163</definedName>
    <definedName name="VAS073_F_Darbosaugossan33IsViso">'Forma 4'!$E$163</definedName>
    <definedName name="VAS073_F_Darbosaugossan341NuotekuSurinkimas" localSheetId="3">'Forma 4'!$J$163</definedName>
    <definedName name="VAS073_F_Darbosaugossan341NuotekuSurinkimas">'Forma 4'!$J$163</definedName>
    <definedName name="VAS073_F_Darbosaugossan342NuotekuValymas" localSheetId="3">'Forma 4'!$K$163</definedName>
    <definedName name="VAS073_F_Darbosaugossan342NuotekuValymas">'Forma 4'!$K$163</definedName>
    <definedName name="VAS073_F_Darbosaugossan343NuotekuDumblo" localSheetId="3">'Forma 4'!$L$163</definedName>
    <definedName name="VAS073_F_Darbosaugossan343NuotekuDumblo">'Forma 4'!$L$163</definedName>
    <definedName name="VAS073_F_Darbosaugossan34IsViso" localSheetId="3">'Forma 4'!$I$163</definedName>
    <definedName name="VAS073_F_Darbosaugossan34IsViso">'Forma 4'!$I$163</definedName>
    <definedName name="VAS073_F_Darbosaugossan35PavirsiniuNuoteku" localSheetId="3">'Forma 4'!$M$163</definedName>
    <definedName name="VAS073_F_Darbosaugossan35PavirsiniuNuoteku">'Forma 4'!$M$163</definedName>
    <definedName name="VAS073_F_Darbosaugossan36KitosReguliuojamosios" localSheetId="3">'Forma 4'!$N$163</definedName>
    <definedName name="VAS073_F_Darbosaugossan36KitosReguliuojamosios">'Forma 4'!$N$163</definedName>
    <definedName name="VAS073_F_Darbosaugossan37KitosVeiklos" localSheetId="3">'Forma 4'!$Q$163</definedName>
    <definedName name="VAS073_F_Darbosaugossan37KitosVeiklos">'Forma 4'!$Q$163</definedName>
    <definedName name="VAS073_F_Darbosaugossan3Apskaitosveikla1" localSheetId="3">'Forma 4'!$O$163</definedName>
    <definedName name="VAS073_F_Darbosaugossan3Apskaitosveikla1">'Forma 4'!$O$163</definedName>
    <definedName name="VAS073_F_Darbosaugossan3Kitareguliuoja1" localSheetId="3">'Forma 4'!$P$163</definedName>
    <definedName name="VAS073_F_Darbosaugossan3Kitareguliuoja1">'Forma 4'!$P$163</definedName>
    <definedName name="VAS073_F_Darbosaugossan41IS" localSheetId="3">'Forma 4'!$D$208</definedName>
    <definedName name="VAS073_F_Darbosaugossan41IS">'Forma 4'!$D$208</definedName>
    <definedName name="VAS073_F_Darbosaugossan431GeriamojoVandens" localSheetId="3">'Forma 4'!$F$208</definedName>
    <definedName name="VAS073_F_Darbosaugossan431GeriamojoVandens">'Forma 4'!$F$208</definedName>
    <definedName name="VAS073_F_Darbosaugossan432GeriamojoVandens" localSheetId="3">'Forma 4'!$G$208</definedName>
    <definedName name="VAS073_F_Darbosaugossan432GeriamojoVandens">'Forma 4'!$G$208</definedName>
    <definedName name="VAS073_F_Darbosaugossan433GeriamojoVandens" localSheetId="3">'Forma 4'!$H$208</definedName>
    <definedName name="VAS073_F_Darbosaugossan433GeriamojoVandens">'Forma 4'!$H$208</definedName>
    <definedName name="VAS073_F_Darbosaugossan43IsViso" localSheetId="3">'Forma 4'!$E$208</definedName>
    <definedName name="VAS073_F_Darbosaugossan43IsViso">'Forma 4'!$E$208</definedName>
    <definedName name="VAS073_F_Darbosaugossan441NuotekuSurinkimas" localSheetId="3">'Forma 4'!$J$208</definedName>
    <definedName name="VAS073_F_Darbosaugossan441NuotekuSurinkimas">'Forma 4'!$J$208</definedName>
    <definedName name="VAS073_F_Darbosaugossan442NuotekuValymas" localSheetId="3">'Forma 4'!$K$208</definedName>
    <definedName name="VAS073_F_Darbosaugossan442NuotekuValymas">'Forma 4'!$K$208</definedName>
    <definedName name="VAS073_F_Darbosaugossan443NuotekuDumblo" localSheetId="3">'Forma 4'!$L$208</definedName>
    <definedName name="VAS073_F_Darbosaugossan443NuotekuDumblo">'Forma 4'!$L$208</definedName>
    <definedName name="VAS073_F_Darbosaugossan44IsViso" localSheetId="3">'Forma 4'!$I$208</definedName>
    <definedName name="VAS073_F_Darbosaugossan44IsViso">'Forma 4'!$I$208</definedName>
    <definedName name="VAS073_F_Darbosaugossan45PavirsiniuNuoteku" localSheetId="3">'Forma 4'!$M$208</definedName>
    <definedName name="VAS073_F_Darbosaugossan45PavirsiniuNuoteku">'Forma 4'!$M$208</definedName>
    <definedName name="VAS073_F_Darbosaugossan46KitosReguliuojamosios" localSheetId="3">'Forma 4'!$N$208</definedName>
    <definedName name="VAS073_F_Darbosaugossan46KitosReguliuojamosios">'Forma 4'!$N$208</definedName>
    <definedName name="VAS073_F_Darbosaugossan47KitosVeiklos" localSheetId="3">'Forma 4'!$Q$208</definedName>
    <definedName name="VAS073_F_Darbosaugossan47KitosVeiklos">'Forma 4'!$Q$208</definedName>
    <definedName name="VAS073_F_Darbosaugossan4Apskaitosveikla1" localSheetId="3">'Forma 4'!$O$208</definedName>
    <definedName name="VAS073_F_Darbosaugossan4Apskaitosveikla1">'Forma 4'!$O$208</definedName>
    <definedName name="VAS073_F_Darbosaugossan4Kitareguliuoja1" localSheetId="3">'Forma 4'!$P$208</definedName>
    <definedName name="VAS073_F_Darbosaugossan4Kitareguliuoja1">'Forma 4'!$P$208</definedName>
    <definedName name="VAS073_F_Darbouzmokesci11IS" localSheetId="3">'Forma 4'!$D$21</definedName>
    <definedName name="VAS073_F_Darbouzmokesci11IS">'Forma 4'!$D$21</definedName>
    <definedName name="VAS073_F_Darbouzmokesci131GeriamojoVandens" localSheetId="3">'Forma 4'!$F$21</definedName>
    <definedName name="VAS073_F_Darbouzmokesci131GeriamojoVandens">'Forma 4'!$F$21</definedName>
    <definedName name="VAS073_F_Darbouzmokesci132GeriamojoVandens" localSheetId="3">'Forma 4'!$G$21</definedName>
    <definedName name="VAS073_F_Darbouzmokesci132GeriamojoVandens">'Forma 4'!$G$21</definedName>
    <definedName name="VAS073_F_Darbouzmokesci133GeriamojoVandens" localSheetId="3">'Forma 4'!$H$21</definedName>
    <definedName name="VAS073_F_Darbouzmokesci133GeriamojoVandens">'Forma 4'!$H$21</definedName>
    <definedName name="VAS073_F_Darbouzmokesci13IsViso" localSheetId="3">'Forma 4'!$E$21</definedName>
    <definedName name="VAS073_F_Darbouzmokesci13IsViso">'Forma 4'!$E$21</definedName>
    <definedName name="VAS073_F_Darbouzmokesci141NuotekuSurinkimas" localSheetId="3">'Forma 4'!$J$21</definedName>
    <definedName name="VAS073_F_Darbouzmokesci141NuotekuSurinkimas">'Forma 4'!$J$21</definedName>
    <definedName name="VAS073_F_Darbouzmokesci142NuotekuValymas" localSheetId="3">'Forma 4'!$K$21</definedName>
    <definedName name="VAS073_F_Darbouzmokesci142NuotekuValymas">'Forma 4'!$K$21</definedName>
    <definedName name="VAS073_F_Darbouzmokesci143NuotekuDumblo" localSheetId="3">'Forma 4'!$L$21</definedName>
    <definedName name="VAS073_F_Darbouzmokesci143NuotekuDumblo">'Forma 4'!$L$21</definedName>
    <definedName name="VAS073_F_Darbouzmokesci14IsViso" localSheetId="3">'Forma 4'!$I$21</definedName>
    <definedName name="VAS073_F_Darbouzmokesci14IsViso">'Forma 4'!$I$21</definedName>
    <definedName name="VAS073_F_Darbouzmokesci15PavirsiniuNuoteku" localSheetId="3">'Forma 4'!$M$21</definedName>
    <definedName name="VAS073_F_Darbouzmokesci15PavirsiniuNuoteku">'Forma 4'!$M$21</definedName>
    <definedName name="VAS073_F_Darbouzmokesci16KitosReguliuojamosios" localSheetId="3">'Forma 4'!$N$21</definedName>
    <definedName name="VAS073_F_Darbouzmokesci16KitosReguliuojamosios">'Forma 4'!$N$21</definedName>
    <definedName name="VAS073_F_Darbouzmokesci17KitosVeiklos" localSheetId="3">'Forma 4'!$Q$21</definedName>
    <definedName name="VAS073_F_Darbouzmokesci17KitosVeiklos">'Forma 4'!$Q$21</definedName>
    <definedName name="VAS073_F_Darbouzmokesci1Apskaitosveikla1" localSheetId="3">'Forma 4'!$O$21</definedName>
    <definedName name="VAS073_F_Darbouzmokesci1Apskaitosveikla1">'Forma 4'!$O$21</definedName>
    <definedName name="VAS073_F_Darbouzmokesci1Kitareguliuoja1" localSheetId="3">'Forma 4'!$P$21</definedName>
    <definedName name="VAS073_F_Darbouzmokesci1Kitareguliuoja1">'Forma 4'!$P$21</definedName>
    <definedName name="VAS073_F_Darbouzmokesci21IS" localSheetId="3">'Forma 4'!$D$53</definedName>
    <definedName name="VAS073_F_Darbouzmokesci21IS">'Forma 4'!$D$53</definedName>
    <definedName name="VAS073_F_Darbouzmokesci231GeriamojoVandens" localSheetId="3">'Forma 4'!$F$53</definedName>
    <definedName name="VAS073_F_Darbouzmokesci231GeriamojoVandens">'Forma 4'!$F$53</definedName>
    <definedName name="VAS073_F_Darbouzmokesci232GeriamojoVandens" localSheetId="3">'Forma 4'!$G$53</definedName>
    <definedName name="VAS073_F_Darbouzmokesci232GeriamojoVandens">'Forma 4'!$G$53</definedName>
    <definedName name="VAS073_F_Darbouzmokesci233GeriamojoVandens" localSheetId="3">'Forma 4'!$H$53</definedName>
    <definedName name="VAS073_F_Darbouzmokesci233GeriamojoVandens">'Forma 4'!$H$53</definedName>
    <definedName name="VAS073_F_Darbouzmokesci23IsViso" localSheetId="3">'Forma 4'!$E$53</definedName>
    <definedName name="VAS073_F_Darbouzmokesci23IsViso">'Forma 4'!$E$53</definedName>
    <definedName name="VAS073_F_Darbouzmokesci241NuotekuSurinkimas" localSheetId="3">'Forma 4'!$J$53</definedName>
    <definedName name="VAS073_F_Darbouzmokesci241NuotekuSurinkimas">'Forma 4'!$J$53</definedName>
    <definedName name="VAS073_F_Darbouzmokesci242NuotekuValymas" localSheetId="3">'Forma 4'!$K$53</definedName>
    <definedName name="VAS073_F_Darbouzmokesci242NuotekuValymas">'Forma 4'!$K$53</definedName>
    <definedName name="VAS073_F_Darbouzmokesci243NuotekuDumblo" localSheetId="3">'Forma 4'!$L$53</definedName>
    <definedName name="VAS073_F_Darbouzmokesci243NuotekuDumblo">'Forma 4'!$L$53</definedName>
    <definedName name="VAS073_F_Darbouzmokesci24IsViso" localSheetId="3">'Forma 4'!$I$53</definedName>
    <definedName name="VAS073_F_Darbouzmokesci24IsViso">'Forma 4'!$I$53</definedName>
    <definedName name="VAS073_F_Darbouzmokesci25PavirsiniuNuoteku" localSheetId="3">'Forma 4'!$M$53</definedName>
    <definedName name="VAS073_F_Darbouzmokesci25PavirsiniuNuoteku">'Forma 4'!$M$53</definedName>
    <definedName name="VAS073_F_Darbouzmokesci26KitosReguliuojamosios" localSheetId="3">'Forma 4'!$N$53</definedName>
    <definedName name="VAS073_F_Darbouzmokesci26KitosReguliuojamosios">'Forma 4'!$N$53</definedName>
    <definedName name="VAS073_F_Darbouzmokesci27KitosVeiklos" localSheetId="3">'Forma 4'!$Q$53</definedName>
    <definedName name="VAS073_F_Darbouzmokesci27KitosVeiklos">'Forma 4'!$Q$53</definedName>
    <definedName name="VAS073_F_Darbouzmokesci2Apskaitosveikla1" localSheetId="3">'Forma 4'!$O$53</definedName>
    <definedName name="VAS073_F_Darbouzmokesci2Apskaitosveikla1">'Forma 4'!$O$53</definedName>
    <definedName name="VAS073_F_Darbouzmokesci2Kitareguliuoja1" localSheetId="3">'Forma 4'!$P$53</definedName>
    <definedName name="VAS073_F_Darbouzmokesci2Kitareguliuoja1">'Forma 4'!$P$53</definedName>
    <definedName name="VAS073_F_Darbouzmokesci31IS" localSheetId="3">'Forma 4'!$D$109</definedName>
    <definedName name="VAS073_F_Darbouzmokesci31IS">'Forma 4'!$D$109</definedName>
    <definedName name="VAS073_F_Darbouzmokesci331GeriamojoVandens" localSheetId="3">'Forma 4'!$F$109</definedName>
    <definedName name="VAS073_F_Darbouzmokesci331GeriamojoVandens">'Forma 4'!$F$109</definedName>
    <definedName name="VAS073_F_Darbouzmokesci332GeriamojoVandens" localSheetId="3">'Forma 4'!$G$109</definedName>
    <definedName name="VAS073_F_Darbouzmokesci332GeriamojoVandens">'Forma 4'!$G$109</definedName>
    <definedName name="VAS073_F_Darbouzmokesci333GeriamojoVandens" localSheetId="3">'Forma 4'!$H$109</definedName>
    <definedName name="VAS073_F_Darbouzmokesci333GeriamojoVandens">'Forma 4'!$H$109</definedName>
    <definedName name="VAS073_F_Darbouzmokesci33IsViso" localSheetId="3">'Forma 4'!$E$109</definedName>
    <definedName name="VAS073_F_Darbouzmokesci33IsViso">'Forma 4'!$E$109</definedName>
    <definedName name="VAS073_F_Darbouzmokesci341NuotekuSurinkimas" localSheetId="3">'Forma 4'!$J$109</definedName>
    <definedName name="VAS073_F_Darbouzmokesci341NuotekuSurinkimas">'Forma 4'!$J$109</definedName>
    <definedName name="VAS073_F_Darbouzmokesci342NuotekuValymas" localSheetId="3">'Forma 4'!$K$109</definedName>
    <definedName name="VAS073_F_Darbouzmokesci342NuotekuValymas">'Forma 4'!$K$109</definedName>
    <definedName name="VAS073_F_Darbouzmokesci343NuotekuDumblo" localSheetId="3">'Forma 4'!$L$109</definedName>
    <definedName name="VAS073_F_Darbouzmokesci343NuotekuDumblo">'Forma 4'!$L$109</definedName>
    <definedName name="VAS073_F_Darbouzmokesci34IsViso" localSheetId="3">'Forma 4'!$I$109</definedName>
    <definedName name="VAS073_F_Darbouzmokesci34IsViso">'Forma 4'!$I$109</definedName>
    <definedName name="VAS073_F_Darbouzmokesci35PavirsiniuNuoteku" localSheetId="3">'Forma 4'!$M$109</definedName>
    <definedName name="VAS073_F_Darbouzmokesci35PavirsiniuNuoteku">'Forma 4'!$M$109</definedName>
    <definedName name="VAS073_F_Darbouzmokesci36KitosReguliuojamosios" localSheetId="3">'Forma 4'!$N$109</definedName>
    <definedName name="VAS073_F_Darbouzmokesci36KitosReguliuojamosios">'Forma 4'!$N$109</definedName>
    <definedName name="VAS073_F_Darbouzmokesci37KitosVeiklos" localSheetId="3">'Forma 4'!$Q$109</definedName>
    <definedName name="VAS073_F_Darbouzmokesci37KitosVeiklos">'Forma 4'!$Q$109</definedName>
    <definedName name="VAS073_F_Darbouzmokesci3Apskaitosveikla1" localSheetId="3">'Forma 4'!$O$109</definedName>
    <definedName name="VAS073_F_Darbouzmokesci3Apskaitosveikla1">'Forma 4'!$O$109</definedName>
    <definedName name="VAS073_F_Darbouzmokesci3Kitareguliuoja1" localSheetId="3">'Forma 4'!$P$109</definedName>
    <definedName name="VAS073_F_Darbouzmokesci3Kitareguliuoja1">'Forma 4'!$P$109</definedName>
    <definedName name="VAS073_F_Darbouzmokesci41IS" localSheetId="3">'Forma 4'!$D$161</definedName>
    <definedName name="VAS073_F_Darbouzmokesci41IS">'Forma 4'!$D$161</definedName>
    <definedName name="VAS073_F_Darbouzmokesci431GeriamojoVandens" localSheetId="3">'Forma 4'!$F$161</definedName>
    <definedName name="VAS073_F_Darbouzmokesci431GeriamojoVandens">'Forma 4'!$F$161</definedName>
    <definedName name="VAS073_F_Darbouzmokesci432GeriamojoVandens" localSheetId="3">'Forma 4'!$G$161</definedName>
    <definedName name="VAS073_F_Darbouzmokesci432GeriamojoVandens">'Forma 4'!$G$161</definedName>
    <definedName name="VAS073_F_Darbouzmokesci433GeriamojoVandens" localSheetId="3">'Forma 4'!$H$161</definedName>
    <definedName name="VAS073_F_Darbouzmokesci433GeriamojoVandens">'Forma 4'!$H$161</definedName>
    <definedName name="VAS073_F_Darbouzmokesci43IsViso" localSheetId="3">'Forma 4'!$E$161</definedName>
    <definedName name="VAS073_F_Darbouzmokesci43IsViso">'Forma 4'!$E$161</definedName>
    <definedName name="VAS073_F_Darbouzmokesci441NuotekuSurinkimas" localSheetId="3">'Forma 4'!$J$161</definedName>
    <definedName name="VAS073_F_Darbouzmokesci441NuotekuSurinkimas">'Forma 4'!$J$161</definedName>
    <definedName name="VAS073_F_Darbouzmokesci442NuotekuValymas" localSheetId="3">'Forma 4'!$K$161</definedName>
    <definedName name="VAS073_F_Darbouzmokesci442NuotekuValymas">'Forma 4'!$K$161</definedName>
    <definedName name="VAS073_F_Darbouzmokesci443NuotekuDumblo" localSheetId="3">'Forma 4'!$L$161</definedName>
    <definedName name="VAS073_F_Darbouzmokesci443NuotekuDumblo">'Forma 4'!$L$161</definedName>
    <definedName name="VAS073_F_Darbouzmokesci44IsViso" localSheetId="3">'Forma 4'!$I$161</definedName>
    <definedName name="VAS073_F_Darbouzmokesci44IsViso">'Forma 4'!$I$161</definedName>
    <definedName name="VAS073_F_Darbouzmokesci45PavirsiniuNuoteku" localSheetId="3">'Forma 4'!$M$161</definedName>
    <definedName name="VAS073_F_Darbouzmokesci45PavirsiniuNuoteku">'Forma 4'!$M$161</definedName>
    <definedName name="VAS073_F_Darbouzmokesci46KitosReguliuojamosios" localSheetId="3">'Forma 4'!$N$161</definedName>
    <definedName name="VAS073_F_Darbouzmokesci46KitosReguliuojamosios">'Forma 4'!$N$161</definedName>
    <definedName name="VAS073_F_Darbouzmokesci47KitosVeiklos" localSheetId="3">'Forma 4'!$Q$161</definedName>
    <definedName name="VAS073_F_Darbouzmokesci47KitosVeiklos">'Forma 4'!$Q$161</definedName>
    <definedName name="VAS073_F_Darbouzmokesci4Apskaitosveikla1" localSheetId="3">'Forma 4'!$O$161</definedName>
    <definedName name="VAS073_F_Darbouzmokesci4Apskaitosveikla1">'Forma 4'!$O$161</definedName>
    <definedName name="VAS073_F_Darbouzmokesci4Kitareguliuoja1" localSheetId="3">'Forma 4'!$P$161</definedName>
    <definedName name="VAS073_F_Darbouzmokesci4Kitareguliuoja1">'Forma 4'!$P$161</definedName>
    <definedName name="VAS073_F_Darbouzmokesci51IS" localSheetId="3">'Forma 4'!$D$206</definedName>
    <definedName name="VAS073_F_Darbouzmokesci51IS">'Forma 4'!$D$206</definedName>
    <definedName name="VAS073_F_Darbouzmokesci531GeriamojoVandens" localSheetId="3">'Forma 4'!$F$206</definedName>
    <definedName name="VAS073_F_Darbouzmokesci531GeriamojoVandens">'Forma 4'!$F$206</definedName>
    <definedName name="VAS073_F_Darbouzmokesci532GeriamojoVandens" localSheetId="3">'Forma 4'!$G$206</definedName>
    <definedName name="VAS073_F_Darbouzmokesci532GeriamojoVandens">'Forma 4'!$G$206</definedName>
    <definedName name="VAS073_F_Darbouzmokesci533GeriamojoVandens" localSheetId="3">'Forma 4'!$H$206</definedName>
    <definedName name="VAS073_F_Darbouzmokesci533GeriamojoVandens">'Forma 4'!$H$206</definedName>
    <definedName name="VAS073_F_Darbouzmokesci53IsViso" localSheetId="3">'Forma 4'!$E$206</definedName>
    <definedName name="VAS073_F_Darbouzmokesci53IsViso">'Forma 4'!$E$206</definedName>
    <definedName name="VAS073_F_Darbouzmokesci541NuotekuSurinkimas" localSheetId="3">'Forma 4'!$J$206</definedName>
    <definedName name="VAS073_F_Darbouzmokesci541NuotekuSurinkimas">'Forma 4'!$J$206</definedName>
    <definedName name="VAS073_F_Darbouzmokesci542NuotekuValymas" localSheetId="3">'Forma 4'!$K$206</definedName>
    <definedName name="VAS073_F_Darbouzmokesci542NuotekuValymas">'Forma 4'!$K$206</definedName>
    <definedName name="VAS073_F_Darbouzmokesci543NuotekuDumblo" localSheetId="3">'Forma 4'!$L$206</definedName>
    <definedName name="VAS073_F_Darbouzmokesci543NuotekuDumblo">'Forma 4'!$L$206</definedName>
    <definedName name="VAS073_F_Darbouzmokesci54IsViso" localSheetId="3">'Forma 4'!$I$206</definedName>
    <definedName name="VAS073_F_Darbouzmokesci54IsViso">'Forma 4'!$I$206</definedName>
    <definedName name="VAS073_F_Darbouzmokesci55PavirsiniuNuoteku" localSheetId="3">'Forma 4'!$M$206</definedName>
    <definedName name="VAS073_F_Darbouzmokesci55PavirsiniuNuoteku">'Forma 4'!$M$206</definedName>
    <definedName name="VAS073_F_Darbouzmokesci56KitosReguliuojamosios" localSheetId="3">'Forma 4'!$N$206</definedName>
    <definedName name="VAS073_F_Darbouzmokesci56KitosReguliuojamosios">'Forma 4'!$N$206</definedName>
    <definedName name="VAS073_F_Darbouzmokesci57KitosVeiklos" localSheetId="3">'Forma 4'!$Q$206</definedName>
    <definedName name="VAS073_F_Darbouzmokesci57KitosVeiklos">'Forma 4'!$Q$206</definedName>
    <definedName name="VAS073_F_Darbouzmokesci5Apskaitosveikla1" localSheetId="3">'Forma 4'!$O$206</definedName>
    <definedName name="VAS073_F_Darbouzmokesci5Apskaitosveikla1">'Forma 4'!$O$206</definedName>
    <definedName name="VAS073_F_Darbouzmokesci5Kitareguliuoja1" localSheetId="3">'Forma 4'!$P$206</definedName>
    <definedName name="VAS073_F_Darbouzmokesci5Kitareguliuoja1">'Forma 4'!$P$206</definedName>
    <definedName name="VAS073_F_Draudimosanaud11IS" localSheetId="3">'Forma 4'!$D$86</definedName>
    <definedName name="VAS073_F_Draudimosanaud11IS">'Forma 4'!$D$86</definedName>
    <definedName name="VAS073_F_Draudimosanaud131GeriamojoVandens" localSheetId="3">'Forma 4'!$F$86</definedName>
    <definedName name="VAS073_F_Draudimosanaud131GeriamojoVandens">'Forma 4'!$F$86</definedName>
    <definedName name="VAS073_F_Draudimosanaud132GeriamojoVandens" localSheetId="3">'Forma 4'!$G$86</definedName>
    <definedName name="VAS073_F_Draudimosanaud132GeriamojoVandens">'Forma 4'!$G$86</definedName>
    <definedName name="VAS073_F_Draudimosanaud133GeriamojoVandens" localSheetId="3">'Forma 4'!$H$86</definedName>
    <definedName name="VAS073_F_Draudimosanaud133GeriamojoVandens">'Forma 4'!$H$86</definedName>
    <definedName name="VAS073_F_Draudimosanaud13IsViso" localSheetId="3">'Forma 4'!$E$86</definedName>
    <definedName name="VAS073_F_Draudimosanaud13IsViso">'Forma 4'!$E$86</definedName>
    <definedName name="VAS073_F_Draudimosanaud141NuotekuSurinkimas" localSheetId="3">'Forma 4'!$J$86</definedName>
    <definedName name="VAS073_F_Draudimosanaud141NuotekuSurinkimas">'Forma 4'!$J$86</definedName>
    <definedName name="VAS073_F_Draudimosanaud142NuotekuValymas" localSheetId="3">'Forma 4'!$K$86</definedName>
    <definedName name="VAS073_F_Draudimosanaud142NuotekuValymas">'Forma 4'!$K$86</definedName>
    <definedName name="VAS073_F_Draudimosanaud143NuotekuDumblo" localSheetId="3">'Forma 4'!$L$86</definedName>
    <definedName name="VAS073_F_Draudimosanaud143NuotekuDumblo">'Forma 4'!$L$86</definedName>
    <definedName name="VAS073_F_Draudimosanaud14IsViso" localSheetId="3">'Forma 4'!$I$86</definedName>
    <definedName name="VAS073_F_Draudimosanaud14IsViso">'Forma 4'!$I$86</definedName>
    <definedName name="VAS073_F_Draudimosanaud15PavirsiniuNuoteku" localSheetId="3">'Forma 4'!$M$86</definedName>
    <definedName name="VAS073_F_Draudimosanaud15PavirsiniuNuoteku">'Forma 4'!$M$86</definedName>
    <definedName name="VAS073_F_Draudimosanaud16KitosReguliuojamosios" localSheetId="3">'Forma 4'!$N$86</definedName>
    <definedName name="VAS073_F_Draudimosanaud16KitosReguliuojamosios">'Forma 4'!$N$86</definedName>
    <definedName name="VAS073_F_Draudimosanaud17KitosVeiklos" localSheetId="3">'Forma 4'!$Q$86</definedName>
    <definedName name="VAS073_F_Draudimosanaud17KitosVeiklos">'Forma 4'!$Q$86</definedName>
    <definedName name="VAS073_F_Draudimosanaud1Apskaitosveikla1" localSheetId="3">'Forma 4'!$O$86</definedName>
    <definedName name="VAS073_F_Draudimosanaud1Apskaitosveikla1">'Forma 4'!$O$86</definedName>
    <definedName name="VAS073_F_Draudimosanaud1Kitareguliuoja1" localSheetId="3">'Forma 4'!$P$86</definedName>
    <definedName name="VAS073_F_Draudimosanaud1Kitareguliuoja1">'Forma 4'!$P$86</definedName>
    <definedName name="VAS073_F_Draudimosanaud21IS" localSheetId="3">'Forma 4'!$D$139</definedName>
    <definedName name="VAS073_F_Draudimosanaud21IS">'Forma 4'!$D$139</definedName>
    <definedName name="VAS073_F_Draudimosanaud231GeriamojoVandens" localSheetId="3">'Forma 4'!$F$139</definedName>
    <definedName name="VAS073_F_Draudimosanaud231GeriamojoVandens">'Forma 4'!$F$139</definedName>
    <definedName name="VAS073_F_Draudimosanaud232GeriamojoVandens" localSheetId="3">'Forma 4'!$G$139</definedName>
    <definedName name="VAS073_F_Draudimosanaud232GeriamojoVandens">'Forma 4'!$G$139</definedName>
    <definedName name="VAS073_F_Draudimosanaud233GeriamojoVandens" localSheetId="3">'Forma 4'!$H$139</definedName>
    <definedName name="VAS073_F_Draudimosanaud233GeriamojoVandens">'Forma 4'!$H$139</definedName>
    <definedName name="VAS073_F_Draudimosanaud23IsViso" localSheetId="3">'Forma 4'!$E$139</definedName>
    <definedName name="VAS073_F_Draudimosanaud23IsViso">'Forma 4'!$E$139</definedName>
    <definedName name="VAS073_F_Draudimosanaud241NuotekuSurinkimas" localSheetId="3">'Forma 4'!$J$139</definedName>
    <definedName name="VAS073_F_Draudimosanaud241NuotekuSurinkimas">'Forma 4'!$J$139</definedName>
    <definedName name="VAS073_F_Draudimosanaud242NuotekuValymas" localSheetId="3">'Forma 4'!$K$139</definedName>
    <definedName name="VAS073_F_Draudimosanaud242NuotekuValymas">'Forma 4'!$K$139</definedName>
    <definedName name="VAS073_F_Draudimosanaud243NuotekuDumblo" localSheetId="3">'Forma 4'!$L$139</definedName>
    <definedName name="VAS073_F_Draudimosanaud243NuotekuDumblo">'Forma 4'!$L$139</definedName>
    <definedName name="VAS073_F_Draudimosanaud24IsViso" localSheetId="3">'Forma 4'!$I$139</definedName>
    <definedName name="VAS073_F_Draudimosanaud24IsViso">'Forma 4'!$I$139</definedName>
    <definedName name="VAS073_F_Draudimosanaud25PavirsiniuNuoteku" localSheetId="3">'Forma 4'!$M$139</definedName>
    <definedName name="VAS073_F_Draudimosanaud25PavirsiniuNuoteku">'Forma 4'!$M$139</definedName>
    <definedName name="VAS073_F_Draudimosanaud26KitosReguliuojamosios" localSheetId="3">'Forma 4'!$N$139</definedName>
    <definedName name="VAS073_F_Draudimosanaud26KitosReguliuojamosios">'Forma 4'!$N$139</definedName>
    <definedName name="VAS073_F_Draudimosanaud27KitosVeiklos" localSheetId="3">'Forma 4'!$Q$139</definedName>
    <definedName name="VAS073_F_Draudimosanaud27KitosVeiklos">'Forma 4'!$Q$139</definedName>
    <definedName name="VAS073_F_Draudimosanaud2Apskaitosveikla1" localSheetId="3">'Forma 4'!$O$139</definedName>
    <definedName name="VAS073_F_Draudimosanaud2Apskaitosveikla1">'Forma 4'!$O$139</definedName>
    <definedName name="VAS073_F_Draudimosanaud2Kitareguliuoja1" localSheetId="3">'Forma 4'!$P$139</definedName>
    <definedName name="VAS073_F_Draudimosanaud2Kitareguliuoja1">'Forma 4'!$P$139</definedName>
    <definedName name="VAS073_F_Draudimosanaud31IS" localSheetId="3">'Forma 4'!$D$237</definedName>
    <definedName name="VAS073_F_Draudimosanaud31IS">'Forma 4'!$D$237</definedName>
    <definedName name="VAS073_F_Draudimosanaud331GeriamojoVandens" localSheetId="3">'Forma 4'!$F$237</definedName>
    <definedName name="VAS073_F_Draudimosanaud331GeriamojoVandens">'Forma 4'!$F$237</definedName>
    <definedName name="VAS073_F_Draudimosanaud332GeriamojoVandens" localSheetId="3">'Forma 4'!$G$237</definedName>
    <definedName name="VAS073_F_Draudimosanaud332GeriamojoVandens">'Forma 4'!$G$237</definedName>
    <definedName name="VAS073_F_Draudimosanaud333GeriamojoVandens" localSheetId="3">'Forma 4'!$H$237</definedName>
    <definedName name="VAS073_F_Draudimosanaud333GeriamojoVandens">'Forma 4'!$H$237</definedName>
    <definedName name="VAS073_F_Draudimosanaud33IsViso" localSheetId="3">'Forma 4'!$E$237</definedName>
    <definedName name="VAS073_F_Draudimosanaud33IsViso">'Forma 4'!$E$237</definedName>
    <definedName name="VAS073_F_Draudimosanaud341NuotekuSurinkimas" localSheetId="3">'Forma 4'!$J$237</definedName>
    <definedName name="VAS073_F_Draudimosanaud341NuotekuSurinkimas">'Forma 4'!$J$237</definedName>
    <definedName name="VAS073_F_Draudimosanaud342NuotekuValymas" localSheetId="3">'Forma 4'!$K$237</definedName>
    <definedName name="VAS073_F_Draudimosanaud342NuotekuValymas">'Forma 4'!$K$237</definedName>
    <definedName name="VAS073_F_Draudimosanaud343NuotekuDumblo" localSheetId="3">'Forma 4'!$L$237</definedName>
    <definedName name="VAS073_F_Draudimosanaud343NuotekuDumblo">'Forma 4'!$L$237</definedName>
    <definedName name="VAS073_F_Draudimosanaud34IsViso" localSheetId="3">'Forma 4'!$I$237</definedName>
    <definedName name="VAS073_F_Draudimosanaud34IsViso">'Forma 4'!$I$237</definedName>
    <definedName name="VAS073_F_Draudimosanaud35PavirsiniuNuoteku" localSheetId="3">'Forma 4'!$M$237</definedName>
    <definedName name="VAS073_F_Draudimosanaud35PavirsiniuNuoteku">'Forma 4'!$M$237</definedName>
    <definedName name="VAS073_F_Draudimosanaud36KitosReguliuojamosios" localSheetId="3">'Forma 4'!$N$237</definedName>
    <definedName name="VAS073_F_Draudimosanaud36KitosReguliuojamosios">'Forma 4'!$N$237</definedName>
    <definedName name="VAS073_F_Draudimosanaud37KitosVeiklos" localSheetId="3">'Forma 4'!$Q$237</definedName>
    <definedName name="VAS073_F_Draudimosanaud37KitosVeiklos">'Forma 4'!$Q$237</definedName>
    <definedName name="VAS073_F_Draudimosanaud3Apskaitosveikla1" localSheetId="3">'Forma 4'!$O$237</definedName>
    <definedName name="VAS073_F_Draudimosanaud3Apskaitosveikla1">'Forma 4'!$O$237</definedName>
    <definedName name="VAS073_F_Draudimosanaud3Kitareguliuoja1" localSheetId="3">'Forma 4'!$P$237</definedName>
    <definedName name="VAS073_F_Draudimosanaud3Kitareguliuoja1">'Forma 4'!$P$237</definedName>
    <definedName name="VAS073_F_Dumblotvarkymo11IS" localSheetId="3">'Forma 4'!$D$33</definedName>
    <definedName name="VAS073_F_Dumblotvarkymo11IS">'Forma 4'!$D$33</definedName>
    <definedName name="VAS073_F_Dumblotvarkymo131GeriamojoVandens" localSheetId="3">'Forma 4'!$F$33</definedName>
    <definedName name="VAS073_F_Dumblotvarkymo131GeriamojoVandens">'Forma 4'!$F$33</definedName>
    <definedName name="VAS073_F_Dumblotvarkymo132GeriamojoVandens" localSheetId="3">'Forma 4'!$G$33</definedName>
    <definedName name="VAS073_F_Dumblotvarkymo132GeriamojoVandens">'Forma 4'!$G$33</definedName>
    <definedName name="VAS073_F_Dumblotvarkymo133GeriamojoVandens" localSheetId="3">'Forma 4'!$H$33</definedName>
    <definedName name="VAS073_F_Dumblotvarkymo133GeriamojoVandens">'Forma 4'!$H$33</definedName>
    <definedName name="VAS073_F_Dumblotvarkymo13IsViso" localSheetId="3">'Forma 4'!$E$33</definedName>
    <definedName name="VAS073_F_Dumblotvarkymo13IsViso">'Forma 4'!$E$33</definedName>
    <definedName name="VAS073_F_Dumblotvarkymo141NuotekuSurinkimas" localSheetId="3">'Forma 4'!$J$33</definedName>
    <definedName name="VAS073_F_Dumblotvarkymo141NuotekuSurinkimas">'Forma 4'!$J$33</definedName>
    <definedName name="VAS073_F_Dumblotvarkymo142NuotekuValymas" localSheetId="3">'Forma 4'!$K$33</definedName>
    <definedName name="VAS073_F_Dumblotvarkymo142NuotekuValymas">'Forma 4'!$K$33</definedName>
    <definedName name="VAS073_F_Dumblotvarkymo143NuotekuDumblo" localSheetId="3">'Forma 4'!$L$33</definedName>
    <definedName name="VAS073_F_Dumblotvarkymo143NuotekuDumblo">'Forma 4'!$L$33</definedName>
    <definedName name="VAS073_F_Dumblotvarkymo14IsViso" localSheetId="3">'Forma 4'!$I$33</definedName>
    <definedName name="VAS073_F_Dumblotvarkymo14IsViso">'Forma 4'!$I$33</definedName>
    <definedName name="VAS073_F_Dumblotvarkymo15PavirsiniuNuoteku" localSheetId="3">'Forma 4'!$M$33</definedName>
    <definedName name="VAS073_F_Dumblotvarkymo15PavirsiniuNuoteku">'Forma 4'!$M$33</definedName>
    <definedName name="VAS073_F_Dumblotvarkymo16KitosReguliuojamosios" localSheetId="3">'Forma 4'!$N$33</definedName>
    <definedName name="VAS073_F_Dumblotvarkymo16KitosReguliuojamosios">'Forma 4'!$N$33</definedName>
    <definedName name="VAS073_F_Dumblotvarkymo17KitosVeiklos" localSheetId="3">'Forma 4'!$Q$33</definedName>
    <definedName name="VAS073_F_Dumblotvarkymo17KitosVeiklos">'Forma 4'!$Q$33</definedName>
    <definedName name="VAS073_F_Dumblotvarkymo1Apskaitosveikla1" localSheetId="3">'Forma 4'!$O$33</definedName>
    <definedName name="VAS073_F_Dumblotvarkymo1Apskaitosveikla1">'Forma 4'!$O$33</definedName>
    <definedName name="VAS073_F_Dumblotvarkymo1Kitareguliuoja1" localSheetId="3">'Forma 4'!$P$33</definedName>
    <definedName name="VAS073_F_Dumblotvarkymo1Kitareguliuoja1">'Forma 4'!$P$33</definedName>
    <definedName name="VAS073_F_Einamojoremont11IS" localSheetId="3">'Forma 4'!$D$16</definedName>
    <definedName name="VAS073_F_Einamojoremont11IS">'Forma 4'!$D$16</definedName>
    <definedName name="VAS073_F_Einamojoremont131GeriamojoVandens" localSheetId="3">'Forma 4'!$F$16</definedName>
    <definedName name="VAS073_F_Einamojoremont131GeriamojoVandens">'Forma 4'!$F$16</definedName>
    <definedName name="VAS073_F_Einamojoremont132GeriamojoVandens" localSheetId="3">'Forma 4'!$G$16</definedName>
    <definedName name="VAS073_F_Einamojoremont132GeriamojoVandens">'Forma 4'!$G$16</definedName>
    <definedName name="VAS073_F_Einamojoremont133GeriamojoVandens" localSheetId="3">'Forma 4'!$H$16</definedName>
    <definedName name="VAS073_F_Einamojoremont133GeriamojoVandens">'Forma 4'!$H$16</definedName>
    <definedName name="VAS073_F_Einamojoremont13IsViso" localSheetId="3">'Forma 4'!$E$16</definedName>
    <definedName name="VAS073_F_Einamojoremont13IsViso">'Forma 4'!$E$16</definedName>
    <definedName name="VAS073_F_Einamojoremont141NuotekuSurinkimas" localSheetId="3">'Forma 4'!$J$16</definedName>
    <definedName name="VAS073_F_Einamojoremont141NuotekuSurinkimas">'Forma 4'!$J$16</definedName>
    <definedName name="VAS073_F_Einamojoremont142NuotekuValymas" localSheetId="3">'Forma 4'!$K$16</definedName>
    <definedName name="VAS073_F_Einamojoremont142NuotekuValymas">'Forma 4'!$K$16</definedName>
    <definedName name="VAS073_F_Einamojoremont143NuotekuDumblo" localSheetId="3">'Forma 4'!$L$16</definedName>
    <definedName name="VAS073_F_Einamojoremont143NuotekuDumblo">'Forma 4'!$L$16</definedName>
    <definedName name="VAS073_F_Einamojoremont14IsViso" localSheetId="3">'Forma 4'!$I$16</definedName>
    <definedName name="VAS073_F_Einamojoremont14IsViso">'Forma 4'!$I$16</definedName>
    <definedName name="VAS073_F_Einamojoremont15PavirsiniuNuoteku" localSheetId="3">'Forma 4'!$M$16</definedName>
    <definedName name="VAS073_F_Einamojoremont15PavirsiniuNuoteku">'Forma 4'!$M$16</definedName>
    <definedName name="VAS073_F_Einamojoremont16KitosReguliuojamosios" localSheetId="3">'Forma 4'!$N$16</definedName>
    <definedName name="VAS073_F_Einamojoremont16KitosReguliuojamosios">'Forma 4'!$N$16</definedName>
    <definedName name="VAS073_F_Einamojoremont17KitosVeiklos" localSheetId="3">'Forma 4'!$Q$16</definedName>
    <definedName name="VAS073_F_Einamojoremont17KitosVeiklos">'Forma 4'!$Q$16</definedName>
    <definedName name="VAS073_F_Einamojoremont1Apskaitosveikla1" localSheetId="3">'Forma 4'!$O$16</definedName>
    <definedName name="VAS073_F_Einamojoremont1Apskaitosveikla1">'Forma 4'!$O$16</definedName>
    <definedName name="VAS073_F_Einamojoremont1Kitareguliuoja1" localSheetId="3">'Forma 4'!$P$16</definedName>
    <definedName name="VAS073_F_Einamojoremont1Kitareguliuoja1">'Forma 4'!$P$16</definedName>
    <definedName name="VAS073_F_Einamojoremont21IS" localSheetId="3">'Forma 4'!$D$45</definedName>
    <definedName name="VAS073_F_Einamojoremont21IS">'Forma 4'!$D$45</definedName>
    <definedName name="VAS073_F_Einamojoremont231GeriamojoVandens" localSheetId="3">'Forma 4'!$F$45</definedName>
    <definedName name="VAS073_F_Einamojoremont231GeriamojoVandens">'Forma 4'!$F$45</definedName>
    <definedName name="VAS073_F_Einamojoremont232GeriamojoVandens" localSheetId="3">'Forma 4'!$G$45</definedName>
    <definedName name="VAS073_F_Einamojoremont232GeriamojoVandens">'Forma 4'!$G$45</definedName>
    <definedName name="VAS073_F_Einamojoremont233GeriamojoVandens" localSheetId="3">'Forma 4'!$H$45</definedName>
    <definedName name="VAS073_F_Einamojoremont233GeriamojoVandens">'Forma 4'!$H$45</definedName>
    <definedName name="VAS073_F_Einamojoremont23IsViso" localSheetId="3">'Forma 4'!$E$45</definedName>
    <definedName name="VAS073_F_Einamojoremont23IsViso">'Forma 4'!$E$45</definedName>
    <definedName name="VAS073_F_Einamojoremont241NuotekuSurinkimas" localSheetId="3">'Forma 4'!$J$45</definedName>
    <definedName name="VAS073_F_Einamojoremont241NuotekuSurinkimas">'Forma 4'!$J$45</definedName>
    <definedName name="VAS073_F_Einamojoremont242NuotekuValymas" localSheetId="3">'Forma 4'!$K$45</definedName>
    <definedName name="VAS073_F_Einamojoremont242NuotekuValymas">'Forma 4'!$K$45</definedName>
    <definedName name="VAS073_F_Einamojoremont243NuotekuDumblo" localSheetId="3">'Forma 4'!$L$45</definedName>
    <definedName name="VAS073_F_Einamojoremont243NuotekuDumblo">'Forma 4'!$L$45</definedName>
    <definedName name="VAS073_F_Einamojoremont24IsViso" localSheetId="3">'Forma 4'!$I$45</definedName>
    <definedName name="VAS073_F_Einamojoremont24IsViso">'Forma 4'!$I$45</definedName>
    <definedName name="VAS073_F_Einamojoremont25PavirsiniuNuoteku" localSheetId="3">'Forma 4'!$M$45</definedName>
    <definedName name="VAS073_F_Einamojoremont25PavirsiniuNuoteku">'Forma 4'!$M$45</definedName>
    <definedName name="VAS073_F_Einamojoremont26KitosReguliuojamosios" localSheetId="3">'Forma 4'!$N$45</definedName>
    <definedName name="VAS073_F_Einamojoremont26KitosReguliuojamosios">'Forma 4'!$N$45</definedName>
    <definedName name="VAS073_F_Einamojoremont27KitosVeiklos" localSheetId="3">'Forma 4'!$Q$45</definedName>
    <definedName name="VAS073_F_Einamojoremont27KitosVeiklos">'Forma 4'!$Q$45</definedName>
    <definedName name="VAS073_F_Einamojoremont2Apskaitosveikla1" localSheetId="3">'Forma 4'!$O$45</definedName>
    <definedName name="VAS073_F_Einamojoremont2Apskaitosveikla1">'Forma 4'!$O$45</definedName>
    <definedName name="VAS073_F_Einamojoremont2Kitareguliuoja1" localSheetId="3">'Forma 4'!$P$45</definedName>
    <definedName name="VAS073_F_Einamojoremont2Kitareguliuoja1">'Forma 4'!$P$45</definedName>
    <definedName name="VAS073_F_Einamojoremont31IS" localSheetId="3">'Forma 4'!$D$101</definedName>
    <definedName name="VAS073_F_Einamojoremont31IS">'Forma 4'!$D$101</definedName>
    <definedName name="VAS073_F_Einamojoremont331GeriamojoVandens" localSheetId="3">'Forma 4'!$F$101</definedName>
    <definedName name="VAS073_F_Einamojoremont331GeriamojoVandens">'Forma 4'!$F$101</definedName>
    <definedName name="VAS073_F_Einamojoremont332GeriamojoVandens" localSheetId="3">'Forma 4'!$G$101</definedName>
    <definedName name="VAS073_F_Einamojoremont332GeriamojoVandens">'Forma 4'!$G$101</definedName>
    <definedName name="VAS073_F_Einamojoremont333GeriamojoVandens" localSheetId="3">'Forma 4'!$H$101</definedName>
    <definedName name="VAS073_F_Einamojoremont333GeriamojoVandens">'Forma 4'!$H$101</definedName>
    <definedName name="VAS073_F_Einamojoremont33IsViso" localSheetId="3">'Forma 4'!$E$101</definedName>
    <definedName name="VAS073_F_Einamojoremont33IsViso">'Forma 4'!$E$101</definedName>
    <definedName name="VAS073_F_Einamojoremont341NuotekuSurinkimas" localSheetId="3">'Forma 4'!$J$101</definedName>
    <definedName name="VAS073_F_Einamojoremont341NuotekuSurinkimas">'Forma 4'!$J$101</definedName>
    <definedName name="VAS073_F_Einamojoremont342NuotekuValymas" localSheetId="3">'Forma 4'!$K$101</definedName>
    <definedName name="VAS073_F_Einamojoremont342NuotekuValymas">'Forma 4'!$K$101</definedName>
    <definedName name="VAS073_F_Einamojoremont343NuotekuDumblo" localSheetId="3">'Forma 4'!$L$101</definedName>
    <definedName name="VAS073_F_Einamojoremont343NuotekuDumblo">'Forma 4'!$L$101</definedName>
    <definedName name="VAS073_F_Einamojoremont34IsViso" localSheetId="3">'Forma 4'!$I$101</definedName>
    <definedName name="VAS073_F_Einamojoremont34IsViso">'Forma 4'!$I$101</definedName>
    <definedName name="VAS073_F_Einamojoremont35PavirsiniuNuoteku" localSheetId="3">'Forma 4'!$M$101</definedName>
    <definedName name="VAS073_F_Einamojoremont35PavirsiniuNuoteku">'Forma 4'!$M$101</definedName>
    <definedName name="VAS073_F_Einamojoremont36KitosReguliuojamosios" localSheetId="3">'Forma 4'!$N$101</definedName>
    <definedName name="VAS073_F_Einamojoremont36KitosReguliuojamosios">'Forma 4'!$N$101</definedName>
    <definedName name="VAS073_F_Einamojoremont37KitosVeiklos" localSheetId="3">'Forma 4'!$Q$101</definedName>
    <definedName name="VAS073_F_Einamojoremont37KitosVeiklos">'Forma 4'!$Q$101</definedName>
    <definedName name="VAS073_F_Einamojoremont3Apskaitosveikla1" localSheetId="3">'Forma 4'!$O$101</definedName>
    <definedName name="VAS073_F_Einamojoremont3Apskaitosveikla1">'Forma 4'!$O$101</definedName>
    <definedName name="VAS073_F_Einamojoremont3Kitareguliuoja1" localSheetId="3">'Forma 4'!$P$101</definedName>
    <definedName name="VAS073_F_Einamojoremont3Kitareguliuoja1">'Forma 4'!$P$101</definedName>
    <definedName name="VAS073_F_Einamojoremont41IS" localSheetId="3">'Forma 4'!$D$198</definedName>
    <definedName name="VAS073_F_Einamojoremont41IS">'Forma 4'!$D$198</definedName>
    <definedName name="VAS073_F_Einamojoremont431GeriamojoVandens" localSheetId="3">'Forma 4'!$F$198</definedName>
    <definedName name="VAS073_F_Einamojoremont431GeriamojoVandens">'Forma 4'!$F$198</definedName>
    <definedName name="VAS073_F_Einamojoremont432GeriamojoVandens" localSheetId="3">'Forma 4'!$G$198</definedName>
    <definedName name="VAS073_F_Einamojoremont432GeriamojoVandens">'Forma 4'!$G$198</definedName>
    <definedName name="VAS073_F_Einamojoremont433GeriamojoVandens" localSheetId="3">'Forma 4'!$H$198</definedName>
    <definedName name="VAS073_F_Einamojoremont433GeriamojoVandens">'Forma 4'!$H$198</definedName>
    <definedName name="VAS073_F_Einamojoremont43IsViso" localSheetId="3">'Forma 4'!$E$198</definedName>
    <definedName name="VAS073_F_Einamojoremont43IsViso">'Forma 4'!$E$198</definedName>
    <definedName name="VAS073_F_Einamojoremont441NuotekuSurinkimas" localSheetId="3">'Forma 4'!$J$198</definedName>
    <definedName name="VAS073_F_Einamojoremont441NuotekuSurinkimas">'Forma 4'!$J$198</definedName>
    <definedName name="VAS073_F_Einamojoremont442NuotekuValymas" localSheetId="3">'Forma 4'!$K$198</definedName>
    <definedName name="VAS073_F_Einamojoremont442NuotekuValymas">'Forma 4'!$K$198</definedName>
    <definedName name="VAS073_F_Einamojoremont443NuotekuDumblo" localSheetId="3">'Forma 4'!$L$198</definedName>
    <definedName name="VAS073_F_Einamojoremont443NuotekuDumblo">'Forma 4'!$L$198</definedName>
    <definedName name="VAS073_F_Einamojoremont44IsViso" localSheetId="3">'Forma 4'!$I$198</definedName>
    <definedName name="VAS073_F_Einamojoremont44IsViso">'Forma 4'!$I$198</definedName>
    <definedName name="VAS073_F_Einamojoremont45PavirsiniuNuoteku" localSheetId="3">'Forma 4'!$M$198</definedName>
    <definedName name="VAS073_F_Einamojoremont45PavirsiniuNuoteku">'Forma 4'!$M$198</definedName>
    <definedName name="VAS073_F_Einamojoremont46KitosReguliuojamosios" localSheetId="3">'Forma 4'!$N$198</definedName>
    <definedName name="VAS073_F_Einamojoremont46KitosReguliuojamosios">'Forma 4'!$N$198</definedName>
    <definedName name="VAS073_F_Einamojoremont47KitosVeiklos" localSheetId="3">'Forma 4'!$Q$198</definedName>
    <definedName name="VAS073_F_Einamojoremont47KitosVeiklos">'Forma 4'!$Q$198</definedName>
    <definedName name="VAS073_F_Einamojoremont4Apskaitosveikla1" localSheetId="3">'Forma 4'!$O$198</definedName>
    <definedName name="VAS073_F_Einamojoremont4Apskaitosveikla1">'Forma 4'!$O$198</definedName>
    <definedName name="VAS073_F_Einamojoremont4Kitareguliuoja1" localSheetId="3">'Forma 4'!$P$198</definedName>
    <definedName name="VAS073_F_Einamojoremont4Kitareguliuoja1">'Forma 4'!$P$198</definedName>
    <definedName name="VAS073_F_Elektrosenergi11IS" localSheetId="3">'Forma 4'!$D$13</definedName>
    <definedName name="VAS073_F_Elektrosenergi11IS">'Forma 4'!$D$13</definedName>
    <definedName name="VAS073_F_Elektrosenergi131GeriamojoVandens" localSheetId="3">'Forma 4'!$F$13</definedName>
    <definedName name="VAS073_F_Elektrosenergi131GeriamojoVandens">'Forma 4'!$F$13</definedName>
    <definedName name="VAS073_F_Elektrosenergi132GeriamojoVandens" localSheetId="3">'Forma 4'!$G$13</definedName>
    <definedName name="VAS073_F_Elektrosenergi132GeriamojoVandens">'Forma 4'!$G$13</definedName>
    <definedName name="VAS073_F_Elektrosenergi133GeriamojoVandens" localSheetId="3">'Forma 4'!$H$13</definedName>
    <definedName name="VAS073_F_Elektrosenergi133GeriamojoVandens">'Forma 4'!$H$13</definedName>
    <definedName name="VAS073_F_Elektrosenergi13IsViso" localSheetId="3">'Forma 4'!$E$13</definedName>
    <definedName name="VAS073_F_Elektrosenergi13IsViso">'Forma 4'!$E$13</definedName>
    <definedName name="VAS073_F_Elektrosenergi141NuotekuSurinkimas" localSheetId="3">'Forma 4'!$J$13</definedName>
    <definedName name="VAS073_F_Elektrosenergi141NuotekuSurinkimas">'Forma 4'!$J$13</definedName>
    <definedName name="VAS073_F_Elektrosenergi142NuotekuValymas" localSheetId="3">'Forma 4'!$K$13</definedName>
    <definedName name="VAS073_F_Elektrosenergi142NuotekuValymas">'Forma 4'!$K$13</definedName>
    <definedName name="VAS073_F_Elektrosenergi143NuotekuDumblo" localSheetId="3">'Forma 4'!$L$13</definedName>
    <definedName name="VAS073_F_Elektrosenergi143NuotekuDumblo">'Forma 4'!$L$13</definedName>
    <definedName name="VAS073_F_Elektrosenergi14IsViso" localSheetId="3">'Forma 4'!$I$13</definedName>
    <definedName name="VAS073_F_Elektrosenergi14IsViso">'Forma 4'!$I$13</definedName>
    <definedName name="VAS073_F_Elektrosenergi15PavirsiniuNuoteku" localSheetId="3">'Forma 4'!$M$13</definedName>
    <definedName name="VAS073_F_Elektrosenergi15PavirsiniuNuoteku">'Forma 4'!$M$13</definedName>
    <definedName name="VAS073_F_Elektrosenergi16KitosReguliuojamosios" localSheetId="3">'Forma 4'!$N$13</definedName>
    <definedName name="VAS073_F_Elektrosenergi16KitosReguliuojamosios">'Forma 4'!$N$13</definedName>
    <definedName name="VAS073_F_Elektrosenergi17KitosVeiklos" localSheetId="3">'Forma 4'!$Q$13</definedName>
    <definedName name="VAS073_F_Elektrosenergi17KitosVeiklos">'Forma 4'!$Q$13</definedName>
    <definedName name="VAS073_F_Elektrosenergi1Apskaitosveikla1" localSheetId="3">'Forma 4'!$O$13</definedName>
    <definedName name="VAS073_F_Elektrosenergi1Apskaitosveikla1">'Forma 4'!$O$13</definedName>
    <definedName name="VAS073_F_Elektrosenergi1Kitareguliuoja1" localSheetId="3">'Forma 4'!$P$13</definedName>
    <definedName name="VAS073_F_Elektrosenergi1Kitareguliuoja1">'Forma 4'!$P$13</definedName>
    <definedName name="VAS073_F_Elektrosenergi21IS" localSheetId="3">'Forma 4'!$D$14</definedName>
    <definedName name="VAS073_F_Elektrosenergi21IS">'Forma 4'!$D$14</definedName>
    <definedName name="VAS073_F_Elektrosenergi231GeriamojoVandens" localSheetId="3">'Forma 4'!$F$14</definedName>
    <definedName name="VAS073_F_Elektrosenergi231GeriamojoVandens">'Forma 4'!$F$14</definedName>
    <definedName name="VAS073_F_Elektrosenergi232GeriamojoVandens" localSheetId="3">'Forma 4'!$G$14</definedName>
    <definedName name="VAS073_F_Elektrosenergi232GeriamojoVandens">'Forma 4'!$G$14</definedName>
    <definedName name="VAS073_F_Elektrosenergi233GeriamojoVandens" localSheetId="3">'Forma 4'!$H$14</definedName>
    <definedName name="VAS073_F_Elektrosenergi233GeriamojoVandens">'Forma 4'!$H$14</definedName>
    <definedName name="VAS073_F_Elektrosenergi23IsViso" localSheetId="3">'Forma 4'!$E$14</definedName>
    <definedName name="VAS073_F_Elektrosenergi23IsViso">'Forma 4'!$E$14</definedName>
    <definedName name="VAS073_F_Elektrosenergi241NuotekuSurinkimas" localSheetId="3">'Forma 4'!$J$14</definedName>
    <definedName name="VAS073_F_Elektrosenergi241NuotekuSurinkimas">'Forma 4'!$J$14</definedName>
    <definedName name="VAS073_F_Elektrosenergi242NuotekuValymas" localSheetId="3">'Forma 4'!$K$14</definedName>
    <definedName name="VAS073_F_Elektrosenergi242NuotekuValymas">'Forma 4'!$K$14</definedName>
    <definedName name="VAS073_F_Elektrosenergi243NuotekuDumblo" localSheetId="3">'Forma 4'!$L$14</definedName>
    <definedName name="VAS073_F_Elektrosenergi243NuotekuDumblo">'Forma 4'!$L$14</definedName>
    <definedName name="VAS073_F_Elektrosenergi24IsViso" localSheetId="3">'Forma 4'!$I$14</definedName>
    <definedName name="VAS073_F_Elektrosenergi24IsViso">'Forma 4'!$I$14</definedName>
    <definedName name="VAS073_F_Elektrosenergi25PavirsiniuNuoteku" localSheetId="3">'Forma 4'!$M$14</definedName>
    <definedName name="VAS073_F_Elektrosenergi25PavirsiniuNuoteku">'Forma 4'!$M$14</definedName>
    <definedName name="VAS073_F_Elektrosenergi26KitosReguliuojamosios" localSheetId="3">'Forma 4'!$N$14</definedName>
    <definedName name="VAS073_F_Elektrosenergi26KitosReguliuojamosios">'Forma 4'!$N$14</definedName>
    <definedName name="VAS073_F_Elektrosenergi27KitosVeiklos" localSheetId="3">'Forma 4'!$Q$14</definedName>
    <definedName name="VAS073_F_Elektrosenergi27KitosVeiklos">'Forma 4'!$Q$14</definedName>
    <definedName name="VAS073_F_Elektrosenergi2Apskaitosveikla1" localSheetId="3">'Forma 4'!$O$14</definedName>
    <definedName name="VAS073_F_Elektrosenergi2Apskaitosveikla1">'Forma 4'!$O$14</definedName>
    <definedName name="VAS073_F_Elektrosenergi2Kitareguliuoja1" localSheetId="3">'Forma 4'!$P$14</definedName>
    <definedName name="VAS073_F_Elektrosenergi2Kitareguliuoja1">'Forma 4'!$P$14</definedName>
    <definedName name="VAS073_F_Elektrosenergi31IS" localSheetId="3">'Forma 4'!$D$34</definedName>
    <definedName name="VAS073_F_Elektrosenergi31IS">'Forma 4'!$D$34</definedName>
    <definedName name="VAS073_F_Elektrosenergi331GeriamojoVandens" localSheetId="3">'Forma 4'!$F$34</definedName>
    <definedName name="VAS073_F_Elektrosenergi331GeriamojoVandens">'Forma 4'!$F$34</definedName>
    <definedName name="VAS073_F_Elektrosenergi332GeriamojoVandens" localSheetId="3">'Forma 4'!$G$34</definedName>
    <definedName name="VAS073_F_Elektrosenergi332GeriamojoVandens">'Forma 4'!$G$34</definedName>
    <definedName name="VAS073_F_Elektrosenergi333GeriamojoVandens" localSheetId="3">'Forma 4'!$H$34</definedName>
    <definedName name="VAS073_F_Elektrosenergi333GeriamojoVandens">'Forma 4'!$H$34</definedName>
    <definedName name="VAS073_F_Elektrosenergi33IsViso" localSheetId="3">'Forma 4'!$E$34</definedName>
    <definedName name="VAS073_F_Elektrosenergi33IsViso">'Forma 4'!$E$34</definedName>
    <definedName name="VAS073_F_Elektrosenergi341NuotekuSurinkimas" localSheetId="3">'Forma 4'!$J$34</definedName>
    <definedName name="VAS073_F_Elektrosenergi341NuotekuSurinkimas">'Forma 4'!$J$34</definedName>
    <definedName name="VAS073_F_Elektrosenergi342NuotekuValymas" localSheetId="3">'Forma 4'!$K$34</definedName>
    <definedName name="VAS073_F_Elektrosenergi342NuotekuValymas">'Forma 4'!$K$34</definedName>
    <definedName name="VAS073_F_Elektrosenergi343NuotekuDumblo" localSheetId="3">'Forma 4'!$L$34</definedName>
    <definedName name="VAS073_F_Elektrosenergi343NuotekuDumblo">'Forma 4'!$L$34</definedName>
    <definedName name="VAS073_F_Elektrosenergi34IsViso" localSheetId="3">'Forma 4'!$I$34</definedName>
    <definedName name="VAS073_F_Elektrosenergi34IsViso">'Forma 4'!$I$34</definedName>
    <definedName name="VAS073_F_Elektrosenergi35PavirsiniuNuoteku" localSheetId="3">'Forma 4'!$M$34</definedName>
    <definedName name="VAS073_F_Elektrosenergi35PavirsiniuNuoteku">'Forma 4'!$M$34</definedName>
    <definedName name="VAS073_F_Elektrosenergi36KitosReguliuojamosios" localSheetId="3">'Forma 4'!$N$34</definedName>
    <definedName name="VAS073_F_Elektrosenergi36KitosReguliuojamosios">'Forma 4'!$N$34</definedName>
    <definedName name="VAS073_F_Elektrosenergi37KitosVeiklos" localSheetId="3">'Forma 4'!$Q$34</definedName>
    <definedName name="VAS073_F_Elektrosenergi37KitosVeiklos">'Forma 4'!$Q$34</definedName>
    <definedName name="VAS073_F_Elektrosenergi3Apskaitosveikla1" localSheetId="3">'Forma 4'!$O$34</definedName>
    <definedName name="VAS073_F_Elektrosenergi3Apskaitosveikla1">'Forma 4'!$O$34</definedName>
    <definedName name="VAS073_F_Elektrosenergi3Kitareguliuoja1" localSheetId="3">'Forma 4'!$P$34</definedName>
    <definedName name="VAS073_F_Elektrosenergi3Kitareguliuoja1">'Forma 4'!$P$34</definedName>
    <definedName name="VAS073_F_Elektrosenergi41IS" localSheetId="3">'Forma 4'!$D$35</definedName>
    <definedName name="VAS073_F_Elektrosenergi41IS">'Forma 4'!$D$35</definedName>
    <definedName name="VAS073_F_Elektrosenergi431GeriamojoVandens" localSheetId="3">'Forma 4'!$F$35</definedName>
    <definedName name="VAS073_F_Elektrosenergi431GeriamojoVandens">'Forma 4'!$F$35</definedName>
    <definedName name="VAS073_F_Elektrosenergi432GeriamojoVandens" localSheetId="3">'Forma 4'!$G$35</definedName>
    <definedName name="VAS073_F_Elektrosenergi432GeriamojoVandens">'Forma 4'!$G$35</definedName>
    <definedName name="VAS073_F_Elektrosenergi433GeriamojoVandens" localSheetId="3">'Forma 4'!$H$35</definedName>
    <definedName name="VAS073_F_Elektrosenergi433GeriamojoVandens">'Forma 4'!$H$35</definedName>
    <definedName name="VAS073_F_Elektrosenergi43IsViso" localSheetId="3">'Forma 4'!$E$35</definedName>
    <definedName name="VAS073_F_Elektrosenergi43IsViso">'Forma 4'!$E$35</definedName>
    <definedName name="VAS073_F_Elektrosenergi441NuotekuSurinkimas" localSheetId="3">'Forma 4'!$J$35</definedName>
    <definedName name="VAS073_F_Elektrosenergi441NuotekuSurinkimas">'Forma 4'!$J$35</definedName>
    <definedName name="VAS073_F_Elektrosenergi442NuotekuValymas" localSheetId="3">'Forma 4'!$K$35</definedName>
    <definedName name="VAS073_F_Elektrosenergi442NuotekuValymas">'Forma 4'!$K$35</definedName>
    <definedName name="VAS073_F_Elektrosenergi443NuotekuDumblo" localSheetId="3">'Forma 4'!$L$35</definedName>
    <definedName name="VAS073_F_Elektrosenergi443NuotekuDumblo">'Forma 4'!$L$35</definedName>
    <definedName name="VAS073_F_Elektrosenergi44IsViso" localSheetId="3">'Forma 4'!$I$35</definedName>
    <definedName name="VAS073_F_Elektrosenergi44IsViso">'Forma 4'!$I$35</definedName>
    <definedName name="VAS073_F_Elektrosenergi45PavirsiniuNuoteku" localSheetId="3">'Forma 4'!$M$35</definedName>
    <definedName name="VAS073_F_Elektrosenergi45PavirsiniuNuoteku">'Forma 4'!$M$35</definedName>
    <definedName name="VAS073_F_Elektrosenergi46KitosReguliuojamosios" localSheetId="3">'Forma 4'!$N$35</definedName>
    <definedName name="VAS073_F_Elektrosenergi46KitosReguliuojamosios">'Forma 4'!$N$35</definedName>
    <definedName name="VAS073_F_Elektrosenergi47KitosVeiklos" localSheetId="3">'Forma 4'!$Q$35</definedName>
    <definedName name="VAS073_F_Elektrosenergi47KitosVeiklos">'Forma 4'!$Q$35</definedName>
    <definedName name="VAS073_F_Elektrosenergi4Apskaitosveikla1" localSheetId="3">'Forma 4'!$O$35</definedName>
    <definedName name="VAS073_F_Elektrosenergi4Apskaitosveikla1">'Forma 4'!$O$35</definedName>
    <definedName name="VAS073_F_Elektrosenergi4Kitareguliuoja1" localSheetId="3">'Forma 4'!$P$35</definedName>
    <definedName name="VAS073_F_Elektrosenergi4Kitareguliuoja1">'Forma 4'!$P$35</definedName>
    <definedName name="VAS073_F_Elektrosenergi51IS" localSheetId="3">'Forma 4'!$D$93</definedName>
    <definedName name="VAS073_F_Elektrosenergi51IS">'Forma 4'!$D$93</definedName>
    <definedName name="VAS073_F_Elektrosenergi531GeriamojoVandens" localSheetId="3">'Forma 4'!$F$93</definedName>
    <definedName name="VAS073_F_Elektrosenergi531GeriamojoVandens">'Forma 4'!$F$93</definedName>
    <definedName name="VAS073_F_Elektrosenergi532GeriamojoVandens" localSheetId="3">'Forma 4'!$G$93</definedName>
    <definedName name="VAS073_F_Elektrosenergi532GeriamojoVandens">'Forma 4'!$G$93</definedName>
    <definedName name="VAS073_F_Elektrosenergi533GeriamojoVandens" localSheetId="3">'Forma 4'!$H$93</definedName>
    <definedName name="VAS073_F_Elektrosenergi533GeriamojoVandens">'Forma 4'!$H$93</definedName>
    <definedName name="VAS073_F_Elektrosenergi53IsViso" localSheetId="3">'Forma 4'!$E$93</definedName>
    <definedName name="VAS073_F_Elektrosenergi53IsViso">'Forma 4'!$E$93</definedName>
    <definedName name="VAS073_F_Elektrosenergi541NuotekuSurinkimas" localSheetId="3">'Forma 4'!$J$93</definedName>
    <definedName name="VAS073_F_Elektrosenergi541NuotekuSurinkimas">'Forma 4'!$J$93</definedName>
    <definedName name="VAS073_F_Elektrosenergi542NuotekuValymas" localSheetId="3">'Forma 4'!$K$93</definedName>
    <definedName name="VAS073_F_Elektrosenergi542NuotekuValymas">'Forma 4'!$K$93</definedName>
    <definedName name="VAS073_F_Elektrosenergi543NuotekuDumblo" localSheetId="3">'Forma 4'!$L$93</definedName>
    <definedName name="VAS073_F_Elektrosenergi543NuotekuDumblo">'Forma 4'!$L$93</definedName>
    <definedName name="VAS073_F_Elektrosenergi54IsViso" localSheetId="3">'Forma 4'!$I$93</definedName>
    <definedName name="VAS073_F_Elektrosenergi54IsViso">'Forma 4'!$I$93</definedName>
    <definedName name="VAS073_F_Elektrosenergi55PavirsiniuNuoteku" localSheetId="3">'Forma 4'!$M$93</definedName>
    <definedName name="VAS073_F_Elektrosenergi55PavirsiniuNuoteku">'Forma 4'!$M$93</definedName>
    <definedName name="VAS073_F_Elektrosenergi56KitosReguliuojamosios" localSheetId="3">'Forma 4'!$N$93</definedName>
    <definedName name="VAS073_F_Elektrosenergi56KitosReguliuojamosios">'Forma 4'!$N$93</definedName>
    <definedName name="VAS073_F_Elektrosenergi57KitosVeiklos" localSheetId="3">'Forma 4'!$Q$93</definedName>
    <definedName name="VAS073_F_Elektrosenergi57KitosVeiklos">'Forma 4'!$Q$93</definedName>
    <definedName name="VAS073_F_Elektrosenergi5Apskaitosveikla1" localSheetId="3">'Forma 4'!$O$93</definedName>
    <definedName name="VAS073_F_Elektrosenergi5Apskaitosveikla1">'Forma 4'!$O$93</definedName>
    <definedName name="VAS073_F_Elektrosenergi5Kitareguliuoja1" localSheetId="3">'Forma 4'!$P$93</definedName>
    <definedName name="VAS073_F_Elektrosenergi5Kitareguliuoja1">'Forma 4'!$P$93</definedName>
    <definedName name="VAS073_F_Elektrosenergi61IS" localSheetId="3">'Forma 4'!$D$94</definedName>
    <definedName name="VAS073_F_Elektrosenergi61IS">'Forma 4'!$D$94</definedName>
    <definedName name="VAS073_F_Elektrosenergi631GeriamojoVandens" localSheetId="3">'Forma 4'!$F$94</definedName>
    <definedName name="VAS073_F_Elektrosenergi631GeriamojoVandens">'Forma 4'!$F$94</definedName>
    <definedName name="VAS073_F_Elektrosenergi632GeriamojoVandens" localSheetId="3">'Forma 4'!$G$94</definedName>
    <definedName name="VAS073_F_Elektrosenergi632GeriamojoVandens">'Forma 4'!$G$94</definedName>
    <definedName name="VAS073_F_Elektrosenergi633GeriamojoVandens" localSheetId="3">'Forma 4'!$H$94</definedName>
    <definedName name="VAS073_F_Elektrosenergi633GeriamojoVandens">'Forma 4'!$H$94</definedName>
    <definedName name="VAS073_F_Elektrosenergi63IsViso" localSheetId="3">'Forma 4'!$E$94</definedName>
    <definedName name="VAS073_F_Elektrosenergi63IsViso">'Forma 4'!$E$94</definedName>
    <definedName name="VAS073_F_Elektrosenergi641NuotekuSurinkimas" localSheetId="3">'Forma 4'!$J$94</definedName>
    <definedName name="VAS073_F_Elektrosenergi641NuotekuSurinkimas">'Forma 4'!$J$94</definedName>
    <definedName name="VAS073_F_Elektrosenergi642NuotekuValymas" localSheetId="3">'Forma 4'!$K$94</definedName>
    <definedName name="VAS073_F_Elektrosenergi642NuotekuValymas">'Forma 4'!$K$94</definedName>
    <definedName name="VAS073_F_Elektrosenergi643NuotekuDumblo" localSheetId="3">'Forma 4'!$L$94</definedName>
    <definedName name="VAS073_F_Elektrosenergi643NuotekuDumblo">'Forma 4'!$L$94</definedName>
    <definedName name="VAS073_F_Elektrosenergi64IsViso" localSheetId="3">'Forma 4'!$I$94</definedName>
    <definedName name="VAS073_F_Elektrosenergi64IsViso">'Forma 4'!$I$94</definedName>
    <definedName name="VAS073_F_Elektrosenergi65PavirsiniuNuoteku" localSheetId="3">'Forma 4'!$M$94</definedName>
    <definedName name="VAS073_F_Elektrosenergi65PavirsiniuNuoteku">'Forma 4'!$M$94</definedName>
    <definedName name="VAS073_F_Elektrosenergi66KitosReguliuojamosios" localSheetId="3">'Forma 4'!$N$94</definedName>
    <definedName name="VAS073_F_Elektrosenergi66KitosReguliuojamosios">'Forma 4'!$N$94</definedName>
    <definedName name="VAS073_F_Elektrosenergi67KitosVeiklos" localSheetId="3">'Forma 4'!$Q$94</definedName>
    <definedName name="VAS073_F_Elektrosenergi67KitosVeiklos">'Forma 4'!$Q$94</definedName>
    <definedName name="VAS073_F_Elektrosenergi6Apskaitosveikla1" localSheetId="3">'Forma 4'!$O$94</definedName>
    <definedName name="VAS073_F_Elektrosenergi6Apskaitosveikla1">'Forma 4'!$O$94</definedName>
    <definedName name="VAS073_F_Elektrosenergi6Kitareguliuoja1" localSheetId="3">'Forma 4'!$P$94</definedName>
    <definedName name="VAS073_F_Elektrosenergi6Kitareguliuoja1">'Forma 4'!$P$94</definedName>
    <definedName name="VAS073_F_Elektrosenergi71IS" localSheetId="3">'Forma 4'!$D$146</definedName>
    <definedName name="VAS073_F_Elektrosenergi71IS">'Forma 4'!$D$146</definedName>
    <definedName name="VAS073_F_Elektrosenergi731GeriamojoVandens" localSheetId="3">'Forma 4'!$F$146</definedName>
    <definedName name="VAS073_F_Elektrosenergi731GeriamojoVandens">'Forma 4'!$F$146</definedName>
    <definedName name="VAS073_F_Elektrosenergi732GeriamojoVandens" localSheetId="3">'Forma 4'!$G$146</definedName>
    <definedName name="VAS073_F_Elektrosenergi732GeriamojoVandens">'Forma 4'!$G$146</definedName>
    <definedName name="VAS073_F_Elektrosenergi733GeriamojoVandens" localSheetId="3">'Forma 4'!$H$146</definedName>
    <definedName name="VAS073_F_Elektrosenergi733GeriamojoVandens">'Forma 4'!$H$146</definedName>
    <definedName name="VAS073_F_Elektrosenergi73IsViso" localSheetId="3">'Forma 4'!$E$146</definedName>
    <definedName name="VAS073_F_Elektrosenergi73IsViso">'Forma 4'!$E$146</definedName>
    <definedName name="VAS073_F_Elektrosenergi741NuotekuSurinkimas" localSheetId="3">'Forma 4'!$J$146</definedName>
    <definedName name="VAS073_F_Elektrosenergi741NuotekuSurinkimas">'Forma 4'!$J$146</definedName>
    <definedName name="VAS073_F_Elektrosenergi742NuotekuValymas" localSheetId="3">'Forma 4'!$K$146</definedName>
    <definedName name="VAS073_F_Elektrosenergi742NuotekuValymas">'Forma 4'!$K$146</definedName>
    <definedName name="VAS073_F_Elektrosenergi743NuotekuDumblo" localSheetId="3">'Forma 4'!$L$146</definedName>
    <definedName name="VAS073_F_Elektrosenergi743NuotekuDumblo">'Forma 4'!$L$146</definedName>
    <definedName name="VAS073_F_Elektrosenergi74IsViso" localSheetId="3">'Forma 4'!$I$146</definedName>
    <definedName name="VAS073_F_Elektrosenergi74IsViso">'Forma 4'!$I$146</definedName>
    <definedName name="VAS073_F_Elektrosenergi75PavirsiniuNuoteku" localSheetId="3">'Forma 4'!$M$146</definedName>
    <definedName name="VAS073_F_Elektrosenergi75PavirsiniuNuoteku">'Forma 4'!$M$146</definedName>
    <definedName name="VAS073_F_Elektrosenergi76KitosReguliuojamosios" localSheetId="3">'Forma 4'!$N$146</definedName>
    <definedName name="VAS073_F_Elektrosenergi76KitosReguliuojamosios">'Forma 4'!$N$146</definedName>
    <definedName name="VAS073_F_Elektrosenergi77KitosVeiklos" localSheetId="3">'Forma 4'!$Q$146</definedName>
    <definedName name="VAS073_F_Elektrosenergi77KitosVeiklos">'Forma 4'!$Q$146</definedName>
    <definedName name="VAS073_F_Elektrosenergi7Apskaitosveikla1" localSheetId="3">'Forma 4'!$O$146</definedName>
    <definedName name="VAS073_F_Elektrosenergi7Apskaitosveikla1">'Forma 4'!$O$146</definedName>
    <definedName name="VAS073_F_Elektrosenergi7Kitareguliuoja1" localSheetId="3">'Forma 4'!$P$146</definedName>
    <definedName name="VAS073_F_Elektrosenergi7Kitareguliuoja1">'Forma 4'!$P$146</definedName>
    <definedName name="VAS073_F_Elektrosenergi81IS" localSheetId="3">'Forma 4'!$D$191</definedName>
    <definedName name="VAS073_F_Elektrosenergi81IS">'Forma 4'!$D$191</definedName>
    <definedName name="VAS073_F_Elektrosenergi831GeriamojoVandens" localSheetId="3">'Forma 4'!$F$191</definedName>
    <definedName name="VAS073_F_Elektrosenergi831GeriamojoVandens">'Forma 4'!$F$191</definedName>
    <definedName name="VAS073_F_Elektrosenergi832GeriamojoVandens" localSheetId="3">'Forma 4'!$G$191</definedName>
    <definedName name="VAS073_F_Elektrosenergi832GeriamojoVandens">'Forma 4'!$G$191</definedName>
    <definedName name="VAS073_F_Elektrosenergi833GeriamojoVandens" localSheetId="3">'Forma 4'!$H$191</definedName>
    <definedName name="VAS073_F_Elektrosenergi833GeriamojoVandens">'Forma 4'!$H$191</definedName>
    <definedName name="VAS073_F_Elektrosenergi83IsViso" localSheetId="3">'Forma 4'!$E$191</definedName>
    <definedName name="VAS073_F_Elektrosenergi83IsViso">'Forma 4'!$E$191</definedName>
    <definedName name="VAS073_F_Elektrosenergi841NuotekuSurinkimas" localSheetId="3">'Forma 4'!$J$191</definedName>
    <definedName name="VAS073_F_Elektrosenergi841NuotekuSurinkimas">'Forma 4'!$J$191</definedName>
    <definedName name="VAS073_F_Elektrosenergi842NuotekuValymas" localSheetId="3">'Forma 4'!$K$191</definedName>
    <definedName name="VAS073_F_Elektrosenergi842NuotekuValymas">'Forma 4'!$K$191</definedName>
    <definedName name="VAS073_F_Elektrosenergi843NuotekuDumblo" localSheetId="3">'Forma 4'!$L$191</definedName>
    <definedName name="VAS073_F_Elektrosenergi843NuotekuDumblo">'Forma 4'!$L$191</definedName>
    <definedName name="VAS073_F_Elektrosenergi84IsViso" localSheetId="3">'Forma 4'!$I$191</definedName>
    <definedName name="VAS073_F_Elektrosenergi84IsViso">'Forma 4'!$I$191</definedName>
    <definedName name="VAS073_F_Elektrosenergi85PavirsiniuNuoteku" localSheetId="3">'Forma 4'!$M$191</definedName>
    <definedName name="VAS073_F_Elektrosenergi85PavirsiniuNuoteku">'Forma 4'!$M$191</definedName>
    <definedName name="VAS073_F_Elektrosenergi86KitosReguliuojamosios" localSheetId="3">'Forma 4'!$N$191</definedName>
    <definedName name="VAS073_F_Elektrosenergi86KitosReguliuojamosios">'Forma 4'!$N$191</definedName>
    <definedName name="VAS073_F_Elektrosenergi87KitosVeiklos" localSheetId="3">'Forma 4'!$Q$191</definedName>
    <definedName name="VAS073_F_Elektrosenergi87KitosVeiklos">'Forma 4'!$Q$191</definedName>
    <definedName name="VAS073_F_Elektrosenergi8Apskaitosveikla1" localSheetId="3">'Forma 4'!$O$191</definedName>
    <definedName name="VAS073_F_Elektrosenergi8Apskaitosveikla1">'Forma 4'!$O$191</definedName>
    <definedName name="VAS073_F_Elektrosenergi8Kitareguliuoja1" localSheetId="3">'Forma 4'!$P$191</definedName>
    <definedName name="VAS073_F_Elektrosenergi8Kitareguliuoja1">'Forma 4'!$P$191</definedName>
    <definedName name="VAS073_F_Finansinessana11IS" localSheetId="3">'Forma 4'!$D$65</definedName>
    <definedName name="VAS073_F_Finansinessana11IS">'Forma 4'!$D$65</definedName>
    <definedName name="VAS073_F_Finansinessana131GeriamojoVandens" localSheetId="3">'Forma 4'!$F$65</definedName>
    <definedName name="VAS073_F_Finansinessana131GeriamojoVandens">'Forma 4'!$F$65</definedName>
    <definedName name="VAS073_F_Finansinessana132GeriamojoVandens" localSheetId="3">'Forma 4'!$G$65</definedName>
    <definedName name="VAS073_F_Finansinessana132GeriamojoVandens">'Forma 4'!$G$65</definedName>
    <definedName name="VAS073_F_Finansinessana133GeriamojoVandens" localSheetId="3">'Forma 4'!$H$65</definedName>
    <definedName name="VAS073_F_Finansinessana133GeriamojoVandens">'Forma 4'!$H$65</definedName>
    <definedName name="VAS073_F_Finansinessana13IsViso" localSheetId="3">'Forma 4'!$E$65</definedName>
    <definedName name="VAS073_F_Finansinessana13IsViso">'Forma 4'!$E$65</definedName>
    <definedName name="VAS073_F_Finansinessana141NuotekuSurinkimas" localSheetId="3">'Forma 4'!$J$65</definedName>
    <definedName name="VAS073_F_Finansinessana141NuotekuSurinkimas">'Forma 4'!$J$65</definedName>
    <definedName name="VAS073_F_Finansinessana142NuotekuValymas" localSheetId="3">'Forma 4'!$K$65</definedName>
    <definedName name="VAS073_F_Finansinessana142NuotekuValymas">'Forma 4'!$K$65</definedName>
    <definedName name="VAS073_F_Finansinessana143NuotekuDumblo" localSheetId="3">'Forma 4'!$L$65</definedName>
    <definedName name="VAS073_F_Finansinessana143NuotekuDumblo">'Forma 4'!$L$65</definedName>
    <definedName name="VAS073_F_Finansinessana14IsViso" localSheetId="3">'Forma 4'!$I$65</definedName>
    <definedName name="VAS073_F_Finansinessana14IsViso">'Forma 4'!$I$65</definedName>
    <definedName name="VAS073_F_Finansinessana15PavirsiniuNuoteku" localSheetId="3">'Forma 4'!$M$65</definedName>
    <definedName name="VAS073_F_Finansinessana15PavirsiniuNuoteku">'Forma 4'!$M$65</definedName>
    <definedName name="VAS073_F_Finansinessana16KitosReguliuojamosios" localSheetId="3">'Forma 4'!$N$65</definedName>
    <definedName name="VAS073_F_Finansinessana16KitosReguliuojamosios">'Forma 4'!$N$65</definedName>
    <definedName name="VAS073_F_Finansinessana17KitosVeiklos" localSheetId="3">'Forma 4'!$Q$65</definedName>
    <definedName name="VAS073_F_Finansinessana17KitosVeiklos">'Forma 4'!$Q$65</definedName>
    <definedName name="VAS073_F_Finansinessana1Apskaitosveikla1" localSheetId="3">'Forma 4'!$O$65</definedName>
    <definedName name="VAS073_F_Finansinessana1Apskaitosveikla1">'Forma 4'!$O$65</definedName>
    <definedName name="VAS073_F_Finansinessana1Kitareguliuoja1" localSheetId="3">'Forma 4'!$P$65</definedName>
    <definedName name="VAS073_F_Finansinessana1Kitareguliuoja1">'Forma 4'!$P$65</definedName>
    <definedName name="VAS073_F_Finansinessana21IS" localSheetId="3">'Forma 4'!$D$118</definedName>
    <definedName name="VAS073_F_Finansinessana21IS">'Forma 4'!$D$118</definedName>
    <definedName name="VAS073_F_Finansinessana231GeriamojoVandens" localSheetId="3">'Forma 4'!$F$118</definedName>
    <definedName name="VAS073_F_Finansinessana231GeriamojoVandens">'Forma 4'!$F$118</definedName>
    <definedName name="VAS073_F_Finansinessana232GeriamojoVandens" localSheetId="3">'Forma 4'!$G$118</definedName>
    <definedName name="VAS073_F_Finansinessana232GeriamojoVandens">'Forma 4'!$G$118</definedName>
    <definedName name="VAS073_F_Finansinessana233GeriamojoVandens" localSheetId="3">'Forma 4'!$H$118</definedName>
    <definedName name="VAS073_F_Finansinessana233GeriamojoVandens">'Forma 4'!$H$118</definedName>
    <definedName name="VAS073_F_Finansinessana23IsViso" localSheetId="3">'Forma 4'!$E$118</definedName>
    <definedName name="VAS073_F_Finansinessana23IsViso">'Forma 4'!$E$118</definedName>
    <definedName name="VAS073_F_Finansinessana241NuotekuSurinkimas" localSheetId="3">'Forma 4'!$J$118</definedName>
    <definedName name="VAS073_F_Finansinessana241NuotekuSurinkimas">'Forma 4'!$J$118</definedName>
    <definedName name="VAS073_F_Finansinessana242NuotekuValymas" localSheetId="3">'Forma 4'!$K$118</definedName>
    <definedName name="VAS073_F_Finansinessana242NuotekuValymas">'Forma 4'!$K$118</definedName>
    <definedName name="VAS073_F_Finansinessana243NuotekuDumblo" localSheetId="3">'Forma 4'!$L$118</definedName>
    <definedName name="VAS073_F_Finansinessana243NuotekuDumblo">'Forma 4'!$L$118</definedName>
    <definedName name="VAS073_F_Finansinessana24IsViso" localSheetId="3">'Forma 4'!$I$118</definedName>
    <definedName name="VAS073_F_Finansinessana24IsViso">'Forma 4'!$I$118</definedName>
    <definedName name="VAS073_F_Finansinessana25PavirsiniuNuoteku" localSheetId="3">'Forma 4'!$M$118</definedName>
    <definedName name="VAS073_F_Finansinessana25PavirsiniuNuoteku">'Forma 4'!$M$118</definedName>
    <definedName name="VAS073_F_Finansinessana26KitosReguliuojamosios" localSheetId="3">'Forma 4'!$N$118</definedName>
    <definedName name="VAS073_F_Finansinessana26KitosReguliuojamosios">'Forma 4'!$N$118</definedName>
    <definedName name="VAS073_F_Finansinessana27KitosVeiklos" localSheetId="3">'Forma 4'!$Q$118</definedName>
    <definedName name="VAS073_F_Finansinessana27KitosVeiklos">'Forma 4'!$Q$118</definedName>
    <definedName name="VAS073_F_Finansinessana2Apskaitosveikla1" localSheetId="3">'Forma 4'!$O$118</definedName>
    <definedName name="VAS073_F_Finansinessana2Apskaitosveikla1">'Forma 4'!$O$118</definedName>
    <definedName name="VAS073_F_Finansinessana2Kitareguliuoja1" localSheetId="3">'Forma 4'!$P$118</definedName>
    <definedName name="VAS073_F_Finansinessana2Kitareguliuoja1">'Forma 4'!$P$118</definedName>
    <definedName name="VAS073_F_Finansinessana31IS" localSheetId="3">'Forma 4'!$D$215</definedName>
    <definedName name="VAS073_F_Finansinessana31IS">'Forma 4'!$D$215</definedName>
    <definedName name="VAS073_F_Finansinessana331GeriamojoVandens" localSheetId="3">'Forma 4'!$F$215</definedName>
    <definedName name="VAS073_F_Finansinessana331GeriamojoVandens">'Forma 4'!$F$215</definedName>
    <definedName name="VAS073_F_Finansinessana332GeriamojoVandens" localSheetId="3">'Forma 4'!$G$215</definedName>
    <definedName name="VAS073_F_Finansinessana332GeriamojoVandens">'Forma 4'!$G$215</definedName>
    <definedName name="VAS073_F_Finansinessana333GeriamojoVandens" localSheetId="3">'Forma 4'!$H$215</definedName>
    <definedName name="VAS073_F_Finansinessana333GeriamojoVandens">'Forma 4'!$H$215</definedName>
    <definedName name="VAS073_F_Finansinessana33IsViso" localSheetId="3">'Forma 4'!$E$215</definedName>
    <definedName name="VAS073_F_Finansinessana33IsViso">'Forma 4'!$E$215</definedName>
    <definedName name="VAS073_F_Finansinessana341NuotekuSurinkimas" localSheetId="3">'Forma 4'!$J$215</definedName>
    <definedName name="VAS073_F_Finansinessana341NuotekuSurinkimas">'Forma 4'!$J$215</definedName>
    <definedName name="VAS073_F_Finansinessana342NuotekuValymas" localSheetId="3">'Forma 4'!$K$215</definedName>
    <definedName name="VAS073_F_Finansinessana342NuotekuValymas">'Forma 4'!$K$215</definedName>
    <definedName name="VAS073_F_Finansinessana343NuotekuDumblo" localSheetId="3">'Forma 4'!$L$215</definedName>
    <definedName name="VAS073_F_Finansinessana343NuotekuDumblo">'Forma 4'!$L$215</definedName>
    <definedName name="VAS073_F_Finansinessana34IsViso" localSheetId="3">'Forma 4'!$I$215</definedName>
    <definedName name="VAS073_F_Finansinessana34IsViso">'Forma 4'!$I$215</definedName>
    <definedName name="VAS073_F_Finansinessana35PavirsiniuNuoteku" localSheetId="3">'Forma 4'!$M$215</definedName>
    <definedName name="VAS073_F_Finansinessana35PavirsiniuNuoteku">'Forma 4'!$M$215</definedName>
    <definedName name="VAS073_F_Finansinessana36KitosReguliuojamosios" localSheetId="3">'Forma 4'!$N$215</definedName>
    <definedName name="VAS073_F_Finansinessana36KitosReguliuojamosios">'Forma 4'!$N$215</definedName>
    <definedName name="VAS073_F_Finansinessana37KitosVeiklos" localSheetId="3">'Forma 4'!$Q$215</definedName>
    <definedName name="VAS073_F_Finansinessana37KitosVeiklos">'Forma 4'!$Q$215</definedName>
    <definedName name="VAS073_F_Finansinessana3Apskaitosveikla1" localSheetId="3">'Forma 4'!$O$215</definedName>
    <definedName name="VAS073_F_Finansinessana3Apskaitosveikla1">'Forma 4'!$O$215</definedName>
    <definedName name="VAS073_F_Finansinessana3Kitareguliuoja1" localSheetId="3">'Forma 4'!$P$215</definedName>
    <definedName name="VAS073_F_Finansinessana3Kitareguliuoja1">'Forma 4'!$P$215</definedName>
    <definedName name="VAS073_F_Geriamojovande111IS" localSheetId="3">'Forma 4'!$D$11</definedName>
    <definedName name="VAS073_F_Geriamojovande111IS">'Forma 4'!$D$11</definedName>
    <definedName name="VAS073_F_Geriamojovande1131GeriamojoVandens" localSheetId="3">'Forma 4'!$F$11</definedName>
    <definedName name="VAS073_F_Geriamojovande1131GeriamojoVandens">'Forma 4'!$F$11</definedName>
    <definedName name="VAS073_F_Geriamojovande1132GeriamojoVandens" localSheetId="3">'Forma 4'!$G$11</definedName>
    <definedName name="VAS073_F_Geriamojovande1132GeriamojoVandens">'Forma 4'!$G$11</definedName>
    <definedName name="VAS073_F_Geriamojovande1133GeriamojoVandens" localSheetId="3">'Forma 4'!$H$11</definedName>
    <definedName name="VAS073_F_Geriamojovande1133GeriamojoVandens">'Forma 4'!$H$11</definedName>
    <definedName name="VAS073_F_Geriamojovande113IsViso" localSheetId="3">'Forma 4'!$E$11</definedName>
    <definedName name="VAS073_F_Geriamojovande113IsViso">'Forma 4'!$E$11</definedName>
    <definedName name="VAS073_F_Geriamojovande1141NuotekuSurinkimas" localSheetId="3">'Forma 4'!$J$11</definedName>
    <definedName name="VAS073_F_Geriamojovande1141NuotekuSurinkimas">'Forma 4'!$J$11</definedName>
    <definedName name="VAS073_F_Geriamojovande1142NuotekuValymas" localSheetId="3">'Forma 4'!$K$11</definedName>
    <definedName name="VAS073_F_Geriamojovande1142NuotekuValymas">'Forma 4'!$K$11</definedName>
    <definedName name="VAS073_F_Geriamojovande1143NuotekuDumblo" localSheetId="3">'Forma 4'!$L$11</definedName>
    <definedName name="VAS073_F_Geriamojovande1143NuotekuDumblo">'Forma 4'!$L$11</definedName>
    <definedName name="VAS073_F_Geriamojovande114IsViso" localSheetId="3">'Forma 4'!$I$11</definedName>
    <definedName name="VAS073_F_Geriamojovande114IsViso">'Forma 4'!$I$11</definedName>
    <definedName name="VAS073_F_Geriamojovande115PavirsiniuNuoteku" localSheetId="3">'Forma 4'!$M$11</definedName>
    <definedName name="VAS073_F_Geriamojovande115PavirsiniuNuoteku">'Forma 4'!$M$11</definedName>
    <definedName name="VAS073_F_Geriamojovande116KitosReguliuojamosios" localSheetId="3">'Forma 4'!$N$11</definedName>
    <definedName name="VAS073_F_Geriamojovande116KitosReguliuojamosios">'Forma 4'!$N$11</definedName>
    <definedName name="VAS073_F_Geriamojovande117KitosVeiklos" localSheetId="3">'Forma 4'!$Q$11</definedName>
    <definedName name="VAS073_F_Geriamojovande117KitosVeiklos">'Forma 4'!$Q$11</definedName>
    <definedName name="VAS073_F_Geriamojovande11Apskaitosveikla1" localSheetId="3">'Forma 4'!$O$11</definedName>
    <definedName name="VAS073_F_Geriamojovande11Apskaitosveikla1">'Forma 4'!$O$11</definedName>
    <definedName name="VAS073_F_Geriamojovande11Kitareguliuoja1" localSheetId="3">'Forma 4'!$P$11</definedName>
    <definedName name="VAS073_F_Geriamojovande11Kitareguliuoja1">'Forma 4'!$P$11</definedName>
    <definedName name="VAS073_F_Geriamojovande121IS" localSheetId="3">'Forma 4'!$D$30</definedName>
    <definedName name="VAS073_F_Geriamojovande121IS">'Forma 4'!$D$30</definedName>
    <definedName name="VAS073_F_Geriamojovande1231GeriamojoVandens" localSheetId="3">'Forma 4'!$F$30</definedName>
    <definedName name="VAS073_F_Geriamojovande1231GeriamojoVandens">'Forma 4'!$F$30</definedName>
    <definedName name="VAS073_F_Geriamojovande1232GeriamojoVandens" localSheetId="3">'Forma 4'!$G$30</definedName>
    <definedName name="VAS073_F_Geriamojovande1232GeriamojoVandens">'Forma 4'!$G$30</definedName>
    <definedName name="VAS073_F_Geriamojovande1233GeriamojoVandens" localSheetId="3">'Forma 4'!$H$30</definedName>
    <definedName name="VAS073_F_Geriamojovande1233GeriamojoVandens">'Forma 4'!$H$30</definedName>
    <definedName name="VAS073_F_Geriamojovande123IsViso" localSheetId="3">'Forma 4'!$E$30</definedName>
    <definedName name="VAS073_F_Geriamojovande123IsViso">'Forma 4'!$E$30</definedName>
    <definedName name="VAS073_F_Geriamojovande1241NuotekuSurinkimas" localSheetId="3">'Forma 4'!$J$30</definedName>
    <definedName name="VAS073_F_Geriamojovande1241NuotekuSurinkimas">'Forma 4'!$J$30</definedName>
    <definedName name="VAS073_F_Geriamojovande1242NuotekuValymas" localSheetId="3">'Forma 4'!$K$30</definedName>
    <definedName name="VAS073_F_Geriamojovande1242NuotekuValymas">'Forma 4'!$K$30</definedName>
    <definedName name="VAS073_F_Geriamojovande1243NuotekuDumblo" localSheetId="3">'Forma 4'!$L$30</definedName>
    <definedName name="VAS073_F_Geriamojovande1243NuotekuDumblo">'Forma 4'!$L$30</definedName>
    <definedName name="VAS073_F_Geriamojovande124IsViso" localSheetId="3">'Forma 4'!$I$30</definedName>
    <definedName name="VAS073_F_Geriamojovande124IsViso">'Forma 4'!$I$30</definedName>
    <definedName name="VAS073_F_Geriamojovande125PavirsiniuNuoteku" localSheetId="3">'Forma 4'!$M$30</definedName>
    <definedName name="VAS073_F_Geriamojovande125PavirsiniuNuoteku">'Forma 4'!$M$30</definedName>
    <definedName name="VAS073_F_Geriamojovande126KitosReguliuojamosios" localSheetId="3">'Forma 4'!$N$30</definedName>
    <definedName name="VAS073_F_Geriamojovande126KitosReguliuojamosios">'Forma 4'!$N$30</definedName>
    <definedName name="VAS073_F_Geriamojovande127KitosVeiklos" localSheetId="3">'Forma 4'!$Q$30</definedName>
    <definedName name="VAS073_F_Geriamojovande127KitosVeiklos">'Forma 4'!$Q$30</definedName>
    <definedName name="VAS073_F_Geriamojovande12Apskaitosveikla1" localSheetId="3">'Forma 4'!$O$30</definedName>
    <definedName name="VAS073_F_Geriamojovande12Apskaitosveikla1">'Forma 4'!$O$30</definedName>
    <definedName name="VAS073_F_Geriamojovande12Kitareguliuoja1" localSheetId="3">'Forma 4'!$P$30</definedName>
    <definedName name="VAS073_F_Geriamojovande12Kitareguliuoja1">'Forma 4'!$P$30</definedName>
    <definedName name="VAS073_F_Imokosgarantin11IS" localSheetId="3">'Forma 4'!$D$63</definedName>
    <definedName name="VAS073_F_Imokosgarantin11IS">'Forma 4'!$D$63</definedName>
    <definedName name="VAS073_F_Imokosgarantin131GeriamojoVandens" localSheetId="3">'Forma 4'!$F$63</definedName>
    <definedName name="VAS073_F_Imokosgarantin131GeriamojoVandens">'Forma 4'!$F$63</definedName>
    <definedName name="VAS073_F_Imokosgarantin132GeriamojoVandens" localSheetId="3">'Forma 4'!$G$63</definedName>
    <definedName name="VAS073_F_Imokosgarantin132GeriamojoVandens">'Forma 4'!$G$63</definedName>
    <definedName name="VAS073_F_Imokosgarantin133GeriamojoVandens" localSheetId="3">'Forma 4'!$H$63</definedName>
    <definedName name="VAS073_F_Imokosgarantin133GeriamojoVandens">'Forma 4'!$H$63</definedName>
    <definedName name="VAS073_F_Imokosgarantin13IsViso" localSheetId="3">'Forma 4'!$E$63</definedName>
    <definedName name="VAS073_F_Imokosgarantin13IsViso">'Forma 4'!$E$63</definedName>
    <definedName name="VAS073_F_Imokosgarantin141NuotekuSurinkimas" localSheetId="3">'Forma 4'!$J$63</definedName>
    <definedName name="VAS073_F_Imokosgarantin141NuotekuSurinkimas">'Forma 4'!$J$63</definedName>
    <definedName name="VAS073_F_Imokosgarantin142NuotekuValymas" localSheetId="3">'Forma 4'!$K$63</definedName>
    <definedName name="VAS073_F_Imokosgarantin142NuotekuValymas">'Forma 4'!$K$63</definedName>
    <definedName name="VAS073_F_Imokosgarantin143NuotekuDumblo" localSheetId="3">'Forma 4'!$L$63</definedName>
    <definedName name="VAS073_F_Imokosgarantin143NuotekuDumblo">'Forma 4'!$L$63</definedName>
    <definedName name="VAS073_F_Imokosgarantin14IsViso" localSheetId="3">'Forma 4'!$I$63</definedName>
    <definedName name="VAS073_F_Imokosgarantin14IsViso">'Forma 4'!$I$63</definedName>
    <definedName name="VAS073_F_Imokosgarantin15PavirsiniuNuoteku" localSheetId="3">'Forma 4'!$M$63</definedName>
    <definedName name="VAS073_F_Imokosgarantin15PavirsiniuNuoteku">'Forma 4'!$M$63</definedName>
    <definedName name="VAS073_F_Imokosgarantin16KitosReguliuojamosios" localSheetId="3">'Forma 4'!$N$63</definedName>
    <definedName name="VAS073_F_Imokosgarantin16KitosReguliuojamosios">'Forma 4'!$N$63</definedName>
    <definedName name="VAS073_F_Imokosgarantin17KitosVeiklos" localSheetId="3">'Forma 4'!$Q$63</definedName>
    <definedName name="VAS073_F_Imokosgarantin17KitosVeiklos">'Forma 4'!$Q$63</definedName>
    <definedName name="VAS073_F_Imokosgarantin1Apskaitosveikla1" localSheetId="3">'Forma 4'!$O$63</definedName>
    <definedName name="VAS073_F_Imokosgarantin1Apskaitosveikla1">'Forma 4'!$O$63</definedName>
    <definedName name="VAS073_F_Imokosgarantin1Kitareguliuoja1" localSheetId="3">'Forma 4'!$P$63</definedName>
    <definedName name="VAS073_F_Imokosgarantin1Kitareguliuoja1">'Forma 4'!$P$63</definedName>
    <definedName name="VAS073_F_Imokuadministr11IS" localSheetId="3">'Forma 4'!$D$80</definedName>
    <definedName name="VAS073_F_Imokuadministr11IS">'Forma 4'!$D$80</definedName>
    <definedName name="VAS073_F_Imokuadministr131GeriamojoVandens" localSheetId="3">'Forma 4'!$F$80</definedName>
    <definedName name="VAS073_F_Imokuadministr131GeriamojoVandens">'Forma 4'!$F$80</definedName>
    <definedName name="VAS073_F_Imokuadministr132GeriamojoVandens" localSheetId="3">'Forma 4'!$G$80</definedName>
    <definedName name="VAS073_F_Imokuadministr132GeriamojoVandens">'Forma 4'!$G$80</definedName>
    <definedName name="VAS073_F_Imokuadministr133GeriamojoVandens" localSheetId="3">'Forma 4'!$H$80</definedName>
    <definedName name="VAS073_F_Imokuadministr133GeriamojoVandens">'Forma 4'!$H$80</definedName>
    <definedName name="VAS073_F_Imokuadministr13IsViso" localSheetId="3">'Forma 4'!$E$80</definedName>
    <definedName name="VAS073_F_Imokuadministr13IsViso">'Forma 4'!$E$80</definedName>
    <definedName name="VAS073_F_Imokuadministr141NuotekuSurinkimas" localSheetId="3">'Forma 4'!$J$80</definedName>
    <definedName name="VAS073_F_Imokuadministr141NuotekuSurinkimas">'Forma 4'!$J$80</definedName>
    <definedName name="VAS073_F_Imokuadministr142NuotekuValymas" localSheetId="3">'Forma 4'!$K$80</definedName>
    <definedName name="VAS073_F_Imokuadministr142NuotekuValymas">'Forma 4'!$K$80</definedName>
    <definedName name="VAS073_F_Imokuadministr143NuotekuDumblo" localSheetId="3">'Forma 4'!$L$80</definedName>
    <definedName name="VAS073_F_Imokuadministr143NuotekuDumblo">'Forma 4'!$L$80</definedName>
    <definedName name="VAS073_F_Imokuadministr14IsViso" localSheetId="3">'Forma 4'!$I$80</definedName>
    <definedName name="VAS073_F_Imokuadministr14IsViso">'Forma 4'!$I$80</definedName>
    <definedName name="VAS073_F_Imokuadministr15PavirsiniuNuoteku" localSheetId="3">'Forma 4'!$M$80</definedName>
    <definedName name="VAS073_F_Imokuadministr15PavirsiniuNuoteku">'Forma 4'!$M$80</definedName>
    <definedName name="VAS073_F_Imokuadministr16KitosReguliuojamosios" localSheetId="3">'Forma 4'!$N$80</definedName>
    <definedName name="VAS073_F_Imokuadministr16KitosReguliuojamosios">'Forma 4'!$N$80</definedName>
    <definedName name="VAS073_F_Imokuadministr17KitosVeiklos" localSheetId="3">'Forma 4'!$Q$80</definedName>
    <definedName name="VAS073_F_Imokuadministr17KitosVeiklos">'Forma 4'!$Q$80</definedName>
    <definedName name="VAS073_F_Imokuadministr1Apskaitosveikla1" localSheetId="3">'Forma 4'!$O$80</definedName>
    <definedName name="VAS073_F_Imokuadministr1Apskaitosveikla1">'Forma 4'!$O$80</definedName>
    <definedName name="VAS073_F_Imokuadministr1Kitareguliuoja1" localSheetId="3">'Forma 4'!$P$80</definedName>
    <definedName name="VAS073_F_Imokuadministr1Kitareguliuoja1">'Forma 4'!$P$80</definedName>
    <definedName name="VAS073_F_Imokuadministr21IS" localSheetId="3">'Forma 4'!$D$133</definedName>
    <definedName name="VAS073_F_Imokuadministr21IS">'Forma 4'!$D$133</definedName>
    <definedName name="VAS073_F_Imokuadministr231GeriamojoVandens" localSheetId="3">'Forma 4'!$F$133</definedName>
    <definedName name="VAS073_F_Imokuadministr231GeriamojoVandens">'Forma 4'!$F$133</definedName>
    <definedName name="VAS073_F_Imokuadministr232GeriamojoVandens" localSheetId="3">'Forma 4'!$G$133</definedName>
    <definedName name="VAS073_F_Imokuadministr232GeriamojoVandens">'Forma 4'!$G$133</definedName>
    <definedName name="VAS073_F_Imokuadministr233GeriamojoVandens" localSheetId="3">'Forma 4'!$H$133</definedName>
    <definedName name="VAS073_F_Imokuadministr233GeriamojoVandens">'Forma 4'!$H$133</definedName>
    <definedName name="VAS073_F_Imokuadministr23IsViso" localSheetId="3">'Forma 4'!$E$133</definedName>
    <definedName name="VAS073_F_Imokuadministr23IsViso">'Forma 4'!$E$133</definedName>
    <definedName name="VAS073_F_Imokuadministr241NuotekuSurinkimas" localSheetId="3">'Forma 4'!$J$133</definedName>
    <definedName name="VAS073_F_Imokuadministr241NuotekuSurinkimas">'Forma 4'!$J$133</definedName>
    <definedName name="VAS073_F_Imokuadministr242NuotekuValymas" localSheetId="3">'Forma 4'!$K$133</definedName>
    <definedName name="VAS073_F_Imokuadministr242NuotekuValymas">'Forma 4'!$K$133</definedName>
    <definedName name="VAS073_F_Imokuadministr243NuotekuDumblo" localSheetId="3">'Forma 4'!$L$133</definedName>
    <definedName name="VAS073_F_Imokuadministr243NuotekuDumblo">'Forma 4'!$L$133</definedName>
    <definedName name="VAS073_F_Imokuadministr24IsViso" localSheetId="3">'Forma 4'!$I$133</definedName>
    <definedName name="VAS073_F_Imokuadministr24IsViso">'Forma 4'!$I$133</definedName>
    <definedName name="VAS073_F_Imokuadministr25PavirsiniuNuoteku" localSheetId="3">'Forma 4'!$M$133</definedName>
    <definedName name="VAS073_F_Imokuadministr25PavirsiniuNuoteku">'Forma 4'!$M$133</definedName>
    <definedName name="VAS073_F_Imokuadministr26KitosReguliuojamosios" localSheetId="3">'Forma 4'!$N$133</definedName>
    <definedName name="VAS073_F_Imokuadministr26KitosReguliuojamosios">'Forma 4'!$N$133</definedName>
    <definedName name="VAS073_F_Imokuadministr27KitosVeiklos" localSheetId="3">'Forma 4'!$Q$133</definedName>
    <definedName name="VAS073_F_Imokuadministr27KitosVeiklos">'Forma 4'!$Q$133</definedName>
    <definedName name="VAS073_F_Imokuadministr2Apskaitosveikla1" localSheetId="3">'Forma 4'!$O$133</definedName>
    <definedName name="VAS073_F_Imokuadministr2Apskaitosveikla1">'Forma 4'!$O$133</definedName>
    <definedName name="VAS073_F_Imokuadministr2Kitareguliuoja1" localSheetId="3">'Forma 4'!$P$133</definedName>
    <definedName name="VAS073_F_Imokuadministr2Kitareguliuoja1">'Forma 4'!$P$133</definedName>
    <definedName name="VAS073_F_Imokuadministr31IS" localSheetId="3">'Forma 4'!$D$185</definedName>
    <definedName name="VAS073_F_Imokuadministr31IS">'Forma 4'!$D$185</definedName>
    <definedName name="VAS073_F_Imokuadministr331GeriamojoVandens" localSheetId="3">'Forma 4'!$F$185</definedName>
    <definedName name="VAS073_F_Imokuadministr331GeriamojoVandens">'Forma 4'!$F$185</definedName>
    <definedName name="VAS073_F_Imokuadministr332GeriamojoVandens" localSheetId="3">'Forma 4'!$G$185</definedName>
    <definedName name="VAS073_F_Imokuadministr332GeriamojoVandens">'Forma 4'!$G$185</definedName>
    <definedName name="VAS073_F_Imokuadministr333GeriamojoVandens" localSheetId="3">'Forma 4'!$H$185</definedName>
    <definedName name="VAS073_F_Imokuadministr333GeriamojoVandens">'Forma 4'!$H$185</definedName>
    <definedName name="VAS073_F_Imokuadministr33IsViso" localSheetId="3">'Forma 4'!$E$185</definedName>
    <definedName name="VAS073_F_Imokuadministr33IsViso">'Forma 4'!$E$185</definedName>
    <definedName name="VAS073_F_Imokuadministr341NuotekuSurinkimas" localSheetId="3">'Forma 4'!$J$185</definedName>
    <definedName name="VAS073_F_Imokuadministr341NuotekuSurinkimas">'Forma 4'!$J$185</definedName>
    <definedName name="VAS073_F_Imokuadministr342NuotekuValymas" localSheetId="3">'Forma 4'!$K$185</definedName>
    <definedName name="VAS073_F_Imokuadministr342NuotekuValymas">'Forma 4'!$K$185</definedName>
    <definedName name="VAS073_F_Imokuadministr343NuotekuDumblo" localSheetId="3">'Forma 4'!$L$185</definedName>
    <definedName name="VAS073_F_Imokuadministr343NuotekuDumblo">'Forma 4'!$L$185</definedName>
    <definedName name="VAS073_F_Imokuadministr34IsViso" localSheetId="3">'Forma 4'!$I$185</definedName>
    <definedName name="VAS073_F_Imokuadministr34IsViso">'Forma 4'!$I$185</definedName>
    <definedName name="VAS073_F_Imokuadministr35PavirsiniuNuoteku" localSheetId="3">'Forma 4'!$M$185</definedName>
    <definedName name="VAS073_F_Imokuadministr35PavirsiniuNuoteku">'Forma 4'!$M$185</definedName>
    <definedName name="VAS073_F_Imokuadministr36KitosReguliuojamosios" localSheetId="3">'Forma 4'!$N$185</definedName>
    <definedName name="VAS073_F_Imokuadministr36KitosReguliuojamosios">'Forma 4'!$N$185</definedName>
    <definedName name="VAS073_F_Imokuadministr37KitosVeiklos" localSheetId="3">'Forma 4'!$Q$185</definedName>
    <definedName name="VAS073_F_Imokuadministr37KitosVeiklos">'Forma 4'!$Q$185</definedName>
    <definedName name="VAS073_F_Imokuadministr3Apskaitosveikla1" localSheetId="3">'Forma 4'!$O$185</definedName>
    <definedName name="VAS073_F_Imokuadministr3Apskaitosveikla1">'Forma 4'!$O$185</definedName>
    <definedName name="VAS073_F_Imokuadministr3Kitareguliuoja1" localSheetId="3">'Forma 4'!$P$185</definedName>
    <definedName name="VAS073_F_Imokuadministr3Kitareguliuoja1">'Forma 4'!$P$185</definedName>
    <definedName name="VAS073_F_Imokuadministr41IS" localSheetId="3">'Forma 4'!$D$230</definedName>
    <definedName name="VAS073_F_Imokuadministr41IS">'Forma 4'!$D$230</definedName>
    <definedName name="VAS073_F_Imokuadministr431GeriamojoVandens" localSheetId="3">'Forma 4'!$F$230</definedName>
    <definedName name="VAS073_F_Imokuadministr431GeriamojoVandens">'Forma 4'!$F$230</definedName>
    <definedName name="VAS073_F_Imokuadministr432GeriamojoVandens" localSheetId="3">'Forma 4'!$G$230</definedName>
    <definedName name="VAS073_F_Imokuadministr432GeriamojoVandens">'Forma 4'!$G$230</definedName>
    <definedName name="VAS073_F_Imokuadministr433GeriamojoVandens" localSheetId="3">'Forma 4'!$H$230</definedName>
    <definedName name="VAS073_F_Imokuadministr433GeriamojoVandens">'Forma 4'!$H$230</definedName>
    <definedName name="VAS073_F_Imokuadministr43IsViso" localSheetId="3">'Forma 4'!$E$230</definedName>
    <definedName name="VAS073_F_Imokuadministr43IsViso">'Forma 4'!$E$230</definedName>
    <definedName name="VAS073_F_Imokuadministr441NuotekuSurinkimas" localSheetId="3">'Forma 4'!$J$230</definedName>
    <definedName name="VAS073_F_Imokuadministr441NuotekuSurinkimas">'Forma 4'!$J$230</definedName>
    <definedName name="VAS073_F_Imokuadministr442NuotekuValymas" localSheetId="3">'Forma 4'!$K$230</definedName>
    <definedName name="VAS073_F_Imokuadministr442NuotekuValymas">'Forma 4'!$K$230</definedName>
    <definedName name="VAS073_F_Imokuadministr443NuotekuDumblo" localSheetId="3">'Forma 4'!$L$230</definedName>
    <definedName name="VAS073_F_Imokuadministr443NuotekuDumblo">'Forma 4'!$L$230</definedName>
    <definedName name="VAS073_F_Imokuadministr44IsViso" localSheetId="3">'Forma 4'!$I$230</definedName>
    <definedName name="VAS073_F_Imokuadministr44IsViso">'Forma 4'!$I$230</definedName>
    <definedName name="VAS073_F_Imokuadministr45PavirsiniuNuoteku" localSheetId="3">'Forma 4'!$M$230</definedName>
    <definedName name="VAS073_F_Imokuadministr45PavirsiniuNuoteku">'Forma 4'!$M$230</definedName>
    <definedName name="VAS073_F_Imokuadministr46KitosReguliuojamosios" localSheetId="3">'Forma 4'!$N$230</definedName>
    <definedName name="VAS073_F_Imokuadministr46KitosReguliuojamosios">'Forma 4'!$N$230</definedName>
    <definedName name="VAS073_F_Imokuadministr47KitosVeiklos" localSheetId="3">'Forma 4'!$Q$230</definedName>
    <definedName name="VAS073_F_Imokuadministr47KitosVeiklos">'Forma 4'!$Q$230</definedName>
    <definedName name="VAS073_F_Imokuadministr4Apskaitosveikla1" localSheetId="3">'Forma 4'!$O$230</definedName>
    <definedName name="VAS073_F_Imokuadministr4Apskaitosveikla1">'Forma 4'!$O$230</definedName>
    <definedName name="VAS073_F_Imokuadministr4Kitareguliuoja1" localSheetId="3">'Forma 4'!$P$230</definedName>
    <definedName name="VAS073_F_Imokuadministr4Kitareguliuoja1">'Forma 4'!$P$230</definedName>
    <definedName name="VAS073_F_Kanceliariness11IS" localSheetId="3">'Forma 4'!$D$74</definedName>
    <definedName name="VAS073_F_Kanceliariness11IS">'Forma 4'!$D$74</definedName>
    <definedName name="VAS073_F_Kanceliariness131GeriamojoVandens" localSheetId="3">'Forma 4'!$F$74</definedName>
    <definedName name="VAS073_F_Kanceliariness131GeriamojoVandens">'Forma 4'!$F$74</definedName>
    <definedName name="VAS073_F_Kanceliariness132GeriamojoVandens" localSheetId="3">'Forma 4'!$G$74</definedName>
    <definedName name="VAS073_F_Kanceliariness132GeriamojoVandens">'Forma 4'!$G$74</definedName>
    <definedName name="VAS073_F_Kanceliariness133GeriamojoVandens" localSheetId="3">'Forma 4'!$H$74</definedName>
    <definedName name="VAS073_F_Kanceliariness133GeriamojoVandens">'Forma 4'!$H$74</definedName>
    <definedName name="VAS073_F_Kanceliariness13IsViso" localSheetId="3">'Forma 4'!$E$74</definedName>
    <definedName name="VAS073_F_Kanceliariness13IsViso">'Forma 4'!$E$74</definedName>
    <definedName name="VAS073_F_Kanceliariness141NuotekuSurinkimas" localSheetId="3">'Forma 4'!$J$74</definedName>
    <definedName name="VAS073_F_Kanceliariness141NuotekuSurinkimas">'Forma 4'!$J$74</definedName>
    <definedName name="VAS073_F_Kanceliariness142NuotekuValymas" localSheetId="3">'Forma 4'!$K$74</definedName>
    <definedName name="VAS073_F_Kanceliariness142NuotekuValymas">'Forma 4'!$K$74</definedName>
    <definedName name="VAS073_F_Kanceliariness143NuotekuDumblo" localSheetId="3">'Forma 4'!$L$74</definedName>
    <definedName name="VAS073_F_Kanceliariness143NuotekuDumblo">'Forma 4'!$L$74</definedName>
    <definedName name="VAS073_F_Kanceliariness14IsViso" localSheetId="3">'Forma 4'!$I$74</definedName>
    <definedName name="VAS073_F_Kanceliariness14IsViso">'Forma 4'!$I$74</definedName>
    <definedName name="VAS073_F_Kanceliariness15PavirsiniuNuoteku" localSheetId="3">'Forma 4'!$M$74</definedName>
    <definedName name="VAS073_F_Kanceliariness15PavirsiniuNuoteku">'Forma 4'!$M$74</definedName>
    <definedName name="VAS073_F_Kanceliariness16KitosReguliuojamosios" localSheetId="3">'Forma 4'!$N$74</definedName>
    <definedName name="VAS073_F_Kanceliariness16KitosReguliuojamosios">'Forma 4'!$N$74</definedName>
    <definedName name="VAS073_F_Kanceliariness17KitosVeiklos" localSheetId="3">'Forma 4'!$Q$74</definedName>
    <definedName name="VAS073_F_Kanceliariness17KitosVeiklos">'Forma 4'!$Q$74</definedName>
    <definedName name="VAS073_F_Kanceliariness1Apskaitosveikla1" localSheetId="3">'Forma 4'!$O$74</definedName>
    <definedName name="VAS073_F_Kanceliariness1Apskaitosveikla1">'Forma 4'!$O$74</definedName>
    <definedName name="VAS073_F_Kanceliariness1Kitareguliuoja1" localSheetId="3">'Forma 4'!$P$74</definedName>
    <definedName name="VAS073_F_Kanceliariness1Kitareguliuoja1">'Forma 4'!$P$74</definedName>
    <definedName name="VAS073_F_Kanceliariness21IS" localSheetId="3">'Forma 4'!$D$127</definedName>
    <definedName name="VAS073_F_Kanceliariness21IS">'Forma 4'!$D$127</definedName>
    <definedName name="VAS073_F_Kanceliariness231GeriamojoVandens" localSheetId="3">'Forma 4'!$F$127</definedName>
    <definedName name="VAS073_F_Kanceliariness231GeriamojoVandens">'Forma 4'!$F$127</definedName>
    <definedName name="VAS073_F_Kanceliariness232GeriamojoVandens" localSheetId="3">'Forma 4'!$G$127</definedName>
    <definedName name="VAS073_F_Kanceliariness232GeriamojoVandens">'Forma 4'!$G$127</definedName>
    <definedName name="VAS073_F_Kanceliariness233GeriamojoVandens" localSheetId="3">'Forma 4'!$H$127</definedName>
    <definedName name="VAS073_F_Kanceliariness233GeriamojoVandens">'Forma 4'!$H$127</definedName>
    <definedName name="VAS073_F_Kanceliariness23IsViso" localSheetId="3">'Forma 4'!$E$127</definedName>
    <definedName name="VAS073_F_Kanceliariness23IsViso">'Forma 4'!$E$127</definedName>
    <definedName name="VAS073_F_Kanceliariness241NuotekuSurinkimas" localSheetId="3">'Forma 4'!$J$127</definedName>
    <definedName name="VAS073_F_Kanceliariness241NuotekuSurinkimas">'Forma 4'!$J$127</definedName>
    <definedName name="VAS073_F_Kanceliariness242NuotekuValymas" localSheetId="3">'Forma 4'!$K$127</definedName>
    <definedName name="VAS073_F_Kanceliariness242NuotekuValymas">'Forma 4'!$K$127</definedName>
    <definedName name="VAS073_F_Kanceliariness243NuotekuDumblo" localSheetId="3">'Forma 4'!$L$127</definedName>
    <definedName name="VAS073_F_Kanceliariness243NuotekuDumblo">'Forma 4'!$L$127</definedName>
    <definedName name="VAS073_F_Kanceliariness24IsViso" localSheetId="3">'Forma 4'!$I$127</definedName>
    <definedName name="VAS073_F_Kanceliariness24IsViso">'Forma 4'!$I$127</definedName>
    <definedName name="VAS073_F_Kanceliariness25PavirsiniuNuoteku" localSheetId="3">'Forma 4'!$M$127</definedName>
    <definedName name="VAS073_F_Kanceliariness25PavirsiniuNuoteku">'Forma 4'!$M$127</definedName>
    <definedName name="VAS073_F_Kanceliariness26KitosReguliuojamosios" localSheetId="3">'Forma 4'!$N$127</definedName>
    <definedName name="VAS073_F_Kanceliariness26KitosReguliuojamosios">'Forma 4'!$N$127</definedName>
    <definedName name="VAS073_F_Kanceliariness27KitosVeiklos" localSheetId="3">'Forma 4'!$Q$127</definedName>
    <definedName name="VAS073_F_Kanceliariness27KitosVeiklos">'Forma 4'!$Q$127</definedName>
    <definedName name="VAS073_F_Kanceliariness2Apskaitosveikla1" localSheetId="3">'Forma 4'!$O$127</definedName>
    <definedName name="VAS073_F_Kanceliariness2Apskaitosveikla1">'Forma 4'!$O$127</definedName>
    <definedName name="VAS073_F_Kanceliariness2Kitareguliuoja1" localSheetId="3">'Forma 4'!$P$127</definedName>
    <definedName name="VAS073_F_Kanceliariness2Kitareguliuoja1">'Forma 4'!$P$127</definedName>
    <definedName name="VAS073_F_Kanceliariness31IS" localSheetId="3">'Forma 4'!$D$179</definedName>
    <definedName name="VAS073_F_Kanceliariness31IS">'Forma 4'!$D$179</definedName>
    <definedName name="VAS073_F_Kanceliariness331GeriamojoVandens" localSheetId="3">'Forma 4'!$F$179</definedName>
    <definedName name="VAS073_F_Kanceliariness331GeriamojoVandens">'Forma 4'!$F$179</definedName>
    <definedName name="VAS073_F_Kanceliariness332GeriamojoVandens" localSheetId="3">'Forma 4'!$G$179</definedName>
    <definedName name="VAS073_F_Kanceliariness332GeriamojoVandens">'Forma 4'!$G$179</definedName>
    <definedName name="VAS073_F_Kanceliariness333GeriamojoVandens" localSheetId="3">'Forma 4'!$H$179</definedName>
    <definedName name="VAS073_F_Kanceliariness333GeriamojoVandens">'Forma 4'!$H$179</definedName>
    <definedName name="VAS073_F_Kanceliariness33IsViso" localSheetId="3">'Forma 4'!$E$179</definedName>
    <definedName name="VAS073_F_Kanceliariness33IsViso">'Forma 4'!$E$179</definedName>
    <definedName name="VAS073_F_Kanceliariness341NuotekuSurinkimas" localSheetId="3">'Forma 4'!$J$179</definedName>
    <definedName name="VAS073_F_Kanceliariness341NuotekuSurinkimas">'Forma 4'!$J$179</definedName>
    <definedName name="VAS073_F_Kanceliariness342NuotekuValymas" localSheetId="3">'Forma 4'!$K$179</definedName>
    <definedName name="VAS073_F_Kanceliariness342NuotekuValymas">'Forma 4'!$K$179</definedName>
    <definedName name="VAS073_F_Kanceliariness343NuotekuDumblo" localSheetId="3">'Forma 4'!$L$179</definedName>
    <definedName name="VAS073_F_Kanceliariness343NuotekuDumblo">'Forma 4'!$L$179</definedName>
    <definedName name="VAS073_F_Kanceliariness34IsViso" localSheetId="3">'Forma 4'!$I$179</definedName>
    <definedName name="VAS073_F_Kanceliariness34IsViso">'Forma 4'!$I$179</definedName>
    <definedName name="VAS073_F_Kanceliariness35PavirsiniuNuoteku" localSheetId="3">'Forma 4'!$M$179</definedName>
    <definedName name="VAS073_F_Kanceliariness35PavirsiniuNuoteku">'Forma 4'!$M$179</definedName>
    <definedName name="VAS073_F_Kanceliariness36KitosReguliuojamosios" localSheetId="3">'Forma 4'!$N$179</definedName>
    <definedName name="VAS073_F_Kanceliariness36KitosReguliuojamosios">'Forma 4'!$N$179</definedName>
    <definedName name="VAS073_F_Kanceliariness37KitosVeiklos" localSheetId="3">'Forma 4'!$Q$179</definedName>
    <definedName name="VAS073_F_Kanceliariness37KitosVeiklos">'Forma 4'!$Q$179</definedName>
    <definedName name="VAS073_F_Kanceliariness3Apskaitosveikla1" localSheetId="3">'Forma 4'!$O$179</definedName>
    <definedName name="VAS073_F_Kanceliariness3Apskaitosveikla1">'Forma 4'!$O$179</definedName>
    <definedName name="VAS073_F_Kanceliariness3Kitareguliuoja1" localSheetId="3">'Forma 4'!$P$179</definedName>
    <definedName name="VAS073_F_Kanceliariness3Kitareguliuoja1">'Forma 4'!$P$179</definedName>
    <definedName name="VAS073_F_Kanceliariness41IS" localSheetId="3">'Forma 4'!$D$224</definedName>
    <definedName name="VAS073_F_Kanceliariness41IS">'Forma 4'!$D$224</definedName>
    <definedName name="VAS073_F_Kanceliariness431GeriamojoVandens" localSheetId="3">'Forma 4'!$F$224</definedName>
    <definedName name="VAS073_F_Kanceliariness431GeriamojoVandens">'Forma 4'!$F$224</definedName>
    <definedName name="VAS073_F_Kanceliariness432GeriamojoVandens" localSheetId="3">'Forma 4'!$G$224</definedName>
    <definedName name="VAS073_F_Kanceliariness432GeriamojoVandens">'Forma 4'!$G$224</definedName>
    <definedName name="VAS073_F_Kanceliariness433GeriamojoVandens" localSheetId="3">'Forma 4'!$H$224</definedName>
    <definedName name="VAS073_F_Kanceliariness433GeriamojoVandens">'Forma 4'!$H$224</definedName>
    <definedName name="VAS073_F_Kanceliariness43IsViso" localSheetId="3">'Forma 4'!$E$224</definedName>
    <definedName name="VAS073_F_Kanceliariness43IsViso">'Forma 4'!$E$224</definedName>
    <definedName name="VAS073_F_Kanceliariness441NuotekuSurinkimas" localSheetId="3">'Forma 4'!$J$224</definedName>
    <definedName name="VAS073_F_Kanceliariness441NuotekuSurinkimas">'Forma 4'!$J$224</definedName>
    <definedName name="VAS073_F_Kanceliariness442NuotekuValymas" localSheetId="3">'Forma 4'!$K$224</definedName>
    <definedName name="VAS073_F_Kanceliariness442NuotekuValymas">'Forma 4'!$K$224</definedName>
    <definedName name="VAS073_F_Kanceliariness443NuotekuDumblo" localSheetId="3">'Forma 4'!$L$224</definedName>
    <definedName name="VAS073_F_Kanceliariness443NuotekuDumblo">'Forma 4'!$L$224</definedName>
    <definedName name="VAS073_F_Kanceliariness44IsViso" localSheetId="3">'Forma 4'!$I$224</definedName>
    <definedName name="VAS073_F_Kanceliariness44IsViso">'Forma 4'!$I$224</definedName>
    <definedName name="VAS073_F_Kanceliariness45PavirsiniuNuoteku" localSheetId="3">'Forma 4'!$M$224</definedName>
    <definedName name="VAS073_F_Kanceliariness45PavirsiniuNuoteku">'Forma 4'!$M$224</definedName>
    <definedName name="VAS073_F_Kanceliariness46KitosReguliuojamosios" localSheetId="3">'Forma 4'!$N$224</definedName>
    <definedName name="VAS073_F_Kanceliariness46KitosReguliuojamosios">'Forma 4'!$N$224</definedName>
    <definedName name="VAS073_F_Kanceliariness47KitosVeiklos" localSheetId="3">'Forma 4'!$Q$224</definedName>
    <definedName name="VAS073_F_Kanceliariness47KitosVeiklos">'Forma 4'!$Q$224</definedName>
    <definedName name="VAS073_F_Kanceliariness4Apskaitosveikla1" localSheetId="3">'Forma 4'!$O$224</definedName>
    <definedName name="VAS073_F_Kanceliariness4Apskaitosveikla1">'Forma 4'!$O$224</definedName>
    <definedName name="VAS073_F_Kanceliariness4Kitareguliuoja1" localSheetId="3">'Forma 4'!$P$224</definedName>
    <definedName name="VAS073_F_Kanceliariness4Kitareguliuoja1">'Forma 4'!$P$224</definedName>
    <definedName name="VAS073_F_Kintamosiospas11IS" localSheetId="3">'Forma 4'!$D$28</definedName>
    <definedName name="VAS073_F_Kintamosiospas11IS">'Forma 4'!$D$28</definedName>
    <definedName name="VAS073_F_Kintamosiospas131GeriamojoVandens" localSheetId="3">'Forma 4'!$F$28</definedName>
    <definedName name="VAS073_F_Kintamosiospas131GeriamojoVandens">'Forma 4'!$F$28</definedName>
    <definedName name="VAS073_F_Kintamosiospas132GeriamojoVandens" localSheetId="3">'Forma 4'!$G$28</definedName>
    <definedName name="VAS073_F_Kintamosiospas132GeriamojoVandens">'Forma 4'!$G$28</definedName>
    <definedName name="VAS073_F_Kintamosiospas133GeriamojoVandens" localSheetId="3">'Forma 4'!$H$28</definedName>
    <definedName name="VAS073_F_Kintamosiospas133GeriamojoVandens">'Forma 4'!$H$28</definedName>
    <definedName name="VAS073_F_Kintamosiospas13IsViso" localSheetId="3">'Forma 4'!$E$28</definedName>
    <definedName name="VAS073_F_Kintamosiospas13IsViso">'Forma 4'!$E$28</definedName>
    <definedName name="VAS073_F_Kintamosiospas141NuotekuSurinkimas" localSheetId="3">'Forma 4'!$J$28</definedName>
    <definedName name="VAS073_F_Kintamosiospas141NuotekuSurinkimas">'Forma 4'!$J$28</definedName>
    <definedName name="VAS073_F_Kintamosiospas142NuotekuValymas" localSheetId="3">'Forma 4'!$K$28</definedName>
    <definedName name="VAS073_F_Kintamosiospas142NuotekuValymas">'Forma 4'!$K$28</definedName>
    <definedName name="VAS073_F_Kintamosiospas143NuotekuDumblo" localSheetId="3">'Forma 4'!$L$28</definedName>
    <definedName name="VAS073_F_Kintamosiospas143NuotekuDumblo">'Forma 4'!$L$28</definedName>
    <definedName name="VAS073_F_Kintamosiospas14IsViso" localSheetId="3">'Forma 4'!$I$28</definedName>
    <definedName name="VAS073_F_Kintamosiospas14IsViso">'Forma 4'!$I$28</definedName>
    <definedName name="VAS073_F_Kintamosiospas15PavirsiniuNuoteku" localSheetId="3">'Forma 4'!$M$28</definedName>
    <definedName name="VAS073_F_Kintamosiospas15PavirsiniuNuoteku">'Forma 4'!$M$28</definedName>
    <definedName name="VAS073_F_Kintamosiospas16KitosReguliuojamosios" localSheetId="3">'Forma 4'!$N$28</definedName>
    <definedName name="VAS073_F_Kintamosiospas16KitosReguliuojamosios">'Forma 4'!$N$28</definedName>
    <definedName name="VAS073_F_Kintamosiospas17KitosVeiklos" localSheetId="3">'Forma 4'!$Q$28</definedName>
    <definedName name="VAS073_F_Kintamosiospas17KitosVeiklos">'Forma 4'!$Q$28</definedName>
    <definedName name="VAS073_F_Kintamosiospas1Apskaitosveikla1" localSheetId="3">'Forma 4'!$O$28</definedName>
    <definedName name="VAS073_F_Kintamosiospas1Apskaitosveikla1">'Forma 4'!$O$28</definedName>
    <definedName name="VAS073_F_Kintamosiospas1Kitareguliuoja1" localSheetId="3">'Forma 4'!$P$28</definedName>
    <definedName name="VAS073_F_Kintamosiospas1Kitareguliuoja1">'Forma 4'!$P$28</definedName>
    <definedName name="VAS073_F_Kitosadministr11IS" localSheetId="3">'Forma 4'!$D$82</definedName>
    <definedName name="VAS073_F_Kitosadministr11IS">'Forma 4'!$D$82</definedName>
    <definedName name="VAS073_F_Kitosadministr131GeriamojoVandens" localSheetId="3">'Forma 4'!$F$82</definedName>
    <definedName name="VAS073_F_Kitosadministr131GeriamojoVandens">'Forma 4'!$F$82</definedName>
    <definedName name="VAS073_F_Kitosadministr132GeriamojoVandens" localSheetId="3">'Forma 4'!$G$82</definedName>
    <definedName name="VAS073_F_Kitosadministr132GeriamojoVandens">'Forma 4'!$G$82</definedName>
    <definedName name="VAS073_F_Kitosadministr133GeriamojoVandens" localSheetId="3">'Forma 4'!$H$82</definedName>
    <definedName name="VAS073_F_Kitosadministr133GeriamojoVandens">'Forma 4'!$H$82</definedName>
    <definedName name="VAS073_F_Kitosadministr13IsViso" localSheetId="3">'Forma 4'!$E$82</definedName>
    <definedName name="VAS073_F_Kitosadministr13IsViso">'Forma 4'!$E$82</definedName>
    <definedName name="VAS073_F_Kitosadministr141NuotekuSurinkimas" localSheetId="3">'Forma 4'!$J$82</definedName>
    <definedName name="VAS073_F_Kitosadministr141NuotekuSurinkimas">'Forma 4'!$J$82</definedName>
    <definedName name="VAS073_F_Kitosadministr142NuotekuValymas" localSheetId="3">'Forma 4'!$K$82</definedName>
    <definedName name="VAS073_F_Kitosadministr142NuotekuValymas">'Forma 4'!$K$82</definedName>
    <definedName name="VAS073_F_Kitosadministr143NuotekuDumblo" localSheetId="3">'Forma 4'!$L$82</definedName>
    <definedName name="VAS073_F_Kitosadministr143NuotekuDumblo">'Forma 4'!$L$82</definedName>
    <definedName name="VAS073_F_Kitosadministr14IsViso" localSheetId="3">'Forma 4'!$I$82</definedName>
    <definedName name="VAS073_F_Kitosadministr14IsViso">'Forma 4'!$I$82</definedName>
    <definedName name="VAS073_F_Kitosadministr15PavirsiniuNuoteku" localSheetId="3">'Forma 4'!$M$82</definedName>
    <definedName name="VAS073_F_Kitosadministr15PavirsiniuNuoteku">'Forma 4'!$M$82</definedName>
    <definedName name="VAS073_F_Kitosadministr16KitosReguliuojamosios" localSheetId="3">'Forma 4'!$N$82</definedName>
    <definedName name="VAS073_F_Kitosadministr16KitosReguliuojamosios">'Forma 4'!$N$82</definedName>
    <definedName name="VAS073_F_Kitosadministr17KitosVeiklos" localSheetId="3">'Forma 4'!$Q$82</definedName>
    <definedName name="VAS073_F_Kitosadministr17KitosVeiklos">'Forma 4'!$Q$82</definedName>
    <definedName name="VAS073_F_Kitosadministr1Apskaitosveikla1" localSheetId="3">'Forma 4'!$O$82</definedName>
    <definedName name="VAS073_F_Kitosadministr1Apskaitosveikla1">'Forma 4'!$O$82</definedName>
    <definedName name="VAS073_F_Kitosadministr1Kitareguliuoja1" localSheetId="3">'Forma 4'!$P$82</definedName>
    <definedName name="VAS073_F_Kitosadministr1Kitareguliuoja1">'Forma 4'!$P$82</definedName>
    <definedName name="VAS073_F_Kitosadministr21IS" localSheetId="3">'Forma 4'!$D$135</definedName>
    <definedName name="VAS073_F_Kitosadministr21IS">'Forma 4'!$D$135</definedName>
    <definedName name="VAS073_F_Kitosadministr231GeriamojoVandens" localSheetId="3">'Forma 4'!$F$135</definedName>
    <definedName name="VAS073_F_Kitosadministr231GeriamojoVandens">'Forma 4'!$F$135</definedName>
    <definedName name="VAS073_F_Kitosadministr232GeriamojoVandens" localSheetId="3">'Forma 4'!$G$135</definedName>
    <definedName name="VAS073_F_Kitosadministr232GeriamojoVandens">'Forma 4'!$G$135</definedName>
    <definedName name="VAS073_F_Kitosadministr233GeriamojoVandens" localSheetId="3">'Forma 4'!$H$135</definedName>
    <definedName name="VAS073_F_Kitosadministr233GeriamojoVandens">'Forma 4'!$H$135</definedName>
    <definedName name="VAS073_F_Kitosadministr23IsViso" localSheetId="3">'Forma 4'!$E$135</definedName>
    <definedName name="VAS073_F_Kitosadministr23IsViso">'Forma 4'!$E$135</definedName>
    <definedName name="VAS073_F_Kitosadministr241NuotekuSurinkimas" localSheetId="3">'Forma 4'!$J$135</definedName>
    <definedName name="VAS073_F_Kitosadministr241NuotekuSurinkimas">'Forma 4'!$J$135</definedName>
    <definedName name="VAS073_F_Kitosadministr242NuotekuValymas" localSheetId="3">'Forma 4'!$K$135</definedName>
    <definedName name="VAS073_F_Kitosadministr242NuotekuValymas">'Forma 4'!$K$135</definedName>
    <definedName name="VAS073_F_Kitosadministr243NuotekuDumblo" localSheetId="3">'Forma 4'!$L$135</definedName>
    <definedName name="VAS073_F_Kitosadministr243NuotekuDumblo">'Forma 4'!$L$135</definedName>
    <definedName name="VAS073_F_Kitosadministr24IsViso" localSheetId="3">'Forma 4'!$I$135</definedName>
    <definedName name="VAS073_F_Kitosadministr24IsViso">'Forma 4'!$I$135</definedName>
    <definedName name="VAS073_F_Kitosadministr25PavirsiniuNuoteku" localSheetId="3">'Forma 4'!$M$135</definedName>
    <definedName name="VAS073_F_Kitosadministr25PavirsiniuNuoteku">'Forma 4'!$M$135</definedName>
    <definedName name="VAS073_F_Kitosadministr26KitosReguliuojamosios" localSheetId="3">'Forma 4'!$N$135</definedName>
    <definedName name="VAS073_F_Kitosadministr26KitosReguliuojamosios">'Forma 4'!$N$135</definedName>
    <definedName name="VAS073_F_Kitosadministr27KitosVeiklos" localSheetId="3">'Forma 4'!$Q$135</definedName>
    <definedName name="VAS073_F_Kitosadministr27KitosVeiklos">'Forma 4'!$Q$135</definedName>
    <definedName name="VAS073_F_Kitosadministr2Apskaitosveikla1" localSheetId="3">'Forma 4'!$O$135</definedName>
    <definedName name="VAS073_F_Kitosadministr2Apskaitosveikla1">'Forma 4'!$O$135</definedName>
    <definedName name="VAS073_F_Kitosadministr2Kitareguliuoja1" localSheetId="3">'Forma 4'!$P$135</definedName>
    <definedName name="VAS073_F_Kitosadministr2Kitareguliuoja1">'Forma 4'!$P$135</definedName>
    <definedName name="VAS073_F_Kitosadministr31IS" localSheetId="3">'Forma 4'!$D$187</definedName>
    <definedName name="VAS073_F_Kitosadministr31IS">'Forma 4'!$D$187</definedName>
    <definedName name="VAS073_F_Kitosadministr331GeriamojoVandens" localSheetId="3">'Forma 4'!$F$187</definedName>
    <definedName name="VAS073_F_Kitosadministr331GeriamojoVandens">'Forma 4'!$F$187</definedName>
    <definedName name="VAS073_F_Kitosadministr332GeriamojoVandens" localSheetId="3">'Forma 4'!$G$187</definedName>
    <definedName name="VAS073_F_Kitosadministr332GeriamojoVandens">'Forma 4'!$G$187</definedName>
    <definedName name="VAS073_F_Kitosadministr333GeriamojoVandens" localSheetId="3">'Forma 4'!$H$187</definedName>
    <definedName name="VAS073_F_Kitosadministr333GeriamojoVandens">'Forma 4'!$H$187</definedName>
    <definedName name="VAS073_F_Kitosadministr33IsViso" localSheetId="3">'Forma 4'!$E$187</definedName>
    <definedName name="VAS073_F_Kitosadministr33IsViso">'Forma 4'!$E$187</definedName>
    <definedName name="VAS073_F_Kitosadministr341NuotekuSurinkimas" localSheetId="3">'Forma 4'!$J$187</definedName>
    <definedName name="VAS073_F_Kitosadministr341NuotekuSurinkimas">'Forma 4'!$J$187</definedName>
    <definedName name="VAS073_F_Kitosadministr342NuotekuValymas" localSheetId="3">'Forma 4'!$K$187</definedName>
    <definedName name="VAS073_F_Kitosadministr342NuotekuValymas">'Forma 4'!$K$187</definedName>
    <definedName name="VAS073_F_Kitosadministr343NuotekuDumblo" localSheetId="3">'Forma 4'!$L$187</definedName>
    <definedName name="VAS073_F_Kitosadministr343NuotekuDumblo">'Forma 4'!$L$187</definedName>
    <definedName name="VAS073_F_Kitosadministr34IsViso" localSheetId="3">'Forma 4'!$I$187</definedName>
    <definedName name="VAS073_F_Kitosadministr34IsViso">'Forma 4'!$I$187</definedName>
    <definedName name="VAS073_F_Kitosadministr35PavirsiniuNuoteku" localSheetId="3">'Forma 4'!$M$187</definedName>
    <definedName name="VAS073_F_Kitosadministr35PavirsiniuNuoteku">'Forma 4'!$M$187</definedName>
    <definedName name="VAS073_F_Kitosadministr36KitosReguliuojamosios" localSheetId="3">'Forma 4'!$N$187</definedName>
    <definedName name="VAS073_F_Kitosadministr36KitosReguliuojamosios">'Forma 4'!$N$187</definedName>
    <definedName name="VAS073_F_Kitosadministr37KitosVeiklos" localSheetId="3">'Forma 4'!$Q$187</definedName>
    <definedName name="VAS073_F_Kitosadministr37KitosVeiklos">'Forma 4'!$Q$187</definedName>
    <definedName name="VAS073_F_Kitosadministr3Apskaitosveikla1" localSheetId="3">'Forma 4'!$O$187</definedName>
    <definedName name="VAS073_F_Kitosadministr3Apskaitosveikla1">'Forma 4'!$O$187</definedName>
    <definedName name="VAS073_F_Kitosadministr3Kitareguliuoja1" localSheetId="3">'Forma 4'!$P$187</definedName>
    <definedName name="VAS073_F_Kitosadministr3Kitareguliuoja1">'Forma 4'!$P$187</definedName>
    <definedName name="VAS073_F_Kitosadministr41IS" localSheetId="3">'Forma 4'!$D$233</definedName>
    <definedName name="VAS073_F_Kitosadministr41IS">'Forma 4'!$D$233</definedName>
    <definedName name="VAS073_F_Kitosadministr431GeriamojoVandens" localSheetId="3">'Forma 4'!$F$233</definedName>
    <definedName name="VAS073_F_Kitosadministr431GeriamojoVandens">'Forma 4'!$F$233</definedName>
    <definedName name="VAS073_F_Kitosadministr432GeriamojoVandens" localSheetId="3">'Forma 4'!$G$233</definedName>
    <definedName name="VAS073_F_Kitosadministr432GeriamojoVandens">'Forma 4'!$G$233</definedName>
    <definedName name="VAS073_F_Kitosadministr433GeriamojoVandens" localSheetId="3">'Forma 4'!$H$233</definedName>
    <definedName name="VAS073_F_Kitosadministr433GeriamojoVandens">'Forma 4'!$H$233</definedName>
    <definedName name="VAS073_F_Kitosadministr43IsViso" localSheetId="3">'Forma 4'!$E$233</definedName>
    <definedName name="VAS073_F_Kitosadministr43IsViso">'Forma 4'!$E$233</definedName>
    <definedName name="VAS073_F_Kitosadministr441NuotekuSurinkimas" localSheetId="3">'Forma 4'!$J$233</definedName>
    <definedName name="VAS073_F_Kitosadministr441NuotekuSurinkimas">'Forma 4'!$J$233</definedName>
    <definedName name="VAS073_F_Kitosadministr442NuotekuValymas" localSheetId="3">'Forma 4'!$K$233</definedName>
    <definedName name="VAS073_F_Kitosadministr442NuotekuValymas">'Forma 4'!$K$233</definedName>
    <definedName name="VAS073_F_Kitosadministr443NuotekuDumblo" localSheetId="3">'Forma 4'!$L$233</definedName>
    <definedName name="VAS073_F_Kitosadministr443NuotekuDumblo">'Forma 4'!$L$233</definedName>
    <definedName name="VAS073_F_Kitosadministr44IsViso" localSheetId="3">'Forma 4'!$I$233</definedName>
    <definedName name="VAS073_F_Kitosadministr44IsViso">'Forma 4'!$I$233</definedName>
    <definedName name="VAS073_F_Kitosadministr45PavirsiniuNuoteku" localSheetId="3">'Forma 4'!$M$233</definedName>
    <definedName name="VAS073_F_Kitosadministr45PavirsiniuNuoteku">'Forma 4'!$M$233</definedName>
    <definedName name="VAS073_F_Kitosadministr46KitosReguliuojamosios" localSheetId="3">'Forma 4'!$N$233</definedName>
    <definedName name="VAS073_F_Kitosadministr46KitosReguliuojamosios">'Forma 4'!$N$233</definedName>
    <definedName name="VAS073_F_Kitosadministr47KitosVeiklos" localSheetId="3">'Forma 4'!$Q$233</definedName>
    <definedName name="VAS073_F_Kitosadministr47KitosVeiklos">'Forma 4'!$Q$233</definedName>
    <definedName name="VAS073_F_Kitosadministr4Apskaitosveikla1" localSheetId="3">'Forma 4'!$O$233</definedName>
    <definedName name="VAS073_F_Kitosadministr4Apskaitosveikla1">'Forma 4'!$O$233</definedName>
    <definedName name="VAS073_F_Kitosadministr4Kitareguliuoja1" localSheetId="3">'Forma 4'!$P$233</definedName>
    <definedName name="VAS073_F_Kitosadministr4Kitareguliuoja1">'Forma 4'!$P$233</definedName>
    <definedName name="VAS073_F_Kitosfinansine11IS" localSheetId="3">'Forma 4'!$D$67</definedName>
    <definedName name="VAS073_F_Kitosfinansine11IS">'Forma 4'!$D$67</definedName>
    <definedName name="VAS073_F_Kitosfinansine131GeriamojoVandens" localSheetId="3">'Forma 4'!$F$67</definedName>
    <definedName name="VAS073_F_Kitosfinansine131GeriamojoVandens">'Forma 4'!$F$67</definedName>
    <definedName name="VAS073_F_Kitosfinansine132GeriamojoVandens" localSheetId="3">'Forma 4'!$G$67</definedName>
    <definedName name="VAS073_F_Kitosfinansine132GeriamojoVandens">'Forma 4'!$G$67</definedName>
    <definedName name="VAS073_F_Kitosfinansine133GeriamojoVandens" localSheetId="3">'Forma 4'!$H$67</definedName>
    <definedName name="VAS073_F_Kitosfinansine133GeriamojoVandens">'Forma 4'!$H$67</definedName>
    <definedName name="VAS073_F_Kitosfinansine13IsViso" localSheetId="3">'Forma 4'!$E$67</definedName>
    <definedName name="VAS073_F_Kitosfinansine13IsViso">'Forma 4'!$E$67</definedName>
    <definedName name="VAS073_F_Kitosfinansine141NuotekuSurinkimas" localSheetId="3">'Forma 4'!$J$67</definedName>
    <definedName name="VAS073_F_Kitosfinansine141NuotekuSurinkimas">'Forma 4'!$J$67</definedName>
    <definedName name="VAS073_F_Kitosfinansine142NuotekuValymas" localSheetId="3">'Forma 4'!$K$67</definedName>
    <definedName name="VAS073_F_Kitosfinansine142NuotekuValymas">'Forma 4'!$K$67</definedName>
    <definedName name="VAS073_F_Kitosfinansine143NuotekuDumblo" localSheetId="3">'Forma 4'!$L$67</definedName>
    <definedName name="VAS073_F_Kitosfinansine143NuotekuDumblo">'Forma 4'!$L$67</definedName>
    <definedName name="VAS073_F_Kitosfinansine14IsViso" localSheetId="3">'Forma 4'!$I$67</definedName>
    <definedName name="VAS073_F_Kitosfinansine14IsViso">'Forma 4'!$I$67</definedName>
    <definedName name="VAS073_F_Kitosfinansine15PavirsiniuNuoteku" localSheetId="3">'Forma 4'!$M$67</definedName>
    <definedName name="VAS073_F_Kitosfinansine15PavirsiniuNuoteku">'Forma 4'!$M$67</definedName>
    <definedName name="VAS073_F_Kitosfinansine16KitosReguliuojamosios" localSheetId="3">'Forma 4'!$N$67</definedName>
    <definedName name="VAS073_F_Kitosfinansine16KitosReguliuojamosios">'Forma 4'!$N$67</definedName>
    <definedName name="VAS073_F_Kitosfinansine17KitosVeiklos" localSheetId="3">'Forma 4'!$Q$67</definedName>
    <definedName name="VAS073_F_Kitosfinansine17KitosVeiklos">'Forma 4'!$Q$67</definedName>
    <definedName name="VAS073_F_Kitosfinansine1Apskaitosveikla1" localSheetId="3">'Forma 4'!$O$67</definedName>
    <definedName name="VAS073_F_Kitosfinansine1Apskaitosveikla1">'Forma 4'!$O$67</definedName>
    <definedName name="VAS073_F_Kitosfinansine1Kitareguliuoja1" localSheetId="3">'Forma 4'!$P$67</definedName>
    <definedName name="VAS073_F_Kitosfinansine1Kitareguliuoja1">'Forma 4'!$P$67</definedName>
    <definedName name="VAS073_F_Kitosfinansine21IS" localSheetId="3">'Forma 4'!$D$120</definedName>
    <definedName name="VAS073_F_Kitosfinansine21IS">'Forma 4'!$D$120</definedName>
    <definedName name="VAS073_F_Kitosfinansine231GeriamojoVandens" localSheetId="3">'Forma 4'!$F$120</definedName>
    <definedName name="VAS073_F_Kitosfinansine231GeriamojoVandens">'Forma 4'!$F$120</definedName>
    <definedName name="VAS073_F_Kitosfinansine232GeriamojoVandens" localSheetId="3">'Forma 4'!$G$120</definedName>
    <definedName name="VAS073_F_Kitosfinansine232GeriamojoVandens">'Forma 4'!$G$120</definedName>
    <definedName name="VAS073_F_Kitosfinansine233GeriamojoVandens" localSheetId="3">'Forma 4'!$H$120</definedName>
    <definedName name="VAS073_F_Kitosfinansine233GeriamojoVandens">'Forma 4'!$H$120</definedName>
    <definedName name="VAS073_F_Kitosfinansine23IsViso" localSheetId="3">'Forma 4'!$E$120</definedName>
    <definedName name="VAS073_F_Kitosfinansine23IsViso">'Forma 4'!$E$120</definedName>
    <definedName name="VAS073_F_Kitosfinansine241NuotekuSurinkimas" localSheetId="3">'Forma 4'!$J$120</definedName>
    <definedName name="VAS073_F_Kitosfinansine241NuotekuSurinkimas">'Forma 4'!$J$120</definedName>
    <definedName name="VAS073_F_Kitosfinansine242NuotekuValymas" localSheetId="3">'Forma 4'!$K$120</definedName>
    <definedName name="VAS073_F_Kitosfinansine242NuotekuValymas">'Forma 4'!$K$120</definedName>
    <definedName name="VAS073_F_Kitosfinansine243NuotekuDumblo" localSheetId="3">'Forma 4'!$L$120</definedName>
    <definedName name="VAS073_F_Kitosfinansine243NuotekuDumblo">'Forma 4'!$L$120</definedName>
    <definedName name="VAS073_F_Kitosfinansine24IsViso" localSheetId="3">'Forma 4'!$I$120</definedName>
    <definedName name="VAS073_F_Kitosfinansine24IsViso">'Forma 4'!$I$120</definedName>
    <definedName name="VAS073_F_Kitosfinansine25PavirsiniuNuoteku" localSheetId="3">'Forma 4'!$M$120</definedName>
    <definedName name="VAS073_F_Kitosfinansine25PavirsiniuNuoteku">'Forma 4'!$M$120</definedName>
    <definedName name="VAS073_F_Kitosfinansine26KitosReguliuojamosios" localSheetId="3">'Forma 4'!$N$120</definedName>
    <definedName name="VAS073_F_Kitosfinansine26KitosReguliuojamosios">'Forma 4'!$N$120</definedName>
    <definedName name="VAS073_F_Kitosfinansine27KitosVeiklos" localSheetId="3">'Forma 4'!$Q$120</definedName>
    <definedName name="VAS073_F_Kitosfinansine27KitosVeiklos">'Forma 4'!$Q$120</definedName>
    <definedName name="VAS073_F_Kitosfinansine2Apskaitosveikla1" localSheetId="3">'Forma 4'!$O$120</definedName>
    <definedName name="VAS073_F_Kitosfinansine2Apskaitosveikla1">'Forma 4'!$O$120</definedName>
    <definedName name="VAS073_F_Kitosfinansine2Kitareguliuoja1" localSheetId="3">'Forma 4'!$P$120</definedName>
    <definedName name="VAS073_F_Kitosfinansine2Kitareguliuoja1">'Forma 4'!$P$120</definedName>
    <definedName name="VAS073_F_Kitosfinansine31IS" localSheetId="3">'Forma 4'!$D$172</definedName>
    <definedName name="VAS073_F_Kitosfinansine31IS">'Forma 4'!$D$172</definedName>
    <definedName name="VAS073_F_Kitosfinansine331GeriamojoVandens" localSheetId="3">'Forma 4'!$F$172</definedName>
    <definedName name="VAS073_F_Kitosfinansine331GeriamojoVandens">'Forma 4'!$F$172</definedName>
    <definedName name="VAS073_F_Kitosfinansine332GeriamojoVandens" localSheetId="3">'Forma 4'!$G$172</definedName>
    <definedName name="VAS073_F_Kitosfinansine332GeriamojoVandens">'Forma 4'!$G$172</definedName>
    <definedName name="VAS073_F_Kitosfinansine333GeriamojoVandens" localSheetId="3">'Forma 4'!$H$172</definedName>
    <definedName name="VAS073_F_Kitosfinansine333GeriamojoVandens">'Forma 4'!$H$172</definedName>
    <definedName name="VAS073_F_Kitosfinansine33IsViso" localSheetId="3">'Forma 4'!$E$172</definedName>
    <definedName name="VAS073_F_Kitosfinansine33IsViso">'Forma 4'!$E$172</definedName>
    <definedName name="VAS073_F_Kitosfinansine341NuotekuSurinkimas" localSheetId="3">'Forma 4'!$J$172</definedName>
    <definedName name="VAS073_F_Kitosfinansine341NuotekuSurinkimas">'Forma 4'!$J$172</definedName>
    <definedName name="VAS073_F_Kitosfinansine342NuotekuValymas" localSheetId="3">'Forma 4'!$K$172</definedName>
    <definedName name="VAS073_F_Kitosfinansine342NuotekuValymas">'Forma 4'!$K$172</definedName>
    <definedName name="VAS073_F_Kitosfinansine343NuotekuDumblo" localSheetId="3">'Forma 4'!$L$172</definedName>
    <definedName name="VAS073_F_Kitosfinansine343NuotekuDumblo">'Forma 4'!$L$172</definedName>
    <definedName name="VAS073_F_Kitosfinansine34IsViso" localSheetId="3">'Forma 4'!$I$172</definedName>
    <definedName name="VAS073_F_Kitosfinansine34IsViso">'Forma 4'!$I$172</definedName>
    <definedName name="VAS073_F_Kitosfinansine35PavirsiniuNuoteku" localSheetId="3">'Forma 4'!$M$172</definedName>
    <definedName name="VAS073_F_Kitosfinansine35PavirsiniuNuoteku">'Forma 4'!$M$172</definedName>
    <definedName name="VAS073_F_Kitosfinansine36KitosReguliuojamosios" localSheetId="3">'Forma 4'!$N$172</definedName>
    <definedName name="VAS073_F_Kitosfinansine36KitosReguliuojamosios">'Forma 4'!$N$172</definedName>
    <definedName name="VAS073_F_Kitosfinansine37KitosVeiklos" localSheetId="3">'Forma 4'!$Q$172</definedName>
    <definedName name="VAS073_F_Kitosfinansine37KitosVeiklos">'Forma 4'!$Q$172</definedName>
    <definedName name="VAS073_F_Kitosfinansine3Apskaitosveikla1" localSheetId="3">'Forma 4'!$O$172</definedName>
    <definedName name="VAS073_F_Kitosfinansine3Apskaitosveikla1">'Forma 4'!$O$172</definedName>
    <definedName name="VAS073_F_Kitosfinansine3Kitareguliuoja1" localSheetId="3">'Forma 4'!$P$172</definedName>
    <definedName name="VAS073_F_Kitosfinansine3Kitareguliuoja1">'Forma 4'!$P$172</definedName>
    <definedName name="VAS073_F_Kitosfinansine41IS" localSheetId="3">'Forma 4'!$D$217</definedName>
    <definedName name="VAS073_F_Kitosfinansine41IS">'Forma 4'!$D$217</definedName>
    <definedName name="VAS073_F_Kitosfinansine431GeriamojoVandens" localSheetId="3">'Forma 4'!$F$217</definedName>
    <definedName name="VAS073_F_Kitosfinansine431GeriamojoVandens">'Forma 4'!$F$217</definedName>
    <definedName name="VAS073_F_Kitosfinansine432GeriamojoVandens" localSheetId="3">'Forma 4'!$G$217</definedName>
    <definedName name="VAS073_F_Kitosfinansine432GeriamojoVandens">'Forma 4'!$G$217</definedName>
    <definedName name="VAS073_F_Kitosfinansine433GeriamojoVandens" localSheetId="3">'Forma 4'!$H$217</definedName>
    <definedName name="VAS073_F_Kitosfinansine433GeriamojoVandens">'Forma 4'!$H$217</definedName>
    <definedName name="VAS073_F_Kitosfinansine43IsViso" localSheetId="3">'Forma 4'!$E$217</definedName>
    <definedName name="VAS073_F_Kitosfinansine43IsViso">'Forma 4'!$E$217</definedName>
    <definedName name="VAS073_F_Kitosfinansine441NuotekuSurinkimas" localSheetId="3">'Forma 4'!$J$217</definedName>
    <definedName name="VAS073_F_Kitosfinansine441NuotekuSurinkimas">'Forma 4'!$J$217</definedName>
    <definedName name="VAS073_F_Kitosfinansine442NuotekuValymas" localSheetId="3">'Forma 4'!$K$217</definedName>
    <definedName name="VAS073_F_Kitosfinansine442NuotekuValymas">'Forma 4'!$K$217</definedName>
    <definedName name="VAS073_F_Kitosfinansine443NuotekuDumblo" localSheetId="3">'Forma 4'!$L$217</definedName>
    <definedName name="VAS073_F_Kitosfinansine443NuotekuDumblo">'Forma 4'!$L$217</definedName>
    <definedName name="VAS073_F_Kitosfinansine44IsViso" localSheetId="3">'Forma 4'!$I$217</definedName>
    <definedName name="VAS073_F_Kitosfinansine44IsViso">'Forma 4'!$I$217</definedName>
    <definedName name="VAS073_F_Kitosfinansine45PavirsiniuNuoteku" localSheetId="3">'Forma 4'!$M$217</definedName>
    <definedName name="VAS073_F_Kitosfinansine45PavirsiniuNuoteku">'Forma 4'!$M$217</definedName>
    <definedName name="VAS073_F_Kitosfinansine46KitosReguliuojamosios" localSheetId="3">'Forma 4'!$N$217</definedName>
    <definedName name="VAS073_F_Kitosfinansine46KitosReguliuojamosios">'Forma 4'!$N$217</definedName>
    <definedName name="VAS073_F_Kitosfinansine47KitosVeiklos" localSheetId="3">'Forma 4'!$Q$217</definedName>
    <definedName name="VAS073_F_Kitosfinansine47KitosVeiklos">'Forma 4'!$Q$217</definedName>
    <definedName name="VAS073_F_Kitosfinansine4Apskaitosveikla1" localSheetId="3">'Forma 4'!$O$217</definedName>
    <definedName name="VAS073_F_Kitosfinansine4Apskaitosveikla1">'Forma 4'!$O$217</definedName>
    <definedName name="VAS073_F_Kitosfinansine4Kitareguliuoja1" localSheetId="3">'Forma 4'!$P$217</definedName>
    <definedName name="VAS073_F_Kitosfinansine4Kitareguliuoja1">'Forma 4'!$P$217</definedName>
    <definedName name="VAS073_F_Kitoskintamosi11IS" localSheetId="3">'Forma 4'!$D$91</definedName>
    <definedName name="VAS073_F_Kitoskintamosi11IS">'Forma 4'!$D$91</definedName>
    <definedName name="VAS073_F_Kitoskintamosi131GeriamojoVandens" localSheetId="3">'Forma 4'!$F$91</definedName>
    <definedName name="VAS073_F_Kitoskintamosi131GeriamojoVandens">'Forma 4'!$F$91</definedName>
    <definedName name="VAS073_F_Kitoskintamosi132GeriamojoVandens" localSheetId="3">'Forma 4'!$G$91</definedName>
    <definedName name="VAS073_F_Kitoskintamosi132GeriamojoVandens">'Forma 4'!$G$91</definedName>
    <definedName name="VAS073_F_Kitoskintamosi133GeriamojoVandens" localSheetId="3">'Forma 4'!$H$91</definedName>
    <definedName name="VAS073_F_Kitoskintamosi133GeriamojoVandens">'Forma 4'!$H$91</definedName>
    <definedName name="VAS073_F_Kitoskintamosi13IsViso" localSheetId="3">'Forma 4'!$E$91</definedName>
    <definedName name="VAS073_F_Kitoskintamosi13IsViso">'Forma 4'!$E$91</definedName>
    <definedName name="VAS073_F_Kitoskintamosi141NuotekuSurinkimas" localSheetId="3">'Forma 4'!$J$91</definedName>
    <definedName name="VAS073_F_Kitoskintamosi141NuotekuSurinkimas">'Forma 4'!$J$91</definedName>
    <definedName name="VAS073_F_Kitoskintamosi142NuotekuValymas" localSheetId="3">'Forma 4'!$K$91</definedName>
    <definedName name="VAS073_F_Kitoskintamosi142NuotekuValymas">'Forma 4'!$K$91</definedName>
    <definedName name="VAS073_F_Kitoskintamosi143NuotekuDumblo" localSheetId="3">'Forma 4'!$L$91</definedName>
    <definedName name="VAS073_F_Kitoskintamosi143NuotekuDumblo">'Forma 4'!$L$91</definedName>
    <definedName name="VAS073_F_Kitoskintamosi14IsViso" localSheetId="3">'Forma 4'!$I$91</definedName>
    <definedName name="VAS073_F_Kitoskintamosi14IsViso">'Forma 4'!$I$91</definedName>
    <definedName name="VAS073_F_Kitoskintamosi15PavirsiniuNuoteku" localSheetId="3">'Forma 4'!$M$91</definedName>
    <definedName name="VAS073_F_Kitoskintamosi15PavirsiniuNuoteku">'Forma 4'!$M$91</definedName>
    <definedName name="VAS073_F_Kitoskintamosi16KitosReguliuojamosios" localSheetId="3">'Forma 4'!$N$91</definedName>
    <definedName name="VAS073_F_Kitoskintamosi16KitosReguliuojamosios">'Forma 4'!$N$91</definedName>
    <definedName name="VAS073_F_Kitoskintamosi17KitosVeiklos" localSheetId="3">'Forma 4'!$Q$91</definedName>
    <definedName name="VAS073_F_Kitoskintamosi17KitosVeiklos">'Forma 4'!$Q$91</definedName>
    <definedName name="VAS073_F_Kitoskintamosi1Apskaitosveikla1" localSheetId="3">'Forma 4'!$O$91</definedName>
    <definedName name="VAS073_F_Kitoskintamosi1Apskaitosveikla1">'Forma 4'!$O$91</definedName>
    <definedName name="VAS073_F_Kitoskintamosi1Kitareguliuoja1" localSheetId="3">'Forma 4'!$P$91</definedName>
    <definedName name="VAS073_F_Kitoskintamosi1Kitareguliuoja1">'Forma 4'!$P$91</definedName>
    <definedName name="VAS073_F_Kitoskintamosi21IS" localSheetId="3">'Forma 4'!$D$143</definedName>
    <definedName name="VAS073_F_Kitoskintamosi21IS">'Forma 4'!$D$143</definedName>
    <definedName name="VAS073_F_Kitoskintamosi231GeriamojoVandens" localSheetId="3">'Forma 4'!$F$143</definedName>
    <definedName name="VAS073_F_Kitoskintamosi231GeriamojoVandens">'Forma 4'!$F$143</definedName>
    <definedName name="VAS073_F_Kitoskintamosi232GeriamojoVandens" localSheetId="3">'Forma 4'!$G$143</definedName>
    <definedName name="VAS073_F_Kitoskintamosi232GeriamojoVandens">'Forma 4'!$G$143</definedName>
    <definedName name="VAS073_F_Kitoskintamosi233GeriamojoVandens" localSheetId="3">'Forma 4'!$H$143</definedName>
    <definedName name="VAS073_F_Kitoskintamosi233GeriamojoVandens">'Forma 4'!$H$143</definedName>
    <definedName name="VAS073_F_Kitoskintamosi23IsViso" localSheetId="3">'Forma 4'!$E$143</definedName>
    <definedName name="VAS073_F_Kitoskintamosi23IsViso">'Forma 4'!$E$143</definedName>
    <definedName name="VAS073_F_Kitoskintamosi241NuotekuSurinkimas" localSheetId="3">'Forma 4'!$J$143</definedName>
    <definedName name="VAS073_F_Kitoskintamosi241NuotekuSurinkimas">'Forma 4'!$J$143</definedName>
    <definedName name="VAS073_F_Kitoskintamosi242NuotekuValymas" localSheetId="3">'Forma 4'!$K$143</definedName>
    <definedName name="VAS073_F_Kitoskintamosi242NuotekuValymas">'Forma 4'!$K$143</definedName>
    <definedName name="VAS073_F_Kitoskintamosi243NuotekuDumblo" localSheetId="3">'Forma 4'!$L$143</definedName>
    <definedName name="VAS073_F_Kitoskintamosi243NuotekuDumblo">'Forma 4'!$L$143</definedName>
    <definedName name="VAS073_F_Kitoskintamosi24IsViso" localSheetId="3">'Forma 4'!$I$143</definedName>
    <definedName name="VAS073_F_Kitoskintamosi24IsViso">'Forma 4'!$I$143</definedName>
    <definedName name="VAS073_F_Kitoskintamosi25PavirsiniuNuoteku" localSheetId="3">'Forma 4'!$M$143</definedName>
    <definedName name="VAS073_F_Kitoskintamosi25PavirsiniuNuoteku">'Forma 4'!$M$143</definedName>
    <definedName name="VAS073_F_Kitoskintamosi26KitosReguliuojamosios" localSheetId="3">'Forma 4'!$N$143</definedName>
    <definedName name="VAS073_F_Kitoskintamosi26KitosReguliuojamosios">'Forma 4'!$N$143</definedName>
    <definedName name="VAS073_F_Kitoskintamosi27KitosVeiklos" localSheetId="3">'Forma 4'!$Q$143</definedName>
    <definedName name="VAS073_F_Kitoskintamosi27KitosVeiklos">'Forma 4'!$Q$143</definedName>
    <definedName name="VAS073_F_Kitoskintamosi2Apskaitosveikla1" localSheetId="3">'Forma 4'!$O$143</definedName>
    <definedName name="VAS073_F_Kitoskintamosi2Apskaitosveikla1">'Forma 4'!$O$143</definedName>
    <definedName name="VAS073_F_Kitoskintamosi2Kitareguliuoja1" localSheetId="3">'Forma 4'!$P$143</definedName>
    <definedName name="VAS073_F_Kitoskintamosi2Kitareguliuoja1">'Forma 4'!$P$143</definedName>
    <definedName name="VAS073_F_Kitospastovios11IS" localSheetId="3">'Forma 4'!$D$89</definedName>
    <definedName name="VAS073_F_Kitospastovios11IS">'Forma 4'!$D$89</definedName>
    <definedName name="VAS073_F_Kitospastovios131GeriamojoVandens" localSheetId="3">'Forma 4'!$F$89</definedName>
    <definedName name="VAS073_F_Kitospastovios131GeriamojoVandens">'Forma 4'!$F$89</definedName>
    <definedName name="VAS073_F_Kitospastovios132GeriamojoVandens" localSheetId="3">'Forma 4'!$G$89</definedName>
    <definedName name="VAS073_F_Kitospastovios132GeriamojoVandens">'Forma 4'!$G$89</definedName>
    <definedName name="VAS073_F_Kitospastovios133GeriamojoVandens" localSheetId="3">'Forma 4'!$H$89</definedName>
    <definedName name="VAS073_F_Kitospastovios133GeriamojoVandens">'Forma 4'!$H$89</definedName>
    <definedName name="VAS073_F_Kitospastovios13IsViso" localSheetId="3">'Forma 4'!$E$89</definedName>
    <definedName name="VAS073_F_Kitospastovios13IsViso">'Forma 4'!$E$89</definedName>
    <definedName name="VAS073_F_Kitospastovios141NuotekuSurinkimas" localSheetId="3">'Forma 4'!$J$89</definedName>
    <definedName name="VAS073_F_Kitospastovios141NuotekuSurinkimas">'Forma 4'!$J$89</definedName>
    <definedName name="VAS073_F_Kitospastovios142NuotekuValymas" localSheetId="3">'Forma 4'!$K$89</definedName>
    <definedName name="VAS073_F_Kitospastovios142NuotekuValymas">'Forma 4'!$K$89</definedName>
    <definedName name="VAS073_F_Kitospastovios143NuotekuDumblo" localSheetId="3">'Forma 4'!$L$89</definedName>
    <definedName name="VAS073_F_Kitospastovios143NuotekuDumblo">'Forma 4'!$L$89</definedName>
    <definedName name="VAS073_F_Kitospastovios14IsViso" localSheetId="3">'Forma 4'!$I$89</definedName>
    <definedName name="VAS073_F_Kitospastovios14IsViso">'Forma 4'!$I$89</definedName>
    <definedName name="VAS073_F_Kitospastovios15PavirsiniuNuoteku" localSheetId="3">'Forma 4'!$M$89</definedName>
    <definedName name="VAS073_F_Kitospastovios15PavirsiniuNuoteku">'Forma 4'!$M$89</definedName>
    <definedName name="VAS073_F_Kitospastovios16KitosReguliuojamosios" localSheetId="3">'Forma 4'!$N$89</definedName>
    <definedName name="VAS073_F_Kitospastovios16KitosReguliuojamosios">'Forma 4'!$N$89</definedName>
    <definedName name="VAS073_F_Kitospastovios17KitosVeiklos" localSheetId="3">'Forma 4'!$Q$89</definedName>
    <definedName name="VAS073_F_Kitospastovios17KitosVeiklos">'Forma 4'!$Q$89</definedName>
    <definedName name="VAS073_F_Kitospastovios1Apskaitosveikla1" localSheetId="3">'Forma 4'!$O$89</definedName>
    <definedName name="VAS073_F_Kitospastovios1Apskaitosveikla1">'Forma 4'!$O$89</definedName>
    <definedName name="VAS073_F_Kitospastovios1Kitareguliuoja1" localSheetId="3">'Forma 4'!$P$89</definedName>
    <definedName name="VAS073_F_Kitospastovios1Kitareguliuoja1">'Forma 4'!$P$89</definedName>
    <definedName name="VAS073_F_Kitospastovios21IS" localSheetId="3">'Forma 4'!$D$142</definedName>
    <definedName name="VAS073_F_Kitospastovios21IS">'Forma 4'!$D$142</definedName>
    <definedName name="VAS073_F_Kitospastovios231GeriamojoVandens" localSheetId="3">'Forma 4'!$F$142</definedName>
    <definedName name="VAS073_F_Kitospastovios231GeriamojoVandens">'Forma 4'!$F$142</definedName>
    <definedName name="VAS073_F_Kitospastovios232GeriamojoVandens" localSheetId="3">'Forma 4'!$G$142</definedName>
    <definedName name="VAS073_F_Kitospastovios232GeriamojoVandens">'Forma 4'!$G$142</definedName>
    <definedName name="VAS073_F_Kitospastovios233GeriamojoVandens" localSheetId="3">'Forma 4'!$H$142</definedName>
    <definedName name="VAS073_F_Kitospastovios233GeriamojoVandens">'Forma 4'!$H$142</definedName>
    <definedName name="VAS073_F_Kitospastovios23IsViso" localSheetId="3">'Forma 4'!$E$142</definedName>
    <definedName name="VAS073_F_Kitospastovios23IsViso">'Forma 4'!$E$142</definedName>
    <definedName name="VAS073_F_Kitospastovios241NuotekuSurinkimas" localSheetId="3">'Forma 4'!$J$142</definedName>
    <definedName name="VAS073_F_Kitospastovios241NuotekuSurinkimas">'Forma 4'!$J$142</definedName>
    <definedName name="VAS073_F_Kitospastovios242NuotekuValymas" localSheetId="3">'Forma 4'!$K$142</definedName>
    <definedName name="VAS073_F_Kitospastovios242NuotekuValymas">'Forma 4'!$K$142</definedName>
    <definedName name="VAS073_F_Kitospastovios243NuotekuDumblo" localSheetId="3">'Forma 4'!$L$142</definedName>
    <definedName name="VAS073_F_Kitospastovios243NuotekuDumblo">'Forma 4'!$L$142</definedName>
    <definedName name="VAS073_F_Kitospastovios24IsViso" localSheetId="3">'Forma 4'!$I$142</definedName>
    <definedName name="VAS073_F_Kitospastovios24IsViso">'Forma 4'!$I$142</definedName>
    <definedName name="VAS073_F_Kitospastovios25PavirsiniuNuoteku" localSheetId="3">'Forma 4'!$M$142</definedName>
    <definedName name="VAS073_F_Kitospastovios25PavirsiniuNuoteku">'Forma 4'!$M$142</definedName>
    <definedName name="VAS073_F_Kitospastovios26KitosReguliuojamosios" localSheetId="3">'Forma 4'!$N$142</definedName>
    <definedName name="VAS073_F_Kitospastovios26KitosReguliuojamosios">'Forma 4'!$N$142</definedName>
    <definedName name="VAS073_F_Kitospastovios27KitosVeiklos" localSheetId="3">'Forma 4'!$Q$142</definedName>
    <definedName name="VAS073_F_Kitospastovios27KitosVeiklos">'Forma 4'!$Q$142</definedName>
    <definedName name="VAS073_F_Kitospastovios2Apskaitosveikla1" localSheetId="3">'Forma 4'!$O$142</definedName>
    <definedName name="VAS073_F_Kitospastovios2Apskaitosveikla1">'Forma 4'!$O$142</definedName>
    <definedName name="VAS073_F_Kitospastovios2Kitareguliuoja1" localSheetId="3">'Forma 4'!$P$142</definedName>
    <definedName name="VAS073_F_Kitospastovios2Kitareguliuoja1">'Forma 4'!$P$142</definedName>
    <definedName name="VAS073_F_Kitospersonalo11IS" localSheetId="3">'Forma 4'!$D$57</definedName>
    <definedName name="VAS073_F_Kitospersonalo11IS">'Forma 4'!$D$57</definedName>
    <definedName name="VAS073_F_Kitospersonalo131GeriamojoVandens" localSheetId="3">'Forma 4'!$F$57</definedName>
    <definedName name="VAS073_F_Kitospersonalo131GeriamojoVandens">'Forma 4'!$F$57</definedName>
    <definedName name="VAS073_F_Kitospersonalo132GeriamojoVandens" localSheetId="3">'Forma 4'!$G$57</definedName>
    <definedName name="VAS073_F_Kitospersonalo132GeriamojoVandens">'Forma 4'!$G$57</definedName>
    <definedName name="VAS073_F_Kitospersonalo133GeriamojoVandens" localSheetId="3">'Forma 4'!$H$57</definedName>
    <definedName name="VAS073_F_Kitospersonalo133GeriamojoVandens">'Forma 4'!$H$57</definedName>
    <definedName name="VAS073_F_Kitospersonalo13IsViso" localSheetId="3">'Forma 4'!$E$57</definedName>
    <definedName name="VAS073_F_Kitospersonalo13IsViso">'Forma 4'!$E$57</definedName>
    <definedName name="VAS073_F_Kitospersonalo141NuotekuSurinkimas" localSheetId="3">'Forma 4'!$J$57</definedName>
    <definedName name="VAS073_F_Kitospersonalo141NuotekuSurinkimas">'Forma 4'!$J$57</definedName>
    <definedName name="VAS073_F_Kitospersonalo142NuotekuValymas" localSheetId="3">'Forma 4'!$K$57</definedName>
    <definedName name="VAS073_F_Kitospersonalo142NuotekuValymas">'Forma 4'!$K$57</definedName>
    <definedName name="VAS073_F_Kitospersonalo143NuotekuDumblo" localSheetId="3">'Forma 4'!$L$57</definedName>
    <definedName name="VAS073_F_Kitospersonalo143NuotekuDumblo">'Forma 4'!$L$57</definedName>
    <definedName name="VAS073_F_Kitospersonalo14IsViso" localSheetId="3">'Forma 4'!$I$57</definedName>
    <definedName name="VAS073_F_Kitospersonalo14IsViso">'Forma 4'!$I$57</definedName>
    <definedName name="VAS073_F_Kitospersonalo15PavirsiniuNuoteku" localSheetId="3">'Forma 4'!$M$57</definedName>
    <definedName name="VAS073_F_Kitospersonalo15PavirsiniuNuoteku">'Forma 4'!$M$57</definedName>
    <definedName name="VAS073_F_Kitospersonalo16KitosReguliuojamosios" localSheetId="3">'Forma 4'!$N$57</definedName>
    <definedName name="VAS073_F_Kitospersonalo16KitosReguliuojamosios">'Forma 4'!$N$57</definedName>
    <definedName name="VAS073_F_Kitospersonalo17KitosVeiklos" localSheetId="3">'Forma 4'!$Q$57</definedName>
    <definedName name="VAS073_F_Kitospersonalo17KitosVeiklos">'Forma 4'!$Q$57</definedName>
    <definedName name="VAS073_F_Kitospersonalo1Apskaitosveikla1" localSheetId="3">'Forma 4'!$O$57</definedName>
    <definedName name="VAS073_F_Kitospersonalo1Apskaitosveikla1">'Forma 4'!$O$57</definedName>
    <definedName name="VAS073_F_Kitospersonalo1Kitareguliuoja1" localSheetId="3">'Forma 4'!$P$57</definedName>
    <definedName name="VAS073_F_Kitospersonalo1Kitareguliuoja1">'Forma 4'!$P$57</definedName>
    <definedName name="VAS073_F_Kitospersonalo21IS" localSheetId="3">'Forma 4'!$D$113</definedName>
    <definedName name="VAS073_F_Kitospersonalo21IS">'Forma 4'!$D$113</definedName>
    <definedName name="VAS073_F_Kitospersonalo231GeriamojoVandens" localSheetId="3">'Forma 4'!$F$113</definedName>
    <definedName name="VAS073_F_Kitospersonalo231GeriamojoVandens">'Forma 4'!$F$113</definedName>
    <definedName name="VAS073_F_Kitospersonalo232GeriamojoVandens" localSheetId="3">'Forma 4'!$G$113</definedName>
    <definedName name="VAS073_F_Kitospersonalo232GeriamojoVandens">'Forma 4'!$G$113</definedName>
    <definedName name="VAS073_F_Kitospersonalo233GeriamojoVandens" localSheetId="3">'Forma 4'!$H$113</definedName>
    <definedName name="VAS073_F_Kitospersonalo233GeriamojoVandens">'Forma 4'!$H$113</definedName>
    <definedName name="VAS073_F_Kitospersonalo23IsViso" localSheetId="3">'Forma 4'!$E$113</definedName>
    <definedName name="VAS073_F_Kitospersonalo23IsViso">'Forma 4'!$E$113</definedName>
    <definedName name="VAS073_F_Kitospersonalo241NuotekuSurinkimas" localSheetId="3">'Forma 4'!$J$113</definedName>
    <definedName name="VAS073_F_Kitospersonalo241NuotekuSurinkimas">'Forma 4'!$J$113</definedName>
    <definedName name="VAS073_F_Kitospersonalo242NuotekuValymas" localSheetId="3">'Forma 4'!$K$113</definedName>
    <definedName name="VAS073_F_Kitospersonalo242NuotekuValymas">'Forma 4'!$K$113</definedName>
    <definedName name="VAS073_F_Kitospersonalo243NuotekuDumblo" localSheetId="3">'Forma 4'!$L$113</definedName>
    <definedName name="VAS073_F_Kitospersonalo243NuotekuDumblo">'Forma 4'!$L$113</definedName>
    <definedName name="VAS073_F_Kitospersonalo24IsViso" localSheetId="3">'Forma 4'!$I$113</definedName>
    <definedName name="VAS073_F_Kitospersonalo24IsViso">'Forma 4'!$I$113</definedName>
    <definedName name="VAS073_F_Kitospersonalo25PavirsiniuNuoteku" localSheetId="3">'Forma 4'!$M$113</definedName>
    <definedName name="VAS073_F_Kitospersonalo25PavirsiniuNuoteku">'Forma 4'!$M$113</definedName>
    <definedName name="VAS073_F_Kitospersonalo26KitosReguliuojamosios" localSheetId="3">'Forma 4'!$N$113</definedName>
    <definedName name="VAS073_F_Kitospersonalo26KitosReguliuojamosios">'Forma 4'!$N$113</definedName>
    <definedName name="VAS073_F_Kitospersonalo27KitosVeiklos" localSheetId="3">'Forma 4'!$Q$113</definedName>
    <definedName name="VAS073_F_Kitospersonalo27KitosVeiklos">'Forma 4'!$Q$113</definedName>
    <definedName name="VAS073_F_Kitospersonalo2Apskaitosveikla1" localSheetId="3">'Forma 4'!$O$113</definedName>
    <definedName name="VAS073_F_Kitospersonalo2Apskaitosveikla1">'Forma 4'!$O$113</definedName>
    <definedName name="VAS073_F_Kitospersonalo2Kitareguliuoja1" localSheetId="3">'Forma 4'!$P$113</definedName>
    <definedName name="VAS073_F_Kitospersonalo2Kitareguliuoja1">'Forma 4'!$P$113</definedName>
    <definedName name="VAS073_F_Kitospersonalo31IS" localSheetId="3">'Forma 4'!$D$165</definedName>
    <definedName name="VAS073_F_Kitospersonalo31IS">'Forma 4'!$D$165</definedName>
    <definedName name="VAS073_F_Kitospersonalo331GeriamojoVandens" localSheetId="3">'Forma 4'!$F$165</definedName>
    <definedName name="VAS073_F_Kitospersonalo331GeriamojoVandens">'Forma 4'!$F$165</definedName>
    <definedName name="VAS073_F_Kitospersonalo332GeriamojoVandens" localSheetId="3">'Forma 4'!$G$165</definedName>
    <definedName name="VAS073_F_Kitospersonalo332GeriamojoVandens">'Forma 4'!$G$165</definedName>
    <definedName name="VAS073_F_Kitospersonalo333GeriamojoVandens" localSheetId="3">'Forma 4'!$H$165</definedName>
    <definedName name="VAS073_F_Kitospersonalo333GeriamojoVandens">'Forma 4'!$H$165</definedName>
    <definedName name="VAS073_F_Kitospersonalo33IsViso" localSheetId="3">'Forma 4'!$E$165</definedName>
    <definedName name="VAS073_F_Kitospersonalo33IsViso">'Forma 4'!$E$165</definedName>
    <definedName name="VAS073_F_Kitospersonalo341NuotekuSurinkimas" localSheetId="3">'Forma 4'!$J$165</definedName>
    <definedName name="VAS073_F_Kitospersonalo341NuotekuSurinkimas">'Forma 4'!$J$165</definedName>
    <definedName name="VAS073_F_Kitospersonalo342NuotekuValymas" localSheetId="3">'Forma 4'!$K$165</definedName>
    <definedName name="VAS073_F_Kitospersonalo342NuotekuValymas">'Forma 4'!$K$165</definedName>
    <definedName name="VAS073_F_Kitospersonalo343NuotekuDumblo" localSheetId="3">'Forma 4'!$L$165</definedName>
    <definedName name="VAS073_F_Kitospersonalo343NuotekuDumblo">'Forma 4'!$L$165</definedName>
    <definedName name="VAS073_F_Kitospersonalo34IsViso" localSheetId="3">'Forma 4'!$I$165</definedName>
    <definedName name="VAS073_F_Kitospersonalo34IsViso">'Forma 4'!$I$165</definedName>
    <definedName name="VAS073_F_Kitospersonalo35PavirsiniuNuoteku" localSheetId="3">'Forma 4'!$M$165</definedName>
    <definedName name="VAS073_F_Kitospersonalo35PavirsiniuNuoteku">'Forma 4'!$M$165</definedName>
    <definedName name="VAS073_F_Kitospersonalo36KitosReguliuojamosios" localSheetId="3">'Forma 4'!$N$165</definedName>
    <definedName name="VAS073_F_Kitospersonalo36KitosReguliuojamosios">'Forma 4'!$N$165</definedName>
    <definedName name="VAS073_F_Kitospersonalo37KitosVeiklos" localSheetId="3">'Forma 4'!$Q$165</definedName>
    <definedName name="VAS073_F_Kitospersonalo37KitosVeiklos">'Forma 4'!$Q$165</definedName>
    <definedName name="VAS073_F_Kitospersonalo3Apskaitosveikla1" localSheetId="3">'Forma 4'!$O$165</definedName>
    <definedName name="VAS073_F_Kitospersonalo3Apskaitosveikla1">'Forma 4'!$O$165</definedName>
    <definedName name="VAS073_F_Kitospersonalo3Kitareguliuoja1" localSheetId="3">'Forma 4'!$P$165</definedName>
    <definedName name="VAS073_F_Kitospersonalo3Kitareguliuoja1">'Forma 4'!$P$165</definedName>
    <definedName name="VAS073_F_Kitospersonalo41IS" localSheetId="3">'Forma 4'!$D$210</definedName>
    <definedName name="VAS073_F_Kitospersonalo41IS">'Forma 4'!$D$210</definedName>
    <definedName name="VAS073_F_Kitospersonalo431GeriamojoVandens" localSheetId="3">'Forma 4'!$F$210</definedName>
    <definedName name="VAS073_F_Kitospersonalo431GeriamojoVandens">'Forma 4'!$F$210</definedName>
    <definedName name="VAS073_F_Kitospersonalo432GeriamojoVandens" localSheetId="3">'Forma 4'!$G$210</definedName>
    <definedName name="VAS073_F_Kitospersonalo432GeriamojoVandens">'Forma 4'!$G$210</definedName>
    <definedName name="VAS073_F_Kitospersonalo433GeriamojoVandens" localSheetId="3">'Forma 4'!$H$210</definedName>
    <definedName name="VAS073_F_Kitospersonalo433GeriamojoVandens">'Forma 4'!$H$210</definedName>
    <definedName name="VAS073_F_Kitospersonalo43IsViso" localSheetId="3">'Forma 4'!$E$210</definedName>
    <definedName name="VAS073_F_Kitospersonalo43IsViso">'Forma 4'!$E$210</definedName>
    <definedName name="VAS073_F_Kitospersonalo441NuotekuSurinkimas" localSheetId="3">'Forma 4'!$J$210</definedName>
    <definedName name="VAS073_F_Kitospersonalo441NuotekuSurinkimas">'Forma 4'!$J$210</definedName>
    <definedName name="VAS073_F_Kitospersonalo442NuotekuValymas" localSheetId="3">'Forma 4'!$K$210</definedName>
    <definedName name="VAS073_F_Kitospersonalo442NuotekuValymas">'Forma 4'!$K$210</definedName>
    <definedName name="VAS073_F_Kitospersonalo443NuotekuDumblo" localSheetId="3">'Forma 4'!$L$210</definedName>
    <definedName name="VAS073_F_Kitospersonalo443NuotekuDumblo">'Forma 4'!$L$210</definedName>
    <definedName name="VAS073_F_Kitospersonalo44IsViso" localSheetId="3">'Forma 4'!$I$210</definedName>
    <definedName name="VAS073_F_Kitospersonalo44IsViso">'Forma 4'!$I$210</definedName>
    <definedName name="VAS073_F_Kitospersonalo45PavirsiniuNuoteku" localSheetId="3">'Forma 4'!$M$210</definedName>
    <definedName name="VAS073_F_Kitospersonalo45PavirsiniuNuoteku">'Forma 4'!$M$210</definedName>
    <definedName name="VAS073_F_Kitospersonalo46KitosReguliuojamosios" localSheetId="3">'Forma 4'!$N$210</definedName>
    <definedName name="VAS073_F_Kitospersonalo46KitosReguliuojamosios">'Forma 4'!$N$210</definedName>
    <definedName name="VAS073_F_Kitospersonalo47KitosVeiklos" localSheetId="3">'Forma 4'!$Q$210</definedName>
    <definedName name="VAS073_F_Kitospersonalo47KitosVeiklos">'Forma 4'!$Q$210</definedName>
    <definedName name="VAS073_F_Kitospersonalo4Apskaitosveikla1" localSheetId="3">'Forma 4'!$O$210</definedName>
    <definedName name="VAS073_F_Kitospersonalo4Apskaitosveikla1">'Forma 4'!$O$210</definedName>
    <definedName name="VAS073_F_Kitospersonalo4Kitareguliuoja1" localSheetId="3">'Forma 4'!$P$210</definedName>
    <definedName name="VAS073_F_Kitospersonalo4Kitareguliuoja1">'Forma 4'!$P$210</definedName>
    <definedName name="VAS073_F_Kitossanaudos11IS" localSheetId="3">'Forma 4'!$D$84</definedName>
    <definedName name="VAS073_F_Kitossanaudos11IS">'Forma 4'!$D$84</definedName>
    <definedName name="VAS073_F_Kitossanaudos131GeriamojoVandens" localSheetId="3">'Forma 4'!$F$84</definedName>
    <definedName name="VAS073_F_Kitossanaudos131GeriamojoVandens">'Forma 4'!$F$84</definedName>
    <definedName name="VAS073_F_Kitossanaudos132GeriamojoVandens" localSheetId="3">'Forma 4'!$G$84</definedName>
    <definedName name="VAS073_F_Kitossanaudos132GeriamojoVandens">'Forma 4'!$G$84</definedName>
    <definedName name="VAS073_F_Kitossanaudos133GeriamojoVandens" localSheetId="3">'Forma 4'!$H$84</definedName>
    <definedName name="VAS073_F_Kitossanaudos133GeriamojoVandens">'Forma 4'!$H$84</definedName>
    <definedName name="VAS073_F_Kitossanaudos13IsViso" localSheetId="3">'Forma 4'!$E$84</definedName>
    <definedName name="VAS073_F_Kitossanaudos13IsViso">'Forma 4'!$E$84</definedName>
    <definedName name="VAS073_F_Kitossanaudos141NuotekuSurinkimas" localSheetId="3">'Forma 4'!$J$84</definedName>
    <definedName name="VAS073_F_Kitossanaudos141NuotekuSurinkimas">'Forma 4'!$J$84</definedName>
    <definedName name="VAS073_F_Kitossanaudos142NuotekuValymas" localSheetId="3">'Forma 4'!$K$84</definedName>
    <definedName name="VAS073_F_Kitossanaudos142NuotekuValymas">'Forma 4'!$K$84</definedName>
    <definedName name="VAS073_F_Kitossanaudos143NuotekuDumblo" localSheetId="3">'Forma 4'!$L$84</definedName>
    <definedName name="VAS073_F_Kitossanaudos143NuotekuDumblo">'Forma 4'!$L$84</definedName>
    <definedName name="VAS073_F_Kitossanaudos14IsViso" localSheetId="3">'Forma 4'!$I$84</definedName>
    <definedName name="VAS073_F_Kitossanaudos14IsViso">'Forma 4'!$I$84</definedName>
    <definedName name="VAS073_F_Kitossanaudos15PavirsiniuNuoteku" localSheetId="3">'Forma 4'!$M$84</definedName>
    <definedName name="VAS073_F_Kitossanaudos15PavirsiniuNuoteku">'Forma 4'!$M$84</definedName>
    <definedName name="VAS073_F_Kitossanaudos16KitosReguliuojamosios" localSheetId="3">'Forma 4'!$N$84</definedName>
    <definedName name="VAS073_F_Kitossanaudos16KitosReguliuojamosios">'Forma 4'!$N$84</definedName>
    <definedName name="VAS073_F_Kitossanaudos17KitosVeiklos" localSheetId="3">'Forma 4'!$Q$84</definedName>
    <definedName name="VAS073_F_Kitossanaudos17KitosVeiklos">'Forma 4'!$Q$84</definedName>
    <definedName name="VAS073_F_Kitossanaudos1Apskaitosveikla1" localSheetId="3">'Forma 4'!$O$84</definedName>
    <definedName name="VAS073_F_Kitossanaudos1Apskaitosveikla1">'Forma 4'!$O$84</definedName>
    <definedName name="VAS073_F_Kitossanaudos1Kitareguliuoja1" localSheetId="3">'Forma 4'!$P$84</definedName>
    <definedName name="VAS073_F_Kitossanaudos1Kitareguliuoja1">'Forma 4'!$P$84</definedName>
    <definedName name="VAS073_F_Kitossanaudos21IS" localSheetId="3">'Forma 4'!$D$137</definedName>
    <definedName name="VAS073_F_Kitossanaudos21IS">'Forma 4'!$D$137</definedName>
    <definedName name="VAS073_F_Kitossanaudos231GeriamojoVandens" localSheetId="3">'Forma 4'!$F$137</definedName>
    <definedName name="VAS073_F_Kitossanaudos231GeriamojoVandens">'Forma 4'!$F$137</definedName>
    <definedName name="VAS073_F_Kitossanaudos232GeriamojoVandens" localSheetId="3">'Forma 4'!$G$137</definedName>
    <definedName name="VAS073_F_Kitossanaudos232GeriamojoVandens">'Forma 4'!$G$137</definedName>
    <definedName name="VAS073_F_Kitossanaudos233GeriamojoVandens" localSheetId="3">'Forma 4'!$H$137</definedName>
    <definedName name="VAS073_F_Kitossanaudos233GeriamojoVandens">'Forma 4'!$H$137</definedName>
    <definedName name="VAS073_F_Kitossanaudos23IsViso" localSheetId="3">'Forma 4'!$E$137</definedName>
    <definedName name="VAS073_F_Kitossanaudos23IsViso">'Forma 4'!$E$137</definedName>
    <definedName name="VAS073_F_Kitossanaudos241NuotekuSurinkimas" localSheetId="3">'Forma 4'!$J$137</definedName>
    <definedName name="VAS073_F_Kitossanaudos241NuotekuSurinkimas">'Forma 4'!$J$137</definedName>
    <definedName name="VAS073_F_Kitossanaudos242NuotekuValymas" localSheetId="3">'Forma 4'!$K$137</definedName>
    <definedName name="VAS073_F_Kitossanaudos242NuotekuValymas">'Forma 4'!$K$137</definedName>
    <definedName name="VAS073_F_Kitossanaudos243NuotekuDumblo" localSheetId="3">'Forma 4'!$L$137</definedName>
    <definedName name="VAS073_F_Kitossanaudos243NuotekuDumblo">'Forma 4'!$L$137</definedName>
    <definedName name="VAS073_F_Kitossanaudos24IsViso" localSheetId="3">'Forma 4'!$I$137</definedName>
    <definedName name="VAS073_F_Kitossanaudos24IsViso">'Forma 4'!$I$137</definedName>
    <definedName name="VAS073_F_Kitossanaudos25PavirsiniuNuoteku" localSheetId="3">'Forma 4'!$M$137</definedName>
    <definedName name="VAS073_F_Kitossanaudos25PavirsiniuNuoteku">'Forma 4'!$M$137</definedName>
    <definedName name="VAS073_F_Kitossanaudos26KitosReguliuojamosios" localSheetId="3">'Forma 4'!$N$137</definedName>
    <definedName name="VAS073_F_Kitossanaudos26KitosReguliuojamosios">'Forma 4'!$N$137</definedName>
    <definedName name="VAS073_F_Kitossanaudos27KitosVeiklos" localSheetId="3">'Forma 4'!$Q$137</definedName>
    <definedName name="VAS073_F_Kitossanaudos27KitosVeiklos">'Forma 4'!$Q$137</definedName>
    <definedName name="VAS073_F_Kitossanaudos2Apskaitosveikla1" localSheetId="3">'Forma 4'!$O$137</definedName>
    <definedName name="VAS073_F_Kitossanaudos2Apskaitosveikla1">'Forma 4'!$O$137</definedName>
    <definedName name="VAS073_F_Kitossanaudos2Kitareguliuoja1" localSheetId="3">'Forma 4'!$P$137</definedName>
    <definedName name="VAS073_F_Kitossanaudos2Kitareguliuoja1">'Forma 4'!$P$137</definedName>
    <definedName name="VAS073_F_Kitossanaudos31IS" localSheetId="3">'Forma 4'!$D$189</definedName>
    <definedName name="VAS073_F_Kitossanaudos31IS">'Forma 4'!$D$189</definedName>
    <definedName name="VAS073_F_Kitossanaudos331GeriamojoVandens" localSheetId="3">'Forma 4'!$F$189</definedName>
    <definedName name="VAS073_F_Kitossanaudos331GeriamojoVandens">'Forma 4'!$F$189</definedName>
    <definedName name="VAS073_F_Kitossanaudos332GeriamojoVandens" localSheetId="3">'Forma 4'!$G$189</definedName>
    <definedName name="VAS073_F_Kitossanaudos332GeriamojoVandens">'Forma 4'!$G$189</definedName>
    <definedName name="VAS073_F_Kitossanaudos333GeriamojoVandens" localSheetId="3">'Forma 4'!$H$189</definedName>
    <definedName name="VAS073_F_Kitossanaudos333GeriamojoVandens">'Forma 4'!$H$189</definedName>
    <definedName name="VAS073_F_Kitossanaudos33IsViso" localSheetId="3">'Forma 4'!$E$189</definedName>
    <definedName name="VAS073_F_Kitossanaudos33IsViso">'Forma 4'!$E$189</definedName>
    <definedName name="VAS073_F_Kitossanaudos341NuotekuSurinkimas" localSheetId="3">'Forma 4'!$J$189</definedName>
    <definedName name="VAS073_F_Kitossanaudos341NuotekuSurinkimas">'Forma 4'!$J$189</definedName>
    <definedName name="VAS073_F_Kitossanaudos342NuotekuValymas" localSheetId="3">'Forma 4'!$K$189</definedName>
    <definedName name="VAS073_F_Kitossanaudos342NuotekuValymas">'Forma 4'!$K$189</definedName>
    <definedName name="VAS073_F_Kitossanaudos343NuotekuDumblo" localSheetId="3">'Forma 4'!$L$189</definedName>
    <definedName name="VAS073_F_Kitossanaudos343NuotekuDumblo">'Forma 4'!$L$189</definedName>
    <definedName name="VAS073_F_Kitossanaudos34IsViso" localSheetId="3">'Forma 4'!$I$189</definedName>
    <definedName name="VAS073_F_Kitossanaudos34IsViso">'Forma 4'!$I$189</definedName>
    <definedName name="VAS073_F_Kitossanaudos35PavirsiniuNuoteku" localSheetId="3">'Forma 4'!$M$189</definedName>
    <definedName name="VAS073_F_Kitossanaudos35PavirsiniuNuoteku">'Forma 4'!$M$189</definedName>
    <definedName name="VAS073_F_Kitossanaudos36KitosReguliuojamosios" localSheetId="3">'Forma 4'!$N$189</definedName>
    <definedName name="VAS073_F_Kitossanaudos36KitosReguliuojamosios">'Forma 4'!$N$189</definedName>
    <definedName name="VAS073_F_Kitossanaudos37KitosVeiklos" localSheetId="3">'Forma 4'!$Q$189</definedName>
    <definedName name="VAS073_F_Kitossanaudos37KitosVeiklos">'Forma 4'!$Q$189</definedName>
    <definedName name="VAS073_F_Kitossanaudos3Apskaitosveikla1" localSheetId="3">'Forma 4'!$O$189</definedName>
    <definedName name="VAS073_F_Kitossanaudos3Apskaitosveikla1">'Forma 4'!$O$189</definedName>
    <definedName name="VAS073_F_Kitossanaudos3Kitareguliuoja1" localSheetId="3">'Forma 4'!$P$189</definedName>
    <definedName name="VAS073_F_Kitossanaudos3Kitareguliuoja1">'Forma 4'!$P$189</definedName>
    <definedName name="VAS073_F_Kitossanaudos41IS" localSheetId="3">'Forma 4'!$D$235</definedName>
    <definedName name="VAS073_F_Kitossanaudos41IS">'Forma 4'!$D$235</definedName>
    <definedName name="VAS073_F_Kitossanaudos431GeriamojoVandens" localSheetId="3">'Forma 4'!$F$235</definedName>
    <definedName name="VAS073_F_Kitossanaudos431GeriamojoVandens">'Forma 4'!$F$235</definedName>
    <definedName name="VAS073_F_Kitossanaudos432GeriamojoVandens" localSheetId="3">'Forma 4'!$G$235</definedName>
    <definedName name="VAS073_F_Kitossanaudos432GeriamojoVandens">'Forma 4'!$G$235</definedName>
    <definedName name="VAS073_F_Kitossanaudos433GeriamojoVandens" localSheetId="3">'Forma 4'!$H$235</definedName>
    <definedName name="VAS073_F_Kitossanaudos433GeriamojoVandens">'Forma 4'!$H$235</definedName>
    <definedName name="VAS073_F_Kitossanaudos43IsViso" localSheetId="3">'Forma 4'!$E$235</definedName>
    <definedName name="VAS073_F_Kitossanaudos43IsViso">'Forma 4'!$E$235</definedName>
    <definedName name="VAS073_F_Kitossanaudos441NuotekuSurinkimas" localSheetId="3">'Forma 4'!$J$235</definedName>
    <definedName name="VAS073_F_Kitossanaudos441NuotekuSurinkimas">'Forma 4'!$J$235</definedName>
    <definedName name="VAS073_F_Kitossanaudos442NuotekuValymas" localSheetId="3">'Forma 4'!$K$235</definedName>
    <definedName name="VAS073_F_Kitossanaudos442NuotekuValymas">'Forma 4'!$K$235</definedName>
    <definedName name="VAS073_F_Kitossanaudos443NuotekuDumblo" localSheetId="3">'Forma 4'!$L$235</definedName>
    <definedName name="VAS073_F_Kitossanaudos443NuotekuDumblo">'Forma 4'!$L$235</definedName>
    <definedName name="VAS073_F_Kitossanaudos44IsViso" localSheetId="3">'Forma 4'!$I$235</definedName>
    <definedName name="VAS073_F_Kitossanaudos44IsViso">'Forma 4'!$I$235</definedName>
    <definedName name="VAS073_F_Kitossanaudos45PavirsiniuNuoteku" localSheetId="3">'Forma 4'!$M$235</definedName>
    <definedName name="VAS073_F_Kitossanaudos45PavirsiniuNuoteku">'Forma 4'!$M$235</definedName>
    <definedName name="VAS073_F_Kitossanaudos46KitosReguliuojamosios" localSheetId="3">'Forma 4'!$N$235</definedName>
    <definedName name="VAS073_F_Kitossanaudos46KitosReguliuojamosios">'Forma 4'!$N$235</definedName>
    <definedName name="VAS073_F_Kitossanaudos47KitosVeiklos" localSheetId="3">'Forma 4'!$Q$235</definedName>
    <definedName name="VAS073_F_Kitossanaudos47KitosVeiklos">'Forma 4'!$Q$235</definedName>
    <definedName name="VAS073_F_Kitossanaudos4Apskaitosveikla1" localSheetId="3">'Forma 4'!$O$235</definedName>
    <definedName name="VAS073_F_Kitossanaudos4Apskaitosveikla1">'Forma 4'!$O$235</definedName>
    <definedName name="VAS073_F_Kitossanaudos4Kitareguliuoja1" localSheetId="3">'Forma 4'!$P$235</definedName>
    <definedName name="VAS073_F_Kitossanaudos4Kitareguliuoja1">'Forma 4'!$P$235</definedName>
    <definedName name="VAS073_F_Kitossanaudos51IS" localSheetId="3">'Forma 4'!$D$240</definedName>
    <definedName name="VAS073_F_Kitossanaudos51IS">'Forma 4'!$D$240</definedName>
    <definedName name="VAS073_F_Kitossanaudos531GeriamojoVandens" localSheetId="3">'Forma 4'!$F$240</definedName>
    <definedName name="VAS073_F_Kitossanaudos531GeriamojoVandens">'Forma 4'!$F$240</definedName>
    <definedName name="VAS073_F_Kitossanaudos532GeriamojoVandens" localSheetId="3">'Forma 4'!$G$240</definedName>
    <definedName name="VAS073_F_Kitossanaudos532GeriamojoVandens">'Forma 4'!$G$240</definedName>
    <definedName name="VAS073_F_Kitossanaudos533GeriamojoVandens" localSheetId="3">'Forma 4'!$H$240</definedName>
    <definedName name="VAS073_F_Kitossanaudos533GeriamojoVandens">'Forma 4'!$H$240</definedName>
    <definedName name="VAS073_F_Kitossanaudos53IsViso" localSheetId="3">'Forma 4'!$E$240</definedName>
    <definedName name="VAS073_F_Kitossanaudos53IsViso">'Forma 4'!$E$240</definedName>
    <definedName name="VAS073_F_Kitossanaudos541NuotekuSurinkimas" localSheetId="3">'Forma 4'!$J$240</definedName>
    <definedName name="VAS073_F_Kitossanaudos541NuotekuSurinkimas">'Forma 4'!$J$240</definedName>
    <definedName name="VAS073_F_Kitossanaudos542NuotekuValymas" localSheetId="3">'Forma 4'!$K$240</definedName>
    <definedName name="VAS073_F_Kitossanaudos542NuotekuValymas">'Forma 4'!$K$240</definedName>
    <definedName name="VAS073_F_Kitossanaudos543NuotekuDumblo" localSheetId="3">'Forma 4'!$L$240</definedName>
    <definedName name="VAS073_F_Kitossanaudos543NuotekuDumblo">'Forma 4'!$L$240</definedName>
    <definedName name="VAS073_F_Kitossanaudos54IsViso" localSheetId="3">'Forma 4'!$I$240</definedName>
    <definedName name="VAS073_F_Kitossanaudos54IsViso">'Forma 4'!$I$240</definedName>
    <definedName name="VAS073_F_Kitossanaudos55PavirsiniuNuoteku" localSheetId="3">'Forma 4'!$M$240</definedName>
    <definedName name="VAS073_F_Kitossanaudos55PavirsiniuNuoteku">'Forma 4'!$M$240</definedName>
    <definedName name="VAS073_F_Kitossanaudos56KitosReguliuojamosios" localSheetId="3">'Forma 4'!$N$240</definedName>
    <definedName name="VAS073_F_Kitossanaudos56KitosReguliuojamosios">'Forma 4'!$N$240</definedName>
    <definedName name="VAS073_F_Kitossanaudos57KitosVeiklos" localSheetId="3">'Forma 4'!$Q$240</definedName>
    <definedName name="VAS073_F_Kitossanaudos57KitosVeiklos">'Forma 4'!$Q$240</definedName>
    <definedName name="VAS073_F_Kitossanaudos5Apskaitosveikla1" localSheetId="3">'Forma 4'!$O$240</definedName>
    <definedName name="VAS073_F_Kitossanaudos5Apskaitosveikla1">'Forma 4'!$O$240</definedName>
    <definedName name="VAS073_F_Kitossanaudos5Kitareguliuoja1" localSheetId="3">'Forma 4'!$P$240</definedName>
    <definedName name="VAS073_F_Kitossanaudos5Kitareguliuoja1">'Forma 4'!$P$240</definedName>
    <definedName name="VAS073_F_Kitostechninio11IS" localSheetId="3">'Forma 4'!$D$50</definedName>
    <definedName name="VAS073_F_Kitostechninio11IS">'Forma 4'!$D$50</definedName>
    <definedName name="VAS073_F_Kitostechninio131GeriamojoVandens" localSheetId="3">'Forma 4'!$F$50</definedName>
    <definedName name="VAS073_F_Kitostechninio131GeriamojoVandens">'Forma 4'!$F$50</definedName>
    <definedName name="VAS073_F_Kitostechninio132GeriamojoVandens" localSheetId="3">'Forma 4'!$G$50</definedName>
    <definedName name="VAS073_F_Kitostechninio132GeriamojoVandens">'Forma 4'!$G$50</definedName>
    <definedName name="VAS073_F_Kitostechninio133GeriamojoVandens" localSheetId="3">'Forma 4'!$H$50</definedName>
    <definedName name="VAS073_F_Kitostechninio133GeriamojoVandens">'Forma 4'!$H$50</definedName>
    <definedName name="VAS073_F_Kitostechninio13IsViso" localSheetId="3">'Forma 4'!$E$50</definedName>
    <definedName name="VAS073_F_Kitostechninio13IsViso">'Forma 4'!$E$50</definedName>
    <definedName name="VAS073_F_Kitostechninio141NuotekuSurinkimas" localSheetId="3">'Forma 4'!$J$50</definedName>
    <definedName name="VAS073_F_Kitostechninio141NuotekuSurinkimas">'Forma 4'!$J$50</definedName>
    <definedName name="VAS073_F_Kitostechninio142NuotekuValymas" localSheetId="3">'Forma 4'!$K$50</definedName>
    <definedName name="VAS073_F_Kitostechninio142NuotekuValymas">'Forma 4'!$K$50</definedName>
    <definedName name="VAS073_F_Kitostechninio143NuotekuDumblo" localSheetId="3">'Forma 4'!$L$50</definedName>
    <definedName name="VAS073_F_Kitostechninio143NuotekuDumblo">'Forma 4'!$L$50</definedName>
    <definedName name="VAS073_F_Kitostechninio14IsViso" localSheetId="3">'Forma 4'!$I$50</definedName>
    <definedName name="VAS073_F_Kitostechninio14IsViso">'Forma 4'!$I$50</definedName>
    <definedName name="VAS073_F_Kitostechninio15PavirsiniuNuoteku" localSheetId="3">'Forma 4'!$M$50</definedName>
    <definedName name="VAS073_F_Kitostechninio15PavirsiniuNuoteku">'Forma 4'!$M$50</definedName>
    <definedName name="VAS073_F_Kitostechninio16KitosReguliuojamosios" localSheetId="3">'Forma 4'!$N$50</definedName>
    <definedName name="VAS073_F_Kitostechninio16KitosReguliuojamosios">'Forma 4'!$N$50</definedName>
    <definedName name="VAS073_F_Kitostechninio17KitosVeiklos" localSheetId="3">'Forma 4'!$Q$50</definedName>
    <definedName name="VAS073_F_Kitostechninio17KitosVeiklos">'Forma 4'!$Q$50</definedName>
    <definedName name="VAS073_F_Kitostechninio1Apskaitosveikla1" localSheetId="3">'Forma 4'!$O$50</definedName>
    <definedName name="VAS073_F_Kitostechninio1Apskaitosveikla1">'Forma 4'!$O$50</definedName>
    <definedName name="VAS073_F_Kitostechninio1Kitareguliuoja1" localSheetId="3">'Forma 4'!$P$50</definedName>
    <definedName name="VAS073_F_Kitostechninio1Kitareguliuoja1">'Forma 4'!$P$50</definedName>
    <definedName name="VAS073_F_Kitostechninio21IS" localSheetId="3">'Forma 4'!$D$106</definedName>
    <definedName name="VAS073_F_Kitostechninio21IS">'Forma 4'!$D$106</definedName>
    <definedName name="VAS073_F_Kitostechninio231GeriamojoVandens" localSheetId="3">'Forma 4'!$F$106</definedName>
    <definedName name="VAS073_F_Kitostechninio231GeriamojoVandens">'Forma 4'!$F$106</definedName>
    <definedName name="VAS073_F_Kitostechninio232GeriamojoVandens" localSheetId="3">'Forma 4'!$G$106</definedName>
    <definedName name="VAS073_F_Kitostechninio232GeriamojoVandens">'Forma 4'!$G$106</definedName>
    <definedName name="VAS073_F_Kitostechninio233GeriamojoVandens" localSheetId="3">'Forma 4'!$H$106</definedName>
    <definedName name="VAS073_F_Kitostechninio233GeriamojoVandens">'Forma 4'!$H$106</definedName>
    <definedName name="VAS073_F_Kitostechninio23IsViso" localSheetId="3">'Forma 4'!$E$106</definedName>
    <definedName name="VAS073_F_Kitostechninio23IsViso">'Forma 4'!$E$106</definedName>
    <definedName name="VAS073_F_Kitostechninio241NuotekuSurinkimas" localSheetId="3">'Forma 4'!$J$106</definedName>
    <definedName name="VAS073_F_Kitostechninio241NuotekuSurinkimas">'Forma 4'!$J$106</definedName>
    <definedName name="VAS073_F_Kitostechninio242NuotekuValymas" localSheetId="3">'Forma 4'!$K$106</definedName>
    <definedName name="VAS073_F_Kitostechninio242NuotekuValymas">'Forma 4'!$K$106</definedName>
    <definedName name="VAS073_F_Kitostechninio243NuotekuDumblo" localSheetId="3">'Forma 4'!$L$106</definedName>
    <definedName name="VAS073_F_Kitostechninio243NuotekuDumblo">'Forma 4'!$L$106</definedName>
    <definedName name="VAS073_F_Kitostechninio24IsViso" localSheetId="3">'Forma 4'!$I$106</definedName>
    <definedName name="VAS073_F_Kitostechninio24IsViso">'Forma 4'!$I$106</definedName>
    <definedName name="VAS073_F_Kitostechninio25PavirsiniuNuoteku" localSheetId="3">'Forma 4'!$M$106</definedName>
    <definedName name="VAS073_F_Kitostechninio25PavirsiniuNuoteku">'Forma 4'!$M$106</definedName>
    <definedName name="VAS073_F_Kitostechninio26KitosReguliuojamosios" localSheetId="3">'Forma 4'!$N$106</definedName>
    <definedName name="VAS073_F_Kitostechninio26KitosReguliuojamosios">'Forma 4'!$N$106</definedName>
    <definedName name="VAS073_F_Kitostechninio27KitosVeiklos" localSheetId="3">'Forma 4'!$Q$106</definedName>
    <definedName name="VAS073_F_Kitostechninio27KitosVeiklos">'Forma 4'!$Q$106</definedName>
    <definedName name="VAS073_F_Kitostechninio2Apskaitosveikla1" localSheetId="3">'Forma 4'!$O$106</definedName>
    <definedName name="VAS073_F_Kitostechninio2Apskaitosveikla1">'Forma 4'!$O$106</definedName>
    <definedName name="VAS073_F_Kitostechninio2Kitareguliuoja1" localSheetId="3">'Forma 4'!$P$106</definedName>
    <definedName name="VAS073_F_Kitostechninio2Kitareguliuoja1">'Forma 4'!$P$106</definedName>
    <definedName name="VAS073_F_Kitostechninio31IS" localSheetId="3">'Forma 4'!$D$158</definedName>
    <definedName name="VAS073_F_Kitostechninio31IS">'Forma 4'!$D$158</definedName>
    <definedName name="VAS073_F_Kitostechninio331GeriamojoVandens" localSheetId="3">'Forma 4'!$F$158</definedName>
    <definedName name="VAS073_F_Kitostechninio331GeriamojoVandens">'Forma 4'!$F$158</definedName>
    <definedName name="VAS073_F_Kitostechninio332GeriamojoVandens" localSheetId="3">'Forma 4'!$G$158</definedName>
    <definedName name="VAS073_F_Kitostechninio332GeriamojoVandens">'Forma 4'!$G$158</definedName>
    <definedName name="VAS073_F_Kitostechninio333GeriamojoVandens" localSheetId="3">'Forma 4'!$H$158</definedName>
    <definedName name="VAS073_F_Kitostechninio333GeriamojoVandens">'Forma 4'!$H$158</definedName>
    <definedName name="VAS073_F_Kitostechninio33IsViso" localSheetId="3">'Forma 4'!$E$158</definedName>
    <definedName name="VAS073_F_Kitostechninio33IsViso">'Forma 4'!$E$158</definedName>
    <definedName name="VAS073_F_Kitostechninio341NuotekuSurinkimas" localSheetId="3">'Forma 4'!$J$158</definedName>
    <definedName name="VAS073_F_Kitostechninio341NuotekuSurinkimas">'Forma 4'!$J$158</definedName>
    <definedName name="VAS073_F_Kitostechninio342NuotekuValymas" localSheetId="3">'Forma 4'!$K$158</definedName>
    <definedName name="VAS073_F_Kitostechninio342NuotekuValymas">'Forma 4'!$K$158</definedName>
    <definedName name="VAS073_F_Kitostechninio343NuotekuDumblo" localSheetId="3">'Forma 4'!$L$158</definedName>
    <definedName name="VAS073_F_Kitostechninio343NuotekuDumblo">'Forma 4'!$L$158</definedName>
    <definedName name="VAS073_F_Kitostechninio34IsViso" localSheetId="3">'Forma 4'!$I$158</definedName>
    <definedName name="VAS073_F_Kitostechninio34IsViso">'Forma 4'!$I$158</definedName>
    <definedName name="VAS073_F_Kitostechninio35PavirsiniuNuoteku" localSheetId="3">'Forma 4'!$M$158</definedName>
    <definedName name="VAS073_F_Kitostechninio35PavirsiniuNuoteku">'Forma 4'!$M$158</definedName>
    <definedName name="VAS073_F_Kitostechninio36KitosReguliuojamosios" localSheetId="3">'Forma 4'!$N$158</definedName>
    <definedName name="VAS073_F_Kitostechninio36KitosReguliuojamosios">'Forma 4'!$N$158</definedName>
    <definedName name="VAS073_F_Kitostechninio37KitosVeiklos" localSheetId="3">'Forma 4'!$Q$158</definedName>
    <definedName name="VAS073_F_Kitostechninio37KitosVeiklos">'Forma 4'!$Q$158</definedName>
    <definedName name="VAS073_F_Kitostechninio3Apskaitosveikla1" localSheetId="3">'Forma 4'!$O$158</definedName>
    <definedName name="VAS073_F_Kitostechninio3Apskaitosveikla1">'Forma 4'!$O$158</definedName>
    <definedName name="VAS073_F_Kitostechninio3Kitareguliuoja1" localSheetId="3">'Forma 4'!$P$158</definedName>
    <definedName name="VAS073_F_Kitostechninio3Kitareguliuoja1">'Forma 4'!$P$158</definedName>
    <definedName name="VAS073_F_Kitostechninio41IS" localSheetId="3">'Forma 4'!$D$203</definedName>
    <definedName name="VAS073_F_Kitostechninio41IS">'Forma 4'!$D$203</definedName>
    <definedName name="VAS073_F_Kitostechninio431GeriamojoVandens" localSheetId="3">'Forma 4'!$F$203</definedName>
    <definedName name="VAS073_F_Kitostechninio431GeriamojoVandens">'Forma 4'!$F$203</definedName>
    <definedName name="VAS073_F_Kitostechninio432GeriamojoVandens" localSheetId="3">'Forma 4'!$G$203</definedName>
    <definedName name="VAS073_F_Kitostechninio432GeriamojoVandens">'Forma 4'!$G$203</definedName>
    <definedName name="VAS073_F_Kitostechninio433GeriamojoVandens" localSheetId="3">'Forma 4'!$H$203</definedName>
    <definedName name="VAS073_F_Kitostechninio433GeriamojoVandens">'Forma 4'!$H$203</definedName>
    <definedName name="VAS073_F_Kitostechninio43IsViso" localSheetId="3">'Forma 4'!$E$203</definedName>
    <definedName name="VAS073_F_Kitostechninio43IsViso">'Forma 4'!$E$203</definedName>
    <definedName name="VAS073_F_Kitostechninio441NuotekuSurinkimas" localSheetId="3">'Forma 4'!$J$203</definedName>
    <definedName name="VAS073_F_Kitostechninio441NuotekuSurinkimas">'Forma 4'!$J$203</definedName>
    <definedName name="VAS073_F_Kitostechninio442NuotekuValymas" localSheetId="3">'Forma 4'!$K$203</definedName>
    <definedName name="VAS073_F_Kitostechninio442NuotekuValymas">'Forma 4'!$K$203</definedName>
    <definedName name="VAS073_F_Kitostechninio443NuotekuDumblo" localSheetId="3">'Forma 4'!$L$203</definedName>
    <definedName name="VAS073_F_Kitostechninio443NuotekuDumblo">'Forma 4'!$L$203</definedName>
    <definedName name="VAS073_F_Kitostechninio44IsViso" localSheetId="3">'Forma 4'!$I$203</definedName>
    <definedName name="VAS073_F_Kitostechninio44IsViso">'Forma 4'!$I$203</definedName>
    <definedName name="VAS073_F_Kitostechninio45PavirsiniuNuoteku" localSheetId="3">'Forma 4'!$M$203</definedName>
    <definedName name="VAS073_F_Kitostechninio45PavirsiniuNuoteku">'Forma 4'!$M$203</definedName>
    <definedName name="VAS073_F_Kitostechninio46KitosReguliuojamosios" localSheetId="3">'Forma 4'!$N$203</definedName>
    <definedName name="VAS073_F_Kitostechninio46KitosReguliuojamosios">'Forma 4'!$N$203</definedName>
    <definedName name="VAS073_F_Kitostechninio47KitosVeiklos" localSheetId="3">'Forma 4'!$Q$203</definedName>
    <definedName name="VAS073_F_Kitostechninio47KitosVeiklos">'Forma 4'!$Q$203</definedName>
    <definedName name="VAS073_F_Kitostechninio4Apskaitosveikla1" localSheetId="3">'Forma 4'!$O$203</definedName>
    <definedName name="VAS073_F_Kitostechninio4Apskaitosveikla1">'Forma 4'!$O$203</definedName>
    <definedName name="VAS073_F_Kitostechninio4Kitareguliuoja1" localSheetId="3">'Forma 4'!$P$203</definedName>
    <definedName name="VAS073_F_Kitostechninio4Kitareguliuoja1">'Forma 4'!$P$203</definedName>
    <definedName name="VAS073_F_Kitumokesciusa11IS" localSheetId="3">'Forma 4'!$D$64</definedName>
    <definedName name="VAS073_F_Kitumokesciusa11IS">'Forma 4'!$D$64</definedName>
    <definedName name="VAS073_F_Kitumokesciusa131GeriamojoVandens" localSheetId="3">'Forma 4'!$F$64</definedName>
    <definedName name="VAS073_F_Kitumokesciusa131GeriamojoVandens">'Forma 4'!$F$64</definedName>
    <definedName name="VAS073_F_Kitumokesciusa132GeriamojoVandens" localSheetId="3">'Forma 4'!$G$64</definedName>
    <definedName name="VAS073_F_Kitumokesciusa132GeriamojoVandens">'Forma 4'!$G$64</definedName>
    <definedName name="VAS073_F_Kitumokesciusa133GeriamojoVandens" localSheetId="3">'Forma 4'!$H$64</definedName>
    <definedName name="VAS073_F_Kitumokesciusa133GeriamojoVandens">'Forma 4'!$H$64</definedName>
    <definedName name="VAS073_F_Kitumokesciusa13IsViso" localSheetId="3">'Forma 4'!$E$64</definedName>
    <definedName name="VAS073_F_Kitumokesciusa13IsViso">'Forma 4'!$E$64</definedName>
    <definedName name="VAS073_F_Kitumokesciusa141NuotekuSurinkimas" localSheetId="3">'Forma 4'!$J$64</definedName>
    <definedName name="VAS073_F_Kitumokesciusa141NuotekuSurinkimas">'Forma 4'!$J$64</definedName>
    <definedName name="VAS073_F_Kitumokesciusa142NuotekuValymas" localSheetId="3">'Forma 4'!$K$64</definedName>
    <definedName name="VAS073_F_Kitumokesciusa142NuotekuValymas">'Forma 4'!$K$64</definedName>
    <definedName name="VAS073_F_Kitumokesciusa143NuotekuDumblo" localSheetId="3">'Forma 4'!$L$64</definedName>
    <definedName name="VAS073_F_Kitumokesciusa143NuotekuDumblo">'Forma 4'!$L$64</definedName>
    <definedName name="VAS073_F_Kitumokesciusa14IsViso" localSheetId="3">'Forma 4'!$I$64</definedName>
    <definedName name="VAS073_F_Kitumokesciusa14IsViso">'Forma 4'!$I$64</definedName>
    <definedName name="VAS073_F_Kitumokesciusa15PavirsiniuNuoteku" localSheetId="3">'Forma 4'!$M$64</definedName>
    <definedName name="VAS073_F_Kitumokesciusa15PavirsiniuNuoteku">'Forma 4'!$M$64</definedName>
    <definedName name="VAS073_F_Kitumokesciusa16KitosReguliuojamosios" localSheetId="3">'Forma 4'!$N$64</definedName>
    <definedName name="VAS073_F_Kitumokesciusa16KitosReguliuojamosios">'Forma 4'!$N$64</definedName>
    <definedName name="VAS073_F_Kitumokesciusa17KitosVeiklos" localSheetId="3">'Forma 4'!$Q$64</definedName>
    <definedName name="VAS073_F_Kitumokesciusa17KitosVeiklos">'Forma 4'!$Q$64</definedName>
    <definedName name="VAS073_F_Kitumokesciusa1Apskaitosveikla1" localSheetId="3">'Forma 4'!$O$64</definedName>
    <definedName name="VAS073_F_Kitumokesciusa1Apskaitosveikla1">'Forma 4'!$O$64</definedName>
    <definedName name="VAS073_F_Kitumokesciusa1Kitareguliuoja1" localSheetId="3">'Forma 4'!$P$64</definedName>
    <definedName name="VAS073_F_Kitumokesciusa1Kitareguliuoja1">'Forma 4'!$P$64</definedName>
    <definedName name="VAS073_F_Kitumokesciusa21IS" localSheetId="3">'Forma 4'!$D$117</definedName>
    <definedName name="VAS073_F_Kitumokesciusa21IS">'Forma 4'!$D$117</definedName>
    <definedName name="VAS073_F_Kitumokesciusa231GeriamojoVandens" localSheetId="3">'Forma 4'!$F$117</definedName>
    <definedName name="VAS073_F_Kitumokesciusa231GeriamojoVandens">'Forma 4'!$F$117</definedName>
    <definedName name="VAS073_F_Kitumokesciusa232GeriamojoVandens" localSheetId="3">'Forma 4'!$G$117</definedName>
    <definedName name="VAS073_F_Kitumokesciusa232GeriamojoVandens">'Forma 4'!$G$117</definedName>
    <definedName name="VAS073_F_Kitumokesciusa233GeriamojoVandens" localSheetId="3">'Forma 4'!$H$117</definedName>
    <definedName name="VAS073_F_Kitumokesciusa233GeriamojoVandens">'Forma 4'!$H$117</definedName>
    <definedName name="VAS073_F_Kitumokesciusa23IsViso" localSheetId="3">'Forma 4'!$E$117</definedName>
    <definedName name="VAS073_F_Kitumokesciusa23IsViso">'Forma 4'!$E$117</definedName>
    <definedName name="VAS073_F_Kitumokesciusa241NuotekuSurinkimas" localSheetId="3">'Forma 4'!$J$117</definedName>
    <definedName name="VAS073_F_Kitumokesciusa241NuotekuSurinkimas">'Forma 4'!$J$117</definedName>
    <definedName name="VAS073_F_Kitumokesciusa242NuotekuValymas" localSheetId="3">'Forma 4'!$K$117</definedName>
    <definedName name="VAS073_F_Kitumokesciusa242NuotekuValymas">'Forma 4'!$K$117</definedName>
    <definedName name="VAS073_F_Kitumokesciusa243NuotekuDumblo" localSheetId="3">'Forma 4'!$L$117</definedName>
    <definedName name="VAS073_F_Kitumokesciusa243NuotekuDumblo">'Forma 4'!$L$117</definedName>
    <definedName name="VAS073_F_Kitumokesciusa24IsViso" localSheetId="3">'Forma 4'!$I$117</definedName>
    <definedName name="VAS073_F_Kitumokesciusa24IsViso">'Forma 4'!$I$117</definedName>
    <definedName name="VAS073_F_Kitumokesciusa25PavirsiniuNuoteku" localSheetId="3">'Forma 4'!$M$117</definedName>
    <definedName name="VAS073_F_Kitumokesciusa25PavirsiniuNuoteku">'Forma 4'!$M$117</definedName>
    <definedName name="VAS073_F_Kitumokesciusa26KitosReguliuojamosios" localSheetId="3">'Forma 4'!$N$117</definedName>
    <definedName name="VAS073_F_Kitumokesciusa26KitosReguliuojamosios">'Forma 4'!$N$117</definedName>
    <definedName name="VAS073_F_Kitumokesciusa27KitosVeiklos" localSheetId="3">'Forma 4'!$Q$117</definedName>
    <definedName name="VAS073_F_Kitumokesciusa27KitosVeiklos">'Forma 4'!$Q$117</definedName>
    <definedName name="VAS073_F_Kitumokesciusa2Apskaitosveikla1" localSheetId="3">'Forma 4'!$O$117</definedName>
    <definedName name="VAS073_F_Kitumokesciusa2Apskaitosveikla1">'Forma 4'!$O$117</definedName>
    <definedName name="VAS073_F_Kitumokesciusa2Kitareguliuoja1" localSheetId="3">'Forma 4'!$P$117</definedName>
    <definedName name="VAS073_F_Kitumokesciusa2Kitareguliuoja1">'Forma 4'!$P$117</definedName>
    <definedName name="VAS073_F_Kitumokesciusa31IS" localSheetId="3">'Forma 4'!$D$169</definedName>
    <definedName name="VAS073_F_Kitumokesciusa31IS">'Forma 4'!$D$169</definedName>
    <definedName name="VAS073_F_Kitumokesciusa331GeriamojoVandens" localSheetId="3">'Forma 4'!$F$169</definedName>
    <definedName name="VAS073_F_Kitumokesciusa331GeriamojoVandens">'Forma 4'!$F$169</definedName>
    <definedName name="VAS073_F_Kitumokesciusa332GeriamojoVandens" localSheetId="3">'Forma 4'!$G$169</definedName>
    <definedName name="VAS073_F_Kitumokesciusa332GeriamojoVandens">'Forma 4'!$G$169</definedName>
    <definedName name="VAS073_F_Kitumokesciusa333GeriamojoVandens" localSheetId="3">'Forma 4'!$H$169</definedName>
    <definedName name="VAS073_F_Kitumokesciusa333GeriamojoVandens">'Forma 4'!$H$169</definedName>
    <definedName name="VAS073_F_Kitumokesciusa33IsViso" localSheetId="3">'Forma 4'!$E$169</definedName>
    <definedName name="VAS073_F_Kitumokesciusa33IsViso">'Forma 4'!$E$169</definedName>
    <definedName name="VAS073_F_Kitumokesciusa341NuotekuSurinkimas" localSheetId="3">'Forma 4'!$J$169</definedName>
    <definedName name="VAS073_F_Kitumokesciusa341NuotekuSurinkimas">'Forma 4'!$J$169</definedName>
    <definedName name="VAS073_F_Kitumokesciusa342NuotekuValymas" localSheetId="3">'Forma 4'!$K$169</definedName>
    <definedName name="VAS073_F_Kitumokesciusa342NuotekuValymas">'Forma 4'!$K$169</definedName>
    <definedName name="VAS073_F_Kitumokesciusa343NuotekuDumblo" localSheetId="3">'Forma 4'!$L$169</definedName>
    <definedName name="VAS073_F_Kitumokesciusa343NuotekuDumblo">'Forma 4'!$L$169</definedName>
    <definedName name="VAS073_F_Kitumokesciusa34IsViso" localSheetId="3">'Forma 4'!$I$169</definedName>
    <definedName name="VAS073_F_Kitumokesciusa34IsViso">'Forma 4'!$I$169</definedName>
    <definedName name="VAS073_F_Kitumokesciusa35PavirsiniuNuoteku" localSheetId="3">'Forma 4'!$M$169</definedName>
    <definedName name="VAS073_F_Kitumokesciusa35PavirsiniuNuoteku">'Forma 4'!$M$169</definedName>
    <definedName name="VAS073_F_Kitumokesciusa36KitosReguliuojamosios" localSheetId="3">'Forma 4'!$N$169</definedName>
    <definedName name="VAS073_F_Kitumokesciusa36KitosReguliuojamosios">'Forma 4'!$N$169</definedName>
    <definedName name="VAS073_F_Kitumokesciusa37KitosVeiklos" localSheetId="3">'Forma 4'!$Q$169</definedName>
    <definedName name="VAS073_F_Kitumokesciusa37KitosVeiklos">'Forma 4'!$Q$169</definedName>
    <definedName name="VAS073_F_Kitumokesciusa3Apskaitosveikla1" localSheetId="3">'Forma 4'!$O$169</definedName>
    <definedName name="VAS073_F_Kitumokesciusa3Apskaitosveikla1">'Forma 4'!$O$169</definedName>
    <definedName name="VAS073_F_Kitumokesciusa3Kitareguliuoja1" localSheetId="3">'Forma 4'!$P$169</definedName>
    <definedName name="VAS073_F_Kitumokesciusa3Kitareguliuoja1">'Forma 4'!$P$169</definedName>
    <definedName name="VAS073_F_Kitumokesciusa41IS" localSheetId="3">'Forma 4'!$D$214</definedName>
    <definedName name="VAS073_F_Kitumokesciusa41IS">'Forma 4'!$D$214</definedName>
    <definedName name="VAS073_F_Kitumokesciusa431GeriamojoVandens" localSheetId="3">'Forma 4'!$F$214</definedName>
    <definedName name="VAS073_F_Kitumokesciusa431GeriamojoVandens">'Forma 4'!$F$214</definedName>
    <definedName name="VAS073_F_Kitumokesciusa432GeriamojoVandens" localSheetId="3">'Forma 4'!$G$214</definedName>
    <definedName name="VAS073_F_Kitumokesciusa432GeriamojoVandens">'Forma 4'!$G$214</definedName>
    <definedName name="VAS073_F_Kitumokesciusa433GeriamojoVandens" localSheetId="3">'Forma 4'!$H$214</definedName>
    <definedName name="VAS073_F_Kitumokesciusa433GeriamojoVandens">'Forma 4'!$H$214</definedName>
    <definedName name="VAS073_F_Kitumokesciusa43IsViso" localSheetId="3">'Forma 4'!$E$214</definedName>
    <definedName name="VAS073_F_Kitumokesciusa43IsViso">'Forma 4'!$E$214</definedName>
    <definedName name="VAS073_F_Kitumokesciusa441NuotekuSurinkimas" localSheetId="3">'Forma 4'!$J$214</definedName>
    <definedName name="VAS073_F_Kitumokesciusa441NuotekuSurinkimas">'Forma 4'!$J$214</definedName>
    <definedName name="VAS073_F_Kitumokesciusa442NuotekuValymas" localSheetId="3">'Forma 4'!$K$214</definedName>
    <definedName name="VAS073_F_Kitumokesciusa442NuotekuValymas">'Forma 4'!$K$214</definedName>
    <definedName name="VAS073_F_Kitumokesciusa443NuotekuDumblo" localSheetId="3">'Forma 4'!$L$214</definedName>
    <definedName name="VAS073_F_Kitumokesciusa443NuotekuDumblo">'Forma 4'!$L$214</definedName>
    <definedName name="VAS073_F_Kitumokesciusa44IsViso" localSheetId="3">'Forma 4'!$I$214</definedName>
    <definedName name="VAS073_F_Kitumokesciusa44IsViso">'Forma 4'!$I$214</definedName>
    <definedName name="VAS073_F_Kitumokesciusa45PavirsiniuNuoteku" localSheetId="3">'Forma 4'!$M$214</definedName>
    <definedName name="VAS073_F_Kitumokesciusa45PavirsiniuNuoteku">'Forma 4'!$M$214</definedName>
    <definedName name="VAS073_F_Kitumokesciusa46KitosReguliuojamosios" localSheetId="3">'Forma 4'!$N$214</definedName>
    <definedName name="VAS073_F_Kitumokesciusa46KitosReguliuojamosios">'Forma 4'!$N$214</definedName>
    <definedName name="VAS073_F_Kitumokesciusa47KitosVeiklos" localSheetId="3">'Forma 4'!$Q$214</definedName>
    <definedName name="VAS073_F_Kitumokesciusa47KitosVeiklos">'Forma 4'!$Q$214</definedName>
    <definedName name="VAS073_F_Kitumokesciusa4Apskaitosveikla1" localSheetId="3">'Forma 4'!$O$214</definedName>
    <definedName name="VAS073_F_Kitumokesciusa4Apskaitosveikla1">'Forma 4'!$O$214</definedName>
    <definedName name="VAS073_F_Kitumokesciusa4Kitareguliuoja1" localSheetId="3">'Forma 4'!$P$214</definedName>
    <definedName name="VAS073_F_Kitumokesciusa4Kitareguliuoja1">'Forma 4'!$P$214</definedName>
    <definedName name="VAS073_F_Kitupaslaugupi11IS" localSheetId="3">'Forma 4'!$D$88</definedName>
    <definedName name="VAS073_F_Kitupaslaugupi11IS">'Forma 4'!$D$88</definedName>
    <definedName name="VAS073_F_Kitupaslaugupi131GeriamojoVandens" localSheetId="3">'Forma 4'!$F$88</definedName>
    <definedName name="VAS073_F_Kitupaslaugupi131GeriamojoVandens">'Forma 4'!$F$88</definedName>
    <definedName name="VAS073_F_Kitupaslaugupi132GeriamojoVandens" localSheetId="3">'Forma 4'!$G$88</definedName>
    <definedName name="VAS073_F_Kitupaslaugupi132GeriamojoVandens">'Forma 4'!$G$88</definedName>
    <definedName name="VAS073_F_Kitupaslaugupi133GeriamojoVandens" localSheetId="3">'Forma 4'!$H$88</definedName>
    <definedName name="VAS073_F_Kitupaslaugupi133GeriamojoVandens">'Forma 4'!$H$88</definedName>
    <definedName name="VAS073_F_Kitupaslaugupi13IsViso" localSheetId="3">'Forma 4'!$E$88</definedName>
    <definedName name="VAS073_F_Kitupaslaugupi13IsViso">'Forma 4'!$E$88</definedName>
    <definedName name="VAS073_F_Kitupaslaugupi141NuotekuSurinkimas" localSheetId="3">'Forma 4'!$J$88</definedName>
    <definedName name="VAS073_F_Kitupaslaugupi141NuotekuSurinkimas">'Forma 4'!$J$88</definedName>
    <definedName name="VAS073_F_Kitupaslaugupi142NuotekuValymas" localSheetId="3">'Forma 4'!$K$88</definedName>
    <definedName name="VAS073_F_Kitupaslaugupi142NuotekuValymas">'Forma 4'!$K$88</definedName>
    <definedName name="VAS073_F_Kitupaslaugupi143NuotekuDumblo" localSheetId="3">'Forma 4'!$L$88</definedName>
    <definedName name="VAS073_F_Kitupaslaugupi143NuotekuDumblo">'Forma 4'!$L$88</definedName>
    <definedName name="VAS073_F_Kitupaslaugupi14IsViso" localSheetId="3">'Forma 4'!$I$88</definedName>
    <definedName name="VAS073_F_Kitupaslaugupi14IsViso">'Forma 4'!$I$88</definedName>
    <definedName name="VAS073_F_Kitupaslaugupi15PavirsiniuNuoteku" localSheetId="3">'Forma 4'!$M$88</definedName>
    <definedName name="VAS073_F_Kitupaslaugupi15PavirsiniuNuoteku">'Forma 4'!$M$88</definedName>
    <definedName name="VAS073_F_Kitupaslaugupi16KitosReguliuojamosios" localSheetId="3">'Forma 4'!$N$88</definedName>
    <definedName name="VAS073_F_Kitupaslaugupi16KitosReguliuojamosios">'Forma 4'!$N$88</definedName>
    <definedName name="VAS073_F_Kitupaslaugupi17KitosVeiklos" localSheetId="3">'Forma 4'!$Q$88</definedName>
    <definedName name="VAS073_F_Kitupaslaugupi17KitosVeiklos">'Forma 4'!$Q$88</definedName>
    <definedName name="VAS073_F_Kitupaslaugupi1Apskaitosveikla1" localSheetId="3">'Forma 4'!$O$88</definedName>
    <definedName name="VAS073_F_Kitupaslaugupi1Apskaitosveikla1">'Forma 4'!$O$88</definedName>
    <definedName name="VAS073_F_Kitupaslaugupi1Kitareguliuoja1" localSheetId="3">'Forma 4'!$P$88</definedName>
    <definedName name="VAS073_F_Kitupaslaugupi1Kitareguliuoja1">'Forma 4'!$P$88</definedName>
    <definedName name="VAS073_F_Kitupaslaugupi21IS" localSheetId="3">'Forma 4'!$D$141</definedName>
    <definedName name="VAS073_F_Kitupaslaugupi21IS">'Forma 4'!$D$141</definedName>
    <definedName name="VAS073_F_Kitupaslaugupi231GeriamojoVandens" localSheetId="3">'Forma 4'!$F$141</definedName>
    <definedName name="VAS073_F_Kitupaslaugupi231GeriamojoVandens">'Forma 4'!$F$141</definedName>
    <definedName name="VAS073_F_Kitupaslaugupi232GeriamojoVandens" localSheetId="3">'Forma 4'!$G$141</definedName>
    <definedName name="VAS073_F_Kitupaslaugupi232GeriamojoVandens">'Forma 4'!$G$141</definedName>
    <definedName name="VAS073_F_Kitupaslaugupi233GeriamojoVandens" localSheetId="3">'Forma 4'!$H$141</definedName>
    <definedName name="VAS073_F_Kitupaslaugupi233GeriamojoVandens">'Forma 4'!$H$141</definedName>
    <definedName name="VAS073_F_Kitupaslaugupi23IsViso" localSheetId="3">'Forma 4'!$E$141</definedName>
    <definedName name="VAS073_F_Kitupaslaugupi23IsViso">'Forma 4'!$E$141</definedName>
    <definedName name="VAS073_F_Kitupaslaugupi241NuotekuSurinkimas" localSheetId="3">'Forma 4'!$J$141</definedName>
    <definedName name="VAS073_F_Kitupaslaugupi241NuotekuSurinkimas">'Forma 4'!$J$141</definedName>
    <definedName name="VAS073_F_Kitupaslaugupi242NuotekuValymas" localSheetId="3">'Forma 4'!$K$141</definedName>
    <definedName name="VAS073_F_Kitupaslaugupi242NuotekuValymas">'Forma 4'!$K$141</definedName>
    <definedName name="VAS073_F_Kitupaslaugupi243NuotekuDumblo" localSheetId="3">'Forma 4'!$L$141</definedName>
    <definedName name="VAS073_F_Kitupaslaugupi243NuotekuDumblo">'Forma 4'!$L$141</definedName>
    <definedName name="VAS073_F_Kitupaslaugupi24IsViso" localSheetId="3">'Forma 4'!$I$141</definedName>
    <definedName name="VAS073_F_Kitupaslaugupi24IsViso">'Forma 4'!$I$141</definedName>
    <definedName name="VAS073_F_Kitupaslaugupi25PavirsiniuNuoteku" localSheetId="3">'Forma 4'!$M$141</definedName>
    <definedName name="VAS073_F_Kitupaslaugupi25PavirsiniuNuoteku">'Forma 4'!$M$141</definedName>
    <definedName name="VAS073_F_Kitupaslaugupi26KitosReguliuojamosios" localSheetId="3">'Forma 4'!$N$141</definedName>
    <definedName name="VAS073_F_Kitupaslaugupi26KitosReguliuojamosios">'Forma 4'!$N$141</definedName>
    <definedName name="VAS073_F_Kitupaslaugupi27KitosVeiklos" localSheetId="3">'Forma 4'!$Q$141</definedName>
    <definedName name="VAS073_F_Kitupaslaugupi27KitosVeiklos">'Forma 4'!$Q$141</definedName>
    <definedName name="VAS073_F_Kitupaslaugupi2Apskaitosveikla1" localSheetId="3">'Forma 4'!$O$141</definedName>
    <definedName name="VAS073_F_Kitupaslaugupi2Apskaitosveikla1">'Forma 4'!$O$141</definedName>
    <definedName name="VAS073_F_Kitupaslaugupi2Kitareguliuoja1" localSheetId="3">'Forma 4'!$P$141</definedName>
    <definedName name="VAS073_F_Kitupaslaugupi2Kitareguliuoja1">'Forma 4'!$P$141</definedName>
    <definedName name="VAS073_F_Kitupaslaugupi31IS" localSheetId="3">'Forma 4'!$D$239</definedName>
    <definedName name="VAS073_F_Kitupaslaugupi31IS">'Forma 4'!$D$239</definedName>
    <definedName name="VAS073_F_Kitupaslaugupi331GeriamojoVandens" localSheetId="3">'Forma 4'!$F$239</definedName>
    <definedName name="VAS073_F_Kitupaslaugupi331GeriamojoVandens">'Forma 4'!$F$239</definedName>
    <definedName name="VAS073_F_Kitupaslaugupi332GeriamojoVandens" localSheetId="3">'Forma 4'!$G$239</definedName>
    <definedName name="VAS073_F_Kitupaslaugupi332GeriamojoVandens">'Forma 4'!$G$239</definedName>
    <definedName name="VAS073_F_Kitupaslaugupi333GeriamojoVandens" localSheetId="3">'Forma 4'!$H$239</definedName>
    <definedName name="VAS073_F_Kitupaslaugupi333GeriamojoVandens">'Forma 4'!$H$239</definedName>
    <definedName name="VAS073_F_Kitupaslaugupi33IsViso" localSheetId="3">'Forma 4'!$E$239</definedName>
    <definedName name="VAS073_F_Kitupaslaugupi33IsViso">'Forma 4'!$E$239</definedName>
    <definedName name="VAS073_F_Kitupaslaugupi341NuotekuSurinkimas" localSheetId="3">'Forma 4'!$J$239</definedName>
    <definedName name="VAS073_F_Kitupaslaugupi341NuotekuSurinkimas">'Forma 4'!$J$239</definedName>
    <definedName name="VAS073_F_Kitupaslaugupi342NuotekuValymas" localSheetId="3">'Forma 4'!$K$239</definedName>
    <definedName name="VAS073_F_Kitupaslaugupi342NuotekuValymas">'Forma 4'!$K$239</definedName>
    <definedName name="VAS073_F_Kitupaslaugupi343NuotekuDumblo" localSheetId="3">'Forma 4'!$L$239</definedName>
    <definedName name="VAS073_F_Kitupaslaugupi343NuotekuDumblo">'Forma 4'!$L$239</definedName>
    <definedName name="VAS073_F_Kitupaslaugupi34IsViso" localSheetId="3">'Forma 4'!$I$239</definedName>
    <definedName name="VAS073_F_Kitupaslaugupi34IsViso">'Forma 4'!$I$239</definedName>
    <definedName name="VAS073_F_Kitupaslaugupi35PavirsiniuNuoteku" localSheetId="3">'Forma 4'!$M$239</definedName>
    <definedName name="VAS073_F_Kitupaslaugupi35PavirsiniuNuoteku">'Forma 4'!$M$239</definedName>
    <definedName name="VAS073_F_Kitupaslaugupi36KitosReguliuojamosios" localSheetId="3">'Forma 4'!$N$239</definedName>
    <definedName name="VAS073_F_Kitupaslaugupi36KitosReguliuojamosios">'Forma 4'!$N$239</definedName>
    <definedName name="VAS073_F_Kitupaslaugupi37KitosVeiklos" localSheetId="3">'Forma 4'!$Q$239</definedName>
    <definedName name="VAS073_F_Kitupaslaugupi37KitosVeiklos">'Forma 4'!$Q$239</definedName>
    <definedName name="VAS073_F_Kitupaslaugupi3Apskaitosveikla1" localSheetId="3">'Forma 4'!$O$239</definedName>
    <definedName name="VAS073_F_Kitupaslaugupi3Apskaitosveikla1">'Forma 4'!$O$239</definedName>
    <definedName name="VAS073_F_Kitupaslaugupi3Kitareguliuoja1" localSheetId="3">'Forma 4'!$P$239</definedName>
    <definedName name="VAS073_F_Kitupaslaugupi3Kitareguliuoja1">'Forma 4'!$P$239</definedName>
    <definedName name="VAS073_F_Konsultaciniup11IS" localSheetId="3">'Forma 4'!$D$71</definedName>
    <definedName name="VAS073_F_Konsultaciniup11IS">'Forma 4'!$D$71</definedName>
    <definedName name="VAS073_F_Konsultaciniup131GeriamojoVandens" localSheetId="3">'Forma 4'!$F$71</definedName>
    <definedName name="VAS073_F_Konsultaciniup131GeriamojoVandens">'Forma 4'!$F$71</definedName>
    <definedName name="VAS073_F_Konsultaciniup132GeriamojoVandens" localSheetId="3">'Forma 4'!$G$71</definedName>
    <definedName name="VAS073_F_Konsultaciniup132GeriamojoVandens">'Forma 4'!$G$71</definedName>
    <definedName name="VAS073_F_Konsultaciniup133GeriamojoVandens" localSheetId="3">'Forma 4'!$H$71</definedName>
    <definedName name="VAS073_F_Konsultaciniup133GeriamojoVandens">'Forma 4'!$H$71</definedName>
    <definedName name="VAS073_F_Konsultaciniup13IsViso" localSheetId="3">'Forma 4'!$E$71</definedName>
    <definedName name="VAS073_F_Konsultaciniup13IsViso">'Forma 4'!$E$71</definedName>
    <definedName name="VAS073_F_Konsultaciniup141NuotekuSurinkimas" localSheetId="3">'Forma 4'!$J$71</definedName>
    <definedName name="VAS073_F_Konsultaciniup141NuotekuSurinkimas">'Forma 4'!$J$71</definedName>
    <definedName name="VAS073_F_Konsultaciniup142NuotekuValymas" localSheetId="3">'Forma 4'!$K$71</definedName>
    <definedName name="VAS073_F_Konsultaciniup142NuotekuValymas">'Forma 4'!$K$71</definedName>
    <definedName name="VAS073_F_Konsultaciniup143NuotekuDumblo" localSheetId="3">'Forma 4'!$L$71</definedName>
    <definedName name="VAS073_F_Konsultaciniup143NuotekuDumblo">'Forma 4'!$L$71</definedName>
    <definedName name="VAS073_F_Konsultaciniup14IsViso" localSheetId="3">'Forma 4'!$I$71</definedName>
    <definedName name="VAS073_F_Konsultaciniup14IsViso">'Forma 4'!$I$71</definedName>
    <definedName name="VAS073_F_Konsultaciniup15PavirsiniuNuoteku" localSheetId="3">'Forma 4'!$M$71</definedName>
    <definedName name="VAS073_F_Konsultaciniup15PavirsiniuNuoteku">'Forma 4'!$M$71</definedName>
    <definedName name="VAS073_F_Konsultaciniup16KitosReguliuojamosios" localSheetId="3">'Forma 4'!$N$71</definedName>
    <definedName name="VAS073_F_Konsultaciniup16KitosReguliuojamosios">'Forma 4'!$N$71</definedName>
    <definedName name="VAS073_F_Konsultaciniup17KitosVeiklos" localSheetId="3">'Forma 4'!$Q$71</definedName>
    <definedName name="VAS073_F_Konsultaciniup17KitosVeiklos">'Forma 4'!$Q$71</definedName>
    <definedName name="VAS073_F_Konsultaciniup1Apskaitosveikla1" localSheetId="3">'Forma 4'!$O$71</definedName>
    <definedName name="VAS073_F_Konsultaciniup1Apskaitosveikla1">'Forma 4'!$O$71</definedName>
    <definedName name="VAS073_F_Konsultaciniup1Kitareguliuoja1" localSheetId="3">'Forma 4'!$P$71</definedName>
    <definedName name="VAS073_F_Konsultaciniup1Kitareguliuoja1">'Forma 4'!$P$71</definedName>
    <definedName name="VAS073_F_Konsultaciniup21IS" localSheetId="3">'Forma 4'!$D$124</definedName>
    <definedName name="VAS073_F_Konsultaciniup21IS">'Forma 4'!$D$124</definedName>
    <definedName name="VAS073_F_Konsultaciniup231GeriamojoVandens" localSheetId="3">'Forma 4'!$F$124</definedName>
    <definedName name="VAS073_F_Konsultaciniup231GeriamojoVandens">'Forma 4'!$F$124</definedName>
    <definedName name="VAS073_F_Konsultaciniup232GeriamojoVandens" localSheetId="3">'Forma 4'!$G$124</definedName>
    <definedName name="VAS073_F_Konsultaciniup232GeriamojoVandens">'Forma 4'!$G$124</definedName>
    <definedName name="VAS073_F_Konsultaciniup233GeriamojoVandens" localSheetId="3">'Forma 4'!$H$124</definedName>
    <definedName name="VAS073_F_Konsultaciniup233GeriamojoVandens">'Forma 4'!$H$124</definedName>
    <definedName name="VAS073_F_Konsultaciniup23IsViso" localSheetId="3">'Forma 4'!$E$124</definedName>
    <definedName name="VAS073_F_Konsultaciniup23IsViso">'Forma 4'!$E$124</definedName>
    <definedName name="VAS073_F_Konsultaciniup241NuotekuSurinkimas" localSheetId="3">'Forma 4'!$J$124</definedName>
    <definedName name="VAS073_F_Konsultaciniup241NuotekuSurinkimas">'Forma 4'!$J$124</definedName>
    <definedName name="VAS073_F_Konsultaciniup242NuotekuValymas" localSheetId="3">'Forma 4'!$K$124</definedName>
    <definedName name="VAS073_F_Konsultaciniup242NuotekuValymas">'Forma 4'!$K$124</definedName>
    <definedName name="VAS073_F_Konsultaciniup243NuotekuDumblo" localSheetId="3">'Forma 4'!$L$124</definedName>
    <definedName name="VAS073_F_Konsultaciniup243NuotekuDumblo">'Forma 4'!$L$124</definedName>
    <definedName name="VAS073_F_Konsultaciniup24IsViso" localSheetId="3">'Forma 4'!$I$124</definedName>
    <definedName name="VAS073_F_Konsultaciniup24IsViso">'Forma 4'!$I$124</definedName>
    <definedName name="VAS073_F_Konsultaciniup25PavirsiniuNuoteku" localSheetId="3">'Forma 4'!$M$124</definedName>
    <definedName name="VAS073_F_Konsultaciniup25PavirsiniuNuoteku">'Forma 4'!$M$124</definedName>
    <definedName name="VAS073_F_Konsultaciniup26KitosReguliuojamosios" localSheetId="3">'Forma 4'!$N$124</definedName>
    <definedName name="VAS073_F_Konsultaciniup26KitosReguliuojamosios">'Forma 4'!$N$124</definedName>
    <definedName name="VAS073_F_Konsultaciniup27KitosVeiklos" localSheetId="3">'Forma 4'!$Q$124</definedName>
    <definedName name="VAS073_F_Konsultaciniup27KitosVeiklos">'Forma 4'!$Q$124</definedName>
    <definedName name="VAS073_F_Konsultaciniup2Apskaitosveikla1" localSheetId="3">'Forma 4'!$O$124</definedName>
    <definedName name="VAS073_F_Konsultaciniup2Apskaitosveikla1">'Forma 4'!$O$124</definedName>
    <definedName name="VAS073_F_Konsultaciniup2Kitareguliuoja1" localSheetId="3">'Forma 4'!$P$124</definedName>
    <definedName name="VAS073_F_Konsultaciniup2Kitareguliuoja1">'Forma 4'!$P$124</definedName>
    <definedName name="VAS073_F_Konsultaciniup31IS" localSheetId="3">'Forma 4'!$D$176</definedName>
    <definedName name="VAS073_F_Konsultaciniup31IS">'Forma 4'!$D$176</definedName>
    <definedName name="VAS073_F_Konsultaciniup331GeriamojoVandens" localSheetId="3">'Forma 4'!$F$176</definedName>
    <definedName name="VAS073_F_Konsultaciniup331GeriamojoVandens">'Forma 4'!$F$176</definedName>
    <definedName name="VAS073_F_Konsultaciniup332GeriamojoVandens" localSheetId="3">'Forma 4'!$G$176</definedName>
    <definedName name="VAS073_F_Konsultaciniup332GeriamojoVandens">'Forma 4'!$G$176</definedName>
    <definedName name="VAS073_F_Konsultaciniup333GeriamojoVandens" localSheetId="3">'Forma 4'!$H$176</definedName>
    <definedName name="VAS073_F_Konsultaciniup333GeriamojoVandens">'Forma 4'!$H$176</definedName>
    <definedName name="VAS073_F_Konsultaciniup33IsViso" localSheetId="3">'Forma 4'!$E$176</definedName>
    <definedName name="VAS073_F_Konsultaciniup33IsViso">'Forma 4'!$E$176</definedName>
    <definedName name="VAS073_F_Konsultaciniup341NuotekuSurinkimas" localSheetId="3">'Forma 4'!$J$176</definedName>
    <definedName name="VAS073_F_Konsultaciniup341NuotekuSurinkimas">'Forma 4'!$J$176</definedName>
    <definedName name="VAS073_F_Konsultaciniup342NuotekuValymas" localSheetId="3">'Forma 4'!$K$176</definedName>
    <definedName name="VAS073_F_Konsultaciniup342NuotekuValymas">'Forma 4'!$K$176</definedName>
    <definedName name="VAS073_F_Konsultaciniup343NuotekuDumblo" localSheetId="3">'Forma 4'!$L$176</definedName>
    <definedName name="VAS073_F_Konsultaciniup343NuotekuDumblo">'Forma 4'!$L$176</definedName>
    <definedName name="VAS073_F_Konsultaciniup34IsViso" localSheetId="3">'Forma 4'!$I$176</definedName>
    <definedName name="VAS073_F_Konsultaciniup34IsViso">'Forma 4'!$I$176</definedName>
    <definedName name="VAS073_F_Konsultaciniup35PavirsiniuNuoteku" localSheetId="3">'Forma 4'!$M$176</definedName>
    <definedName name="VAS073_F_Konsultaciniup35PavirsiniuNuoteku">'Forma 4'!$M$176</definedName>
    <definedName name="VAS073_F_Konsultaciniup36KitosReguliuojamosios" localSheetId="3">'Forma 4'!$N$176</definedName>
    <definedName name="VAS073_F_Konsultaciniup36KitosReguliuojamosios">'Forma 4'!$N$176</definedName>
    <definedName name="VAS073_F_Konsultaciniup37KitosVeiklos" localSheetId="3">'Forma 4'!$Q$176</definedName>
    <definedName name="VAS073_F_Konsultaciniup37KitosVeiklos">'Forma 4'!$Q$176</definedName>
    <definedName name="VAS073_F_Konsultaciniup3Apskaitosveikla1" localSheetId="3">'Forma 4'!$O$176</definedName>
    <definedName name="VAS073_F_Konsultaciniup3Apskaitosveikla1">'Forma 4'!$O$176</definedName>
    <definedName name="VAS073_F_Konsultaciniup3Kitareguliuoja1" localSheetId="3">'Forma 4'!$P$176</definedName>
    <definedName name="VAS073_F_Konsultaciniup3Kitareguliuoja1">'Forma 4'!$P$176</definedName>
    <definedName name="VAS073_F_Konsultaciniup41IS" localSheetId="3">'Forma 4'!$D$221</definedName>
    <definedName name="VAS073_F_Konsultaciniup41IS">'Forma 4'!$D$221</definedName>
    <definedName name="VAS073_F_Konsultaciniup431GeriamojoVandens" localSheetId="3">'Forma 4'!$F$221</definedName>
    <definedName name="VAS073_F_Konsultaciniup431GeriamojoVandens">'Forma 4'!$F$221</definedName>
    <definedName name="VAS073_F_Konsultaciniup432GeriamojoVandens" localSheetId="3">'Forma 4'!$G$221</definedName>
    <definedName name="VAS073_F_Konsultaciniup432GeriamojoVandens">'Forma 4'!$G$221</definedName>
    <definedName name="VAS073_F_Konsultaciniup433GeriamojoVandens" localSheetId="3">'Forma 4'!$H$221</definedName>
    <definedName name="VAS073_F_Konsultaciniup433GeriamojoVandens">'Forma 4'!$H$221</definedName>
    <definedName name="VAS073_F_Konsultaciniup43IsViso" localSheetId="3">'Forma 4'!$E$221</definedName>
    <definedName name="VAS073_F_Konsultaciniup43IsViso">'Forma 4'!$E$221</definedName>
    <definedName name="VAS073_F_Konsultaciniup441NuotekuSurinkimas" localSheetId="3">'Forma 4'!$J$221</definedName>
    <definedName name="VAS073_F_Konsultaciniup441NuotekuSurinkimas">'Forma 4'!$J$221</definedName>
    <definedName name="VAS073_F_Konsultaciniup442NuotekuValymas" localSheetId="3">'Forma 4'!$K$221</definedName>
    <definedName name="VAS073_F_Konsultaciniup442NuotekuValymas">'Forma 4'!$K$221</definedName>
    <definedName name="VAS073_F_Konsultaciniup443NuotekuDumblo" localSheetId="3">'Forma 4'!$L$221</definedName>
    <definedName name="VAS073_F_Konsultaciniup443NuotekuDumblo">'Forma 4'!$L$221</definedName>
    <definedName name="VAS073_F_Konsultaciniup44IsViso" localSheetId="3">'Forma 4'!$I$221</definedName>
    <definedName name="VAS073_F_Konsultaciniup44IsViso">'Forma 4'!$I$221</definedName>
    <definedName name="VAS073_F_Konsultaciniup45PavirsiniuNuoteku" localSheetId="3">'Forma 4'!$M$221</definedName>
    <definedName name="VAS073_F_Konsultaciniup45PavirsiniuNuoteku">'Forma 4'!$M$221</definedName>
    <definedName name="VAS073_F_Konsultaciniup46KitosReguliuojamosios" localSheetId="3">'Forma 4'!$N$221</definedName>
    <definedName name="VAS073_F_Konsultaciniup46KitosReguliuojamosios">'Forma 4'!$N$221</definedName>
    <definedName name="VAS073_F_Konsultaciniup47KitosVeiklos" localSheetId="3">'Forma 4'!$Q$221</definedName>
    <definedName name="VAS073_F_Konsultaciniup47KitosVeiklos">'Forma 4'!$Q$221</definedName>
    <definedName name="VAS073_F_Konsultaciniup4Apskaitosveikla1" localSheetId="3">'Forma 4'!$O$221</definedName>
    <definedName name="VAS073_F_Konsultaciniup4Apskaitosveikla1">'Forma 4'!$O$221</definedName>
    <definedName name="VAS073_F_Konsultaciniup4Kitareguliuoja1" localSheetId="3">'Forma 4'!$P$221</definedName>
    <definedName name="VAS073_F_Konsultaciniup4Kitareguliuoja1">'Forma 4'!$P$221</definedName>
    <definedName name="VAS073_F_Kuraslengviesi11IS" localSheetId="3">'Forma 4'!$D$42</definedName>
    <definedName name="VAS073_F_Kuraslengviesi11IS">'Forma 4'!$D$42</definedName>
    <definedName name="VAS073_F_Kuraslengviesi131GeriamojoVandens" localSheetId="3">'Forma 4'!$F$42</definedName>
    <definedName name="VAS073_F_Kuraslengviesi131GeriamojoVandens">'Forma 4'!$F$42</definedName>
    <definedName name="VAS073_F_Kuraslengviesi132GeriamojoVandens" localSheetId="3">'Forma 4'!$G$42</definedName>
    <definedName name="VAS073_F_Kuraslengviesi132GeriamojoVandens">'Forma 4'!$G$42</definedName>
    <definedName name="VAS073_F_Kuraslengviesi133GeriamojoVandens" localSheetId="3">'Forma 4'!$H$42</definedName>
    <definedName name="VAS073_F_Kuraslengviesi133GeriamojoVandens">'Forma 4'!$H$42</definedName>
    <definedName name="VAS073_F_Kuraslengviesi13IsViso" localSheetId="3">'Forma 4'!$E$42</definedName>
    <definedName name="VAS073_F_Kuraslengviesi13IsViso">'Forma 4'!$E$42</definedName>
    <definedName name="VAS073_F_Kuraslengviesi141NuotekuSurinkimas" localSheetId="3">'Forma 4'!$J$42</definedName>
    <definedName name="VAS073_F_Kuraslengviesi141NuotekuSurinkimas">'Forma 4'!$J$42</definedName>
    <definedName name="VAS073_F_Kuraslengviesi142NuotekuValymas" localSheetId="3">'Forma 4'!$K$42</definedName>
    <definedName name="VAS073_F_Kuraslengviesi142NuotekuValymas">'Forma 4'!$K$42</definedName>
    <definedName name="VAS073_F_Kuraslengviesi143NuotekuDumblo" localSheetId="3">'Forma 4'!$L$42</definedName>
    <definedName name="VAS073_F_Kuraslengviesi143NuotekuDumblo">'Forma 4'!$L$42</definedName>
    <definedName name="VAS073_F_Kuraslengviesi14IsViso" localSheetId="3">'Forma 4'!$I$42</definedName>
    <definedName name="VAS073_F_Kuraslengviesi14IsViso">'Forma 4'!$I$42</definedName>
    <definedName name="VAS073_F_Kuraslengviesi15PavirsiniuNuoteku" localSheetId="3">'Forma 4'!$M$42</definedName>
    <definedName name="VAS073_F_Kuraslengviesi15PavirsiniuNuoteku">'Forma 4'!$M$42</definedName>
    <definedName name="VAS073_F_Kuraslengviesi16KitosReguliuojamosios" localSheetId="3">'Forma 4'!$N$42</definedName>
    <definedName name="VAS073_F_Kuraslengviesi16KitosReguliuojamosios">'Forma 4'!$N$42</definedName>
    <definedName name="VAS073_F_Kuraslengviesi17KitosVeiklos" localSheetId="3">'Forma 4'!$Q$42</definedName>
    <definedName name="VAS073_F_Kuraslengviesi17KitosVeiklos">'Forma 4'!$Q$42</definedName>
    <definedName name="VAS073_F_Kuraslengviesi1Apskaitosveikla1" localSheetId="3">'Forma 4'!$O$42</definedName>
    <definedName name="VAS073_F_Kuraslengviesi1Apskaitosveikla1">'Forma 4'!$O$42</definedName>
    <definedName name="VAS073_F_Kuraslengviesi1Kitareguliuoja1" localSheetId="3">'Forma 4'!$P$42</definedName>
    <definedName name="VAS073_F_Kuraslengviesi1Kitareguliuoja1">'Forma 4'!$P$42</definedName>
    <definedName name="VAS073_F_Kuraslengviesi21IS" localSheetId="3">'Forma 4'!$D$98</definedName>
    <definedName name="VAS073_F_Kuraslengviesi21IS">'Forma 4'!$D$98</definedName>
    <definedName name="VAS073_F_Kuraslengviesi231GeriamojoVandens" localSheetId="3">'Forma 4'!$F$98</definedName>
    <definedName name="VAS073_F_Kuraslengviesi231GeriamojoVandens">'Forma 4'!$F$98</definedName>
    <definedName name="VAS073_F_Kuraslengviesi232GeriamojoVandens" localSheetId="3">'Forma 4'!$G$98</definedName>
    <definedName name="VAS073_F_Kuraslengviesi232GeriamojoVandens">'Forma 4'!$G$98</definedName>
    <definedName name="VAS073_F_Kuraslengviesi233GeriamojoVandens" localSheetId="3">'Forma 4'!$H$98</definedName>
    <definedName name="VAS073_F_Kuraslengviesi233GeriamojoVandens">'Forma 4'!$H$98</definedName>
    <definedName name="VAS073_F_Kuraslengviesi23IsViso" localSheetId="3">'Forma 4'!$E$98</definedName>
    <definedName name="VAS073_F_Kuraslengviesi23IsViso">'Forma 4'!$E$98</definedName>
    <definedName name="VAS073_F_Kuraslengviesi241NuotekuSurinkimas" localSheetId="3">'Forma 4'!$J$98</definedName>
    <definedName name="VAS073_F_Kuraslengviesi241NuotekuSurinkimas">'Forma 4'!$J$98</definedName>
    <definedName name="VAS073_F_Kuraslengviesi242NuotekuValymas" localSheetId="3">'Forma 4'!$K$98</definedName>
    <definedName name="VAS073_F_Kuraslengviesi242NuotekuValymas">'Forma 4'!$K$98</definedName>
    <definedName name="VAS073_F_Kuraslengviesi243NuotekuDumblo" localSheetId="3">'Forma 4'!$L$98</definedName>
    <definedName name="VAS073_F_Kuraslengviesi243NuotekuDumblo">'Forma 4'!$L$98</definedName>
    <definedName name="VAS073_F_Kuraslengviesi24IsViso" localSheetId="3">'Forma 4'!$I$98</definedName>
    <definedName name="VAS073_F_Kuraslengviesi24IsViso">'Forma 4'!$I$98</definedName>
    <definedName name="VAS073_F_Kuraslengviesi25PavirsiniuNuoteku" localSheetId="3">'Forma 4'!$M$98</definedName>
    <definedName name="VAS073_F_Kuraslengviesi25PavirsiniuNuoteku">'Forma 4'!$M$98</definedName>
    <definedName name="VAS073_F_Kuraslengviesi26KitosReguliuojamosios" localSheetId="3">'Forma 4'!$N$98</definedName>
    <definedName name="VAS073_F_Kuraslengviesi26KitosReguliuojamosios">'Forma 4'!$N$98</definedName>
    <definedName name="VAS073_F_Kuraslengviesi27KitosVeiklos" localSheetId="3">'Forma 4'!$Q$98</definedName>
    <definedName name="VAS073_F_Kuraslengviesi27KitosVeiklos">'Forma 4'!$Q$98</definedName>
    <definedName name="VAS073_F_Kuraslengviesi2Apskaitosveikla1" localSheetId="3">'Forma 4'!$O$98</definedName>
    <definedName name="VAS073_F_Kuraslengviesi2Apskaitosveikla1">'Forma 4'!$O$98</definedName>
    <definedName name="VAS073_F_Kuraslengviesi2Kitareguliuoja1" localSheetId="3">'Forma 4'!$P$98</definedName>
    <definedName name="VAS073_F_Kuraslengviesi2Kitareguliuoja1">'Forma 4'!$P$98</definedName>
    <definedName name="VAS073_F_Kuraslengviesi31IS" localSheetId="3">'Forma 4'!$D$150</definedName>
    <definedName name="VAS073_F_Kuraslengviesi31IS">'Forma 4'!$D$150</definedName>
    <definedName name="VAS073_F_Kuraslengviesi331GeriamojoVandens" localSheetId="3">'Forma 4'!$F$150</definedName>
    <definedName name="VAS073_F_Kuraslengviesi331GeriamojoVandens">'Forma 4'!$F$150</definedName>
    <definedName name="VAS073_F_Kuraslengviesi332GeriamojoVandens" localSheetId="3">'Forma 4'!$G$150</definedName>
    <definedName name="VAS073_F_Kuraslengviesi332GeriamojoVandens">'Forma 4'!$G$150</definedName>
    <definedName name="VAS073_F_Kuraslengviesi333GeriamojoVandens" localSheetId="3">'Forma 4'!$H$150</definedName>
    <definedName name="VAS073_F_Kuraslengviesi333GeriamojoVandens">'Forma 4'!$H$150</definedName>
    <definedName name="VAS073_F_Kuraslengviesi33IsViso" localSheetId="3">'Forma 4'!$E$150</definedName>
    <definedName name="VAS073_F_Kuraslengviesi33IsViso">'Forma 4'!$E$150</definedName>
    <definedName name="VAS073_F_Kuraslengviesi341NuotekuSurinkimas" localSheetId="3">'Forma 4'!$J$150</definedName>
    <definedName name="VAS073_F_Kuraslengviesi341NuotekuSurinkimas">'Forma 4'!$J$150</definedName>
    <definedName name="VAS073_F_Kuraslengviesi342NuotekuValymas" localSheetId="3">'Forma 4'!$K$150</definedName>
    <definedName name="VAS073_F_Kuraslengviesi342NuotekuValymas">'Forma 4'!$K$150</definedName>
    <definedName name="VAS073_F_Kuraslengviesi343NuotekuDumblo" localSheetId="3">'Forma 4'!$L$150</definedName>
    <definedName name="VAS073_F_Kuraslengviesi343NuotekuDumblo">'Forma 4'!$L$150</definedName>
    <definedName name="VAS073_F_Kuraslengviesi34IsViso" localSheetId="3">'Forma 4'!$I$150</definedName>
    <definedName name="VAS073_F_Kuraslengviesi34IsViso">'Forma 4'!$I$150</definedName>
    <definedName name="VAS073_F_Kuraslengviesi35PavirsiniuNuoteku" localSheetId="3">'Forma 4'!$M$150</definedName>
    <definedName name="VAS073_F_Kuraslengviesi35PavirsiniuNuoteku">'Forma 4'!$M$150</definedName>
    <definedName name="VAS073_F_Kuraslengviesi36KitosReguliuojamosios" localSheetId="3">'Forma 4'!$N$150</definedName>
    <definedName name="VAS073_F_Kuraslengviesi36KitosReguliuojamosios">'Forma 4'!$N$150</definedName>
    <definedName name="VAS073_F_Kuraslengviesi37KitosVeiklos" localSheetId="3">'Forma 4'!$Q$150</definedName>
    <definedName name="VAS073_F_Kuraslengviesi37KitosVeiklos">'Forma 4'!$Q$150</definedName>
    <definedName name="VAS073_F_Kuraslengviesi3Apskaitosveikla1" localSheetId="3">'Forma 4'!$O$150</definedName>
    <definedName name="VAS073_F_Kuraslengviesi3Apskaitosveikla1">'Forma 4'!$O$150</definedName>
    <definedName name="VAS073_F_Kuraslengviesi3Kitareguliuoja1" localSheetId="3">'Forma 4'!$P$150</definedName>
    <definedName name="VAS073_F_Kuraslengviesi3Kitareguliuoja1">'Forma 4'!$P$150</definedName>
    <definedName name="VAS073_F_Kuraslengviesi41IS" localSheetId="3">'Forma 4'!$D$195</definedName>
    <definedName name="VAS073_F_Kuraslengviesi41IS">'Forma 4'!$D$195</definedName>
    <definedName name="VAS073_F_Kuraslengviesi431GeriamojoVandens" localSheetId="3">'Forma 4'!$F$195</definedName>
    <definedName name="VAS073_F_Kuraslengviesi431GeriamojoVandens">'Forma 4'!$F$195</definedName>
    <definedName name="VAS073_F_Kuraslengviesi432GeriamojoVandens" localSheetId="3">'Forma 4'!$G$195</definedName>
    <definedName name="VAS073_F_Kuraslengviesi432GeriamojoVandens">'Forma 4'!$G$195</definedName>
    <definedName name="VAS073_F_Kuraslengviesi433GeriamojoVandens" localSheetId="3">'Forma 4'!$H$195</definedName>
    <definedName name="VAS073_F_Kuraslengviesi433GeriamojoVandens">'Forma 4'!$H$195</definedName>
    <definedName name="VAS073_F_Kuraslengviesi43IsViso" localSheetId="3">'Forma 4'!$E$195</definedName>
    <definedName name="VAS073_F_Kuraslengviesi43IsViso">'Forma 4'!$E$195</definedName>
    <definedName name="VAS073_F_Kuraslengviesi441NuotekuSurinkimas" localSheetId="3">'Forma 4'!$J$195</definedName>
    <definedName name="VAS073_F_Kuraslengviesi441NuotekuSurinkimas">'Forma 4'!$J$195</definedName>
    <definedName name="VAS073_F_Kuraslengviesi442NuotekuValymas" localSheetId="3">'Forma 4'!$K$195</definedName>
    <definedName name="VAS073_F_Kuraslengviesi442NuotekuValymas">'Forma 4'!$K$195</definedName>
    <definedName name="VAS073_F_Kuraslengviesi443NuotekuDumblo" localSheetId="3">'Forma 4'!$L$195</definedName>
    <definedName name="VAS073_F_Kuraslengviesi443NuotekuDumblo">'Forma 4'!$L$195</definedName>
    <definedName name="VAS073_F_Kuraslengviesi44IsViso" localSheetId="3">'Forma 4'!$I$195</definedName>
    <definedName name="VAS073_F_Kuraslengviesi44IsViso">'Forma 4'!$I$195</definedName>
    <definedName name="VAS073_F_Kuraslengviesi45PavirsiniuNuoteku" localSheetId="3">'Forma 4'!$M$195</definedName>
    <definedName name="VAS073_F_Kuraslengviesi45PavirsiniuNuoteku">'Forma 4'!$M$195</definedName>
    <definedName name="VAS073_F_Kuraslengviesi46KitosReguliuojamosios" localSheetId="3">'Forma 4'!$N$195</definedName>
    <definedName name="VAS073_F_Kuraslengviesi46KitosReguliuojamosios">'Forma 4'!$N$195</definedName>
    <definedName name="VAS073_F_Kuraslengviesi47KitosVeiklos" localSheetId="3">'Forma 4'!$Q$195</definedName>
    <definedName name="VAS073_F_Kuraslengviesi47KitosVeiklos">'Forma 4'!$Q$195</definedName>
    <definedName name="VAS073_F_Kuraslengviesi4Apskaitosveikla1" localSheetId="3">'Forma 4'!$O$195</definedName>
    <definedName name="VAS073_F_Kuraslengviesi4Apskaitosveikla1">'Forma 4'!$O$195</definedName>
    <definedName name="VAS073_F_Kuraslengviesi4Kitareguliuoja1" localSheetId="3">'Forma 4'!$P$195</definedName>
    <definedName name="VAS073_F_Kuraslengviesi4Kitareguliuoja1">'Forma 4'!$P$195</definedName>
    <definedName name="VAS073_F_Kurasmasinomsi11IS" localSheetId="3">'Forma 4'!$D$41</definedName>
    <definedName name="VAS073_F_Kurasmasinomsi11IS">'Forma 4'!$D$41</definedName>
    <definedName name="VAS073_F_Kurasmasinomsi131GeriamojoVandens" localSheetId="3">'Forma 4'!$F$41</definedName>
    <definedName name="VAS073_F_Kurasmasinomsi131GeriamojoVandens">'Forma 4'!$F$41</definedName>
    <definedName name="VAS073_F_Kurasmasinomsi132GeriamojoVandens" localSheetId="3">'Forma 4'!$G$41</definedName>
    <definedName name="VAS073_F_Kurasmasinomsi132GeriamojoVandens">'Forma 4'!$G$41</definedName>
    <definedName name="VAS073_F_Kurasmasinomsi133GeriamojoVandens" localSheetId="3">'Forma 4'!$H$41</definedName>
    <definedName name="VAS073_F_Kurasmasinomsi133GeriamojoVandens">'Forma 4'!$H$41</definedName>
    <definedName name="VAS073_F_Kurasmasinomsi13IsViso" localSheetId="3">'Forma 4'!$E$41</definedName>
    <definedName name="VAS073_F_Kurasmasinomsi13IsViso">'Forma 4'!$E$41</definedName>
    <definedName name="VAS073_F_Kurasmasinomsi141NuotekuSurinkimas" localSheetId="3">'Forma 4'!$J$41</definedName>
    <definedName name="VAS073_F_Kurasmasinomsi141NuotekuSurinkimas">'Forma 4'!$J$41</definedName>
    <definedName name="VAS073_F_Kurasmasinomsi142NuotekuValymas" localSheetId="3">'Forma 4'!$K$41</definedName>
    <definedName name="VAS073_F_Kurasmasinomsi142NuotekuValymas">'Forma 4'!$K$41</definedName>
    <definedName name="VAS073_F_Kurasmasinomsi143NuotekuDumblo" localSheetId="3">'Forma 4'!$L$41</definedName>
    <definedName name="VAS073_F_Kurasmasinomsi143NuotekuDumblo">'Forma 4'!$L$41</definedName>
    <definedName name="VAS073_F_Kurasmasinomsi14IsViso" localSheetId="3">'Forma 4'!$I$41</definedName>
    <definedName name="VAS073_F_Kurasmasinomsi14IsViso">'Forma 4'!$I$41</definedName>
    <definedName name="VAS073_F_Kurasmasinomsi15PavirsiniuNuoteku" localSheetId="3">'Forma 4'!$M$41</definedName>
    <definedName name="VAS073_F_Kurasmasinomsi15PavirsiniuNuoteku">'Forma 4'!$M$41</definedName>
    <definedName name="VAS073_F_Kurasmasinomsi16KitosReguliuojamosios" localSheetId="3">'Forma 4'!$N$41</definedName>
    <definedName name="VAS073_F_Kurasmasinomsi16KitosReguliuojamosios">'Forma 4'!$N$41</definedName>
    <definedName name="VAS073_F_Kurasmasinomsi17KitosVeiklos" localSheetId="3">'Forma 4'!$Q$41</definedName>
    <definedName name="VAS073_F_Kurasmasinomsi17KitosVeiklos">'Forma 4'!$Q$41</definedName>
    <definedName name="VAS073_F_Kurasmasinomsi1Apskaitosveikla1" localSheetId="3">'Forma 4'!$O$41</definedName>
    <definedName name="VAS073_F_Kurasmasinomsi1Apskaitosveikla1">'Forma 4'!$O$41</definedName>
    <definedName name="VAS073_F_Kurasmasinomsi1Kitareguliuoja1" localSheetId="3">'Forma 4'!$P$41</definedName>
    <definedName name="VAS073_F_Kurasmasinomsi1Kitareguliuoja1">'Forma 4'!$P$41</definedName>
    <definedName name="VAS073_F_Kurasmasinomsi21IS" localSheetId="3">'Forma 4'!$D$97</definedName>
    <definedName name="VAS073_F_Kurasmasinomsi21IS">'Forma 4'!$D$97</definedName>
    <definedName name="VAS073_F_Kurasmasinomsi231GeriamojoVandens" localSheetId="3">'Forma 4'!$F$97</definedName>
    <definedName name="VAS073_F_Kurasmasinomsi231GeriamojoVandens">'Forma 4'!$F$97</definedName>
    <definedName name="VAS073_F_Kurasmasinomsi232GeriamojoVandens" localSheetId="3">'Forma 4'!$G$97</definedName>
    <definedName name="VAS073_F_Kurasmasinomsi232GeriamojoVandens">'Forma 4'!$G$97</definedName>
    <definedName name="VAS073_F_Kurasmasinomsi233GeriamojoVandens" localSheetId="3">'Forma 4'!$H$97</definedName>
    <definedName name="VAS073_F_Kurasmasinomsi233GeriamojoVandens">'Forma 4'!$H$97</definedName>
    <definedName name="VAS073_F_Kurasmasinomsi23IsViso" localSheetId="3">'Forma 4'!$E$97</definedName>
    <definedName name="VAS073_F_Kurasmasinomsi23IsViso">'Forma 4'!$E$97</definedName>
    <definedName name="VAS073_F_Kurasmasinomsi241NuotekuSurinkimas" localSheetId="3">'Forma 4'!$J$97</definedName>
    <definedName name="VAS073_F_Kurasmasinomsi241NuotekuSurinkimas">'Forma 4'!$J$97</definedName>
    <definedName name="VAS073_F_Kurasmasinomsi242NuotekuValymas" localSheetId="3">'Forma 4'!$K$97</definedName>
    <definedName name="VAS073_F_Kurasmasinomsi242NuotekuValymas">'Forma 4'!$K$97</definedName>
    <definedName name="VAS073_F_Kurasmasinomsi243NuotekuDumblo" localSheetId="3">'Forma 4'!$L$97</definedName>
    <definedName name="VAS073_F_Kurasmasinomsi243NuotekuDumblo">'Forma 4'!$L$97</definedName>
    <definedName name="VAS073_F_Kurasmasinomsi24IsViso" localSheetId="3">'Forma 4'!$I$97</definedName>
    <definedName name="VAS073_F_Kurasmasinomsi24IsViso">'Forma 4'!$I$97</definedName>
    <definedName name="VAS073_F_Kurasmasinomsi25PavirsiniuNuoteku" localSheetId="3">'Forma 4'!$M$97</definedName>
    <definedName name="VAS073_F_Kurasmasinomsi25PavirsiniuNuoteku">'Forma 4'!$M$97</definedName>
    <definedName name="VAS073_F_Kurasmasinomsi26KitosReguliuojamosios" localSheetId="3">'Forma 4'!$N$97</definedName>
    <definedName name="VAS073_F_Kurasmasinomsi26KitosReguliuojamosios">'Forma 4'!$N$97</definedName>
    <definedName name="VAS073_F_Kurasmasinomsi27KitosVeiklos" localSheetId="3">'Forma 4'!$Q$97</definedName>
    <definedName name="VAS073_F_Kurasmasinomsi27KitosVeiklos">'Forma 4'!$Q$97</definedName>
    <definedName name="VAS073_F_Kurasmasinomsi2Apskaitosveikla1" localSheetId="3">'Forma 4'!$O$97</definedName>
    <definedName name="VAS073_F_Kurasmasinomsi2Apskaitosveikla1">'Forma 4'!$O$97</definedName>
    <definedName name="VAS073_F_Kurasmasinomsi2Kitareguliuoja1" localSheetId="3">'Forma 4'!$P$97</definedName>
    <definedName name="VAS073_F_Kurasmasinomsi2Kitareguliuoja1">'Forma 4'!$P$97</definedName>
    <definedName name="VAS073_F_Kurasmasinomsi31IS" localSheetId="3">'Forma 4'!$D$149</definedName>
    <definedName name="VAS073_F_Kurasmasinomsi31IS">'Forma 4'!$D$149</definedName>
    <definedName name="VAS073_F_Kurasmasinomsi331GeriamojoVandens" localSheetId="3">'Forma 4'!$F$149</definedName>
    <definedName name="VAS073_F_Kurasmasinomsi331GeriamojoVandens">'Forma 4'!$F$149</definedName>
    <definedName name="VAS073_F_Kurasmasinomsi332GeriamojoVandens" localSheetId="3">'Forma 4'!$G$149</definedName>
    <definedName name="VAS073_F_Kurasmasinomsi332GeriamojoVandens">'Forma 4'!$G$149</definedName>
    <definedName name="VAS073_F_Kurasmasinomsi333GeriamojoVandens" localSheetId="3">'Forma 4'!$H$149</definedName>
    <definedName name="VAS073_F_Kurasmasinomsi333GeriamojoVandens">'Forma 4'!$H$149</definedName>
    <definedName name="VAS073_F_Kurasmasinomsi33IsViso" localSheetId="3">'Forma 4'!$E$149</definedName>
    <definedName name="VAS073_F_Kurasmasinomsi33IsViso">'Forma 4'!$E$149</definedName>
    <definedName name="VAS073_F_Kurasmasinomsi341NuotekuSurinkimas" localSheetId="3">'Forma 4'!$J$149</definedName>
    <definedName name="VAS073_F_Kurasmasinomsi341NuotekuSurinkimas">'Forma 4'!$J$149</definedName>
    <definedName name="VAS073_F_Kurasmasinomsi342NuotekuValymas" localSheetId="3">'Forma 4'!$K$149</definedName>
    <definedName name="VAS073_F_Kurasmasinomsi342NuotekuValymas">'Forma 4'!$K$149</definedName>
    <definedName name="VAS073_F_Kurasmasinomsi343NuotekuDumblo" localSheetId="3">'Forma 4'!$L$149</definedName>
    <definedName name="VAS073_F_Kurasmasinomsi343NuotekuDumblo">'Forma 4'!$L$149</definedName>
    <definedName name="VAS073_F_Kurasmasinomsi34IsViso" localSheetId="3">'Forma 4'!$I$149</definedName>
    <definedName name="VAS073_F_Kurasmasinomsi34IsViso">'Forma 4'!$I$149</definedName>
    <definedName name="VAS073_F_Kurasmasinomsi35PavirsiniuNuoteku" localSheetId="3">'Forma 4'!$M$149</definedName>
    <definedName name="VAS073_F_Kurasmasinomsi35PavirsiniuNuoteku">'Forma 4'!$M$149</definedName>
    <definedName name="VAS073_F_Kurasmasinomsi36KitosReguliuojamosios" localSheetId="3">'Forma 4'!$N$149</definedName>
    <definedName name="VAS073_F_Kurasmasinomsi36KitosReguliuojamosios">'Forma 4'!$N$149</definedName>
    <definedName name="VAS073_F_Kurasmasinomsi37KitosVeiklos" localSheetId="3">'Forma 4'!$Q$149</definedName>
    <definedName name="VAS073_F_Kurasmasinomsi37KitosVeiklos">'Forma 4'!$Q$149</definedName>
    <definedName name="VAS073_F_Kurasmasinomsi3Apskaitosveikla1" localSheetId="3">'Forma 4'!$O$149</definedName>
    <definedName name="VAS073_F_Kurasmasinomsi3Apskaitosveikla1">'Forma 4'!$O$149</definedName>
    <definedName name="VAS073_F_Kurasmasinomsi3Kitareguliuoja1" localSheetId="3">'Forma 4'!$P$149</definedName>
    <definedName name="VAS073_F_Kurasmasinomsi3Kitareguliuoja1">'Forma 4'!$P$149</definedName>
    <definedName name="VAS073_F_Kurasmasinomsi41IS" localSheetId="3">'Forma 4'!$D$194</definedName>
    <definedName name="VAS073_F_Kurasmasinomsi41IS">'Forma 4'!$D$194</definedName>
    <definedName name="VAS073_F_Kurasmasinomsi431GeriamojoVandens" localSheetId="3">'Forma 4'!$F$194</definedName>
    <definedName name="VAS073_F_Kurasmasinomsi431GeriamojoVandens">'Forma 4'!$F$194</definedName>
    <definedName name="VAS073_F_Kurasmasinomsi432GeriamojoVandens" localSheetId="3">'Forma 4'!$G$194</definedName>
    <definedName name="VAS073_F_Kurasmasinomsi432GeriamojoVandens">'Forma 4'!$G$194</definedName>
    <definedName name="VAS073_F_Kurasmasinomsi433GeriamojoVandens" localSheetId="3">'Forma 4'!$H$194</definedName>
    <definedName name="VAS073_F_Kurasmasinomsi433GeriamojoVandens">'Forma 4'!$H$194</definedName>
    <definedName name="VAS073_F_Kurasmasinomsi43IsViso" localSheetId="3">'Forma 4'!$E$194</definedName>
    <definedName name="VAS073_F_Kurasmasinomsi43IsViso">'Forma 4'!$E$194</definedName>
    <definedName name="VAS073_F_Kurasmasinomsi441NuotekuSurinkimas" localSheetId="3">'Forma 4'!$J$194</definedName>
    <definedName name="VAS073_F_Kurasmasinomsi441NuotekuSurinkimas">'Forma 4'!$J$194</definedName>
    <definedName name="VAS073_F_Kurasmasinomsi442NuotekuValymas" localSheetId="3">'Forma 4'!$K$194</definedName>
    <definedName name="VAS073_F_Kurasmasinomsi442NuotekuValymas">'Forma 4'!$K$194</definedName>
    <definedName name="VAS073_F_Kurasmasinomsi443NuotekuDumblo" localSheetId="3">'Forma 4'!$L$194</definedName>
    <definedName name="VAS073_F_Kurasmasinomsi443NuotekuDumblo">'Forma 4'!$L$194</definedName>
    <definedName name="VAS073_F_Kurasmasinomsi44IsViso" localSheetId="3">'Forma 4'!$I$194</definedName>
    <definedName name="VAS073_F_Kurasmasinomsi44IsViso">'Forma 4'!$I$194</definedName>
    <definedName name="VAS073_F_Kurasmasinomsi45PavirsiniuNuoteku" localSheetId="3">'Forma 4'!$M$194</definedName>
    <definedName name="VAS073_F_Kurasmasinomsi45PavirsiniuNuoteku">'Forma 4'!$M$194</definedName>
    <definedName name="VAS073_F_Kurasmasinomsi46KitosReguliuojamosios" localSheetId="3">'Forma 4'!$N$194</definedName>
    <definedName name="VAS073_F_Kurasmasinomsi46KitosReguliuojamosios">'Forma 4'!$N$194</definedName>
    <definedName name="VAS073_F_Kurasmasinomsi47KitosVeiklos" localSheetId="3">'Forma 4'!$Q$194</definedName>
    <definedName name="VAS073_F_Kurasmasinomsi47KitosVeiklos">'Forma 4'!$Q$194</definedName>
    <definedName name="VAS073_F_Kurasmasinomsi4Apskaitosveikla1" localSheetId="3">'Forma 4'!$O$194</definedName>
    <definedName name="VAS073_F_Kurasmasinomsi4Apskaitosveikla1">'Forma 4'!$O$194</definedName>
    <definedName name="VAS073_F_Kurasmasinomsi4Kitareguliuoja1" localSheetId="3">'Forma 4'!$P$194</definedName>
    <definedName name="VAS073_F_Kurasmasinomsi4Kitareguliuoja1">'Forma 4'!$P$194</definedName>
    <definedName name="VAS073_F_Kurotransportu11IS" localSheetId="3">'Forma 4'!$D$40</definedName>
    <definedName name="VAS073_F_Kurotransportu11IS">'Forma 4'!$D$40</definedName>
    <definedName name="VAS073_F_Kurotransportu131GeriamojoVandens" localSheetId="3">'Forma 4'!$F$40</definedName>
    <definedName name="VAS073_F_Kurotransportu131GeriamojoVandens">'Forma 4'!$F$40</definedName>
    <definedName name="VAS073_F_Kurotransportu132GeriamojoVandens" localSheetId="3">'Forma 4'!$G$40</definedName>
    <definedName name="VAS073_F_Kurotransportu132GeriamojoVandens">'Forma 4'!$G$40</definedName>
    <definedName name="VAS073_F_Kurotransportu133GeriamojoVandens" localSheetId="3">'Forma 4'!$H$40</definedName>
    <definedName name="VAS073_F_Kurotransportu133GeriamojoVandens">'Forma 4'!$H$40</definedName>
    <definedName name="VAS073_F_Kurotransportu13IsViso" localSheetId="3">'Forma 4'!$E$40</definedName>
    <definedName name="VAS073_F_Kurotransportu13IsViso">'Forma 4'!$E$40</definedName>
    <definedName name="VAS073_F_Kurotransportu141NuotekuSurinkimas" localSheetId="3">'Forma 4'!$J$40</definedName>
    <definedName name="VAS073_F_Kurotransportu141NuotekuSurinkimas">'Forma 4'!$J$40</definedName>
    <definedName name="VAS073_F_Kurotransportu142NuotekuValymas" localSheetId="3">'Forma 4'!$K$40</definedName>
    <definedName name="VAS073_F_Kurotransportu142NuotekuValymas">'Forma 4'!$K$40</definedName>
    <definedName name="VAS073_F_Kurotransportu143NuotekuDumblo" localSheetId="3">'Forma 4'!$L$40</definedName>
    <definedName name="VAS073_F_Kurotransportu143NuotekuDumblo">'Forma 4'!$L$40</definedName>
    <definedName name="VAS073_F_Kurotransportu14IsViso" localSheetId="3">'Forma 4'!$I$40</definedName>
    <definedName name="VAS073_F_Kurotransportu14IsViso">'Forma 4'!$I$40</definedName>
    <definedName name="VAS073_F_Kurotransportu15PavirsiniuNuoteku" localSheetId="3">'Forma 4'!$M$40</definedName>
    <definedName name="VAS073_F_Kurotransportu15PavirsiniuNuoteku">'Forma 4'!$M$40</definedName>
    <definedName name="VAS073_F_Kurotransportu16KitosReguliuojamosios" localSheetId="3">'Forma 4'!$N$40</definedName>
    <definedName name="VAS073_F_Kurotransportu16KitosReguliuojamosios">'Forma 4'!$N$40</definedName>
    <definedName name="VAS073_F_Kurotransportu17KitosVeiklos" localSheetId="3">'Forma 4'!$Q$40</definedName>
    <definedName name="VAS073_F_Kurotransportu17KitosVeiklos">'Forma 4'!$Q$40</definedName>
    <definedName name="VAS073_F_Kurotransportu1Apskaitosveikla1" localSheetId="3">'Forma 4'!$O$40</definedName>
    <definedName name="VAS073_F_Kurotransportu1Apskaitosveikla1">'Forma 4'!$O$40</definedName>
    <definedName name="VAS073_F_Kurotransportu1Kitareguliuoja1" localSheetId="3">'Forma 4'!$P$40</definedName>
    <definedName name="VAS073_F_Kurotransportu1Kitareguliuoja1">'Forma 4'!$P$40</definedName>
    <definedName name="VAS073_F_Kurotransportu21IS" localSheetId="3">'Forma 4'!$D$96</definedName>
    <definedName name="VAS073_F_Kurotransportu21IS">'Forma 4'!$D$96</definedName>
    <definedName name="VAS073_F_Kurotransportu231GeriamojoVandens" localSheetId="3">'Forma 4'!$F$96</definedName>
    <definedName name="VAS073_F_Kurotransportu231GeriamojoVandens">'Forma 4'!$F$96</definedName>
    <definedName name="VAS073_F_Kurotransportu232GeriamojoVandens" localSheetId="3">'Forma 4'!$G$96</definedName>
    <definedName name="VAS073_F_Kurotransportu232GeriamojoVandens">'Forma 4'!$G$96</definedName>
    <definedName name="VAS073_F_Kurotransportu233GeriamojoVandens" localSheetId="3">'Forma 4'!$H$96</definedName>
    <definedName name="VAS073_F_Kurotransportu233GeriamojoVandens">'Forma 4'!$H$96</definedName>
    <definedName name="VAS073_F_Kurotransportu23IsViso" localSheetId="3">'Forma 4'!$E$96</definedName>
    <definedName name="VAS073_F_Kurotransportu23IsViso">'Forma 4'!$E$96</definedName>
    <definedName name="VAS073_F_Kurotransportu241NuotekuSurinkimas" localSheetId="3">'Forma 4'!$J$96</definedName>
    <definedName name="VAS073_F_Kurotransportu241NuotekuSurinkimas">'Forma 4'!$J$96</definedName>
    <definedName name="VAS073_F_Kurotransportu242NuotekuValymas" localSheetId="3">'Forma 4'!$K$96</definedName>
    <definedName name="VAS073_F_Kurotransportu242NuotekuValymas">'Forma 4'!$K$96</definedName>
    <definedName name="VAS073_F_Kurotransportu243NuotekuDumblo" localSheetId="3">'Forma 4'!$L$96</definedName>
    <definedName name="VAS073_F_Kurotransportu243NuotekuDumblo">'Forma 4'!$L$96</definedName>
    <definedName name="VAS073_F_Kurotransportu24IsViso" localSheetId="3">'Forma 4'!$I$96</definedName>
    <definedName name="VAS073_F_Kurotransportu24IsViso">'Forma 4'!$I$96</definedName>
    <definedName name="VAS073_F_Kurotransportu25PavirsiniuNuoteku" localSheetId="3">'Forma 4'!$M$96</definedName>
    <definedName name="VAS073_F_Kurotransportu25PavirsiniuNuoteku">'Forma 4'!$M$96</definedName>
    <definedName name="VAS073_F_Kurotransportu26KitosReguliuojamosios" localSheetId="3">'Forma 4'!$N$96</definedName>
    <definedName name="VAS073_F_Kurotransportu26KitosReguliuojamosios">'Forma 4'!$N$96</definedName>
    <definedName name="VAS073_F_Kurotransportu27KitosVeiklos" localSheetId="3">'Forma 4'!$Q$96</definedName>
    <definedName name="VAS073_F_Kurotransportu27KitosVeiklos">'Forma 4'!$Q$96</definedName>
    <definedName name="VAS073_F_Kurotransportu2Apskaitosveikla1" localSheetId="3">'Forma 4'!$O$96</definedName>
    <definedName name="VAS073_F_Kurotransportu2Apskaitosveikla1">'Forma 4'!$O$96</definedName>
    <definedName name="VAS073_F_Kurotransportu2Kitareguliuoja1" localSheetId="3">'Forma 4'!$P$96</definedName>
    <definedName name="VAS073_F_Kurotransportu2Kitareguliuoja1">'Forma 4'!$P$96</definedName>
    <definedName name="VAS073_F_Kurotransportu31IS" localSheetId="3">'Forma 4'!$D$193</definedName>
    <definedName name="VAS073_F_Kurotransportu31IS">'Forma 4'!$D$193</definedName>
    <definedName name="VAS073_F_Kurotransportu331GeriamojoVandens" localSheetId="3">'Forma 4'!$F$193</definedName>
    <definedName name="VAS073_F_Kurotransportu331GeriamojoVandens">'Forma 4'!$F$193</definedName>
    <definedName name="VAS073_F_Kurotransportu332GeriamojoVandens" localSheetId="3">'Forma 4'!$G$193</definedName>
    <definedName name="VAS073_F_Kurotransportu332GeriamojoVandens">'Forma 4'!$G$193</definedName>
    <definedName name="VAS073_F_Kurotransportu333GeriamojoVandens" localSheetId="3">'Forma 4'!$H$193</definedName>
    <definedName name="VAS073_F_Kurotransportu333GeriamojoVandens">'Forma 4'!$H$193</definedName>
    <definedName name="VAS073_F_Kurotransportu33IsViso" localSheetId="3">'Forma 4'!$E$193</definedName>
    <definedName name="VAS073_F_Kurotransportu33IsViso">'Forma 4'!$E$193</definedName>
    <definedName name="VAS073_F_Kurotransportu341NuotekuSurinkimas" localSheetId="3">'Forma 4'!$J$193</definedName>
    <definedName name="VAS073_F_Kurotransportu341NuotekuSurinkimas">'Forma 4'!$J$193</definedName>
    <definedName name="VAS073_F_Kurotransportu342NuotekuValymas" localSheetId="3">'Forma 4'!$K$193</definedName>
    <definedName name="VAS073_F_Kurotransportu342NuotekuValymas">'Forma 4'!$K$193</definedName>
    <definedName name="VAS073_F_Kurotransportu343NuotekuDumblo" localSheetId="3">'Forma 4'!$L$193</definedName>
    <definedName name="VAS073_F_Kurotransportu343NuotekuDumblo">'Forma 4'!$L$193</definedName>
    <definedName name="VAS073_F_Kurotransportu34IsViso" localSheetId="3">'Forma 4'!$I$193</definedName>
    <definedName name="VAS073_F_Kurotransportu34IsViso">'Forma 4'!$I$193</definedName>
    <definedName name="VAS073_F_Kurotransportu35PavirsiniuNuoteku" localSheetId="3">'Forma 4'!$M$193</definedName>
    <definedName name="VAS073_F_Kurotransportu35PavirsiniuNuoteku">'Forma 4'!$M$193</definedName>
    <definedName name="VAS073_F_Kurotransportu36KitosReguliuojamosios" localSheetId="3">'Forma 4'!$N$193</definedName>
    <definedName name="VAS073_F_Kurotransportu36KitosReguliuojamosios">'Forma 4'!$N$193</definedName>
    <definedName name="VAS073_F_Kurotransportu37KitosVeiklos" localSheetId="3">'Forma 4'!$Q$193</definedName>
    <definedName name="VAS073_F_Kurotransportu37KitosVeiklos">'Forma 4'!$Q$193</definedName>
    <definedName name="VAS073_F_Kurotransportu3Apskaitosveikla1" localSheetId="3">'Forma 4'!$O$193</definedName>
    <definedName name="VAS073_F_Kurotransportu3Apskaitosveikla1">'Forma 4'!$O$193</definedName>
    <definedName name="VAS073_F_Kurotransportu3Kitareguliuoja1" localSheetId="3">'Forma 4'!$P$193</definedName>
    <definedName name="VAS073_F_Kurotransportu3Kitareguliuoja1">'Forma 4'!$P$193</definedName>
    <definedName name="VAS073_F_Laboratoriniut11IS" localSheetId="3">'Forma 4'!$D$87</definedName>
    <definedName name="VAS073_F_Laboratoriniut11IS">'Forma 4'!$D$87</definedName>
    <definedName name="VAS073_F_Laboratoriniut131GeriamojoVandens" localSheetId="3">'Forma 4'!$F$87</definedName>
    <definedName name="VAS073_F_Laboratoriniut131GeriamojoVandens">'Forma 4'!$F$87</definedName>
    <definedName name="VAS073_F_Laboratoriniut132GeriamojoVandens" localSheetId="3">'Forma 4'!$G$87</definedName>
    <definedName name="VAS073_F_Laboratoriniut132GeriamojoVandens">'Forma 4'!$G$87</definedName>
    <definedName name="VAS073_F_Laboratoriniut133GeriamojoVandens" localSheetId="3">'Forma 4'!$H$87</definedName>
    <definedName name="VAS073_F_Laboratoriniut133GeriamojoVandens">'Forma 4'!$H$87</definedName>
    <definedName name="VAS073_F_Laboratoriniut13IsViso" localSheetId="3">'Forma 4'!$E$87</definedName>
    <definedName name="VAS073_F_Laboratoriniut13IsViso">'Forma 4'!$E$87</definedName>
    <definedName name="VAS073_F_Laboratoriniut141NuotekuSurinkimas" localSheetId="3">'Forma 4'!$J$87</definedName>
    <definedName name="VAS073_F_Laboratoriniut141NuotekuSurinkimas">'Forma 4'!$J$87</definedName>
    <definedName name="VAS073_F_Laboratoriniut142NuotekuValymas" localSheetId="3">'Forma 4'!$K$87</definedName>
    <definedName name="VAS073_F_Laboratoriniut142NuotekuValymas">'Forma 4'!$K$87</definedName>
    <definedName name="VAS073_F_Laboratoriniut143NuotekuDumblo" localSheetId="3">'Forma 4'!$L$87</definedName>
    <definedName name="VAS073_F_Laboratoriniut143NuotekuDumblo">'Forma 4'!$L$87</definedName>
    <definedName name="VAS073_F_Laboratoriniut14IsViso" localSheetId="3">'Forma 4'!$I$87</definedName>
    <definedName name="VAS073_F_Laboratoriniut14IsViso">'Forma 4'!$I$87</definedName>
    <definedName name="VAS073_F_Laboratoriniut15PavirsiniuNuoteku" localSheetId="3">'Forma 4'!$M$87</definedName>
    <definedName name="VAS073_F_Laboratoriniut15PavirsiniuNuoteku">'Forma 4'!$M$87</definedName>
    <definedName name="VAS073_F_Laboratoriniut16KitosReguliuojamosios" localSheetId="3">'Forma 4'!$N$87</definedName>
    <definedName name="VAS073_F_Laboratoriniut16KitosReguliuojamosios">'Forma 4'!$N$87</definedName>
    <definedName name="VAS073_F_Laboratoriniut17KitosVeiklos" localSheetId="3">'Forma 4'!$Q$87</definedName>
    <definedName name="VAS073_F_Laboratoriniut17KitosVeiklos">'Forma 4'!$Q$87</definedName>
    <definedName name="VAS073_F_Laboratoriniut1Apskaitosveikla1" localSheetId="3">'Forma 4'!$O$87</definedName>
    <definedName name="VAS073_F_Laboratoriniut1Apskaitosveikla1">'Forma 4'!$O$87</definedName>
    <definedName name="VAS073_F_Laboratoriniut1Kitareguliuoja1" localSheetId="3">'Forma 4'!$P$87</definedName>
    <definedName name="VAS073_F_Laboratoriniut1Kitareguliuoja1">'Forma 4'!$P$87</definedName>
    <definedName name="VAS073_F_Laboratoriniut21IS" localSheetId="3">'Forma 4'!$D$140</definedName>
    <definedName name="VAS073_F_Laboratoriniut21IS">'Forma 4'!$D$140</definedName>
    <definedName name="VAS073_F_Laboratoriniut231GeriamojoVandens" localSheetId="3">'Forma 4'!$F$140</definedName>
    <definedName name="VAS073_F_Laboratoriniut231GeriamojoVandens">'Forma 4'!$F$140</definedName>
    <definedName name="VAS073_F_Laboratoriniut232GeriamojoVandens" localSheetId="3">'Forma 4'!$G$140</definedName>
    <definedName name="VAS073_F_Laboratoriniut232GeriamojoVandens">'Forma 4'!$G$140</definedName>
    <definedName name="VAS073_F_Laboratoriniut233GeriamojoVandens" localSheetId="3">'Forma 4'!$H$140</definedName>
    <definedName name="VAS073_F_Laboratoriniut233GeriamojoVandens">'Forma 4'!$H$140</definedName>
    <definedName name="VAS073_F_Laboratoriniut23IsViso" localSheetId="3">'Forma 4'!$E$140</definedName>
    <definedName name="VAS073_F_Laboratoriniut23IsViso">'Forma 4'!$E$140</definedName>
    <definedName name="VAS073_F_Laboratoriniut241NuotekuSurinkimas" localSheetId="3">'Forma 4'!$J$140</definedName>
    <definedName name="VAS073_F_Laboratoriniut241NuotekuSurinkimas">'Forma 4'!$J$140</definedName>
    <definedName name="VAS073_F_Laboratoriniut242NuotekuValymas" localSheetId="3">'Forma 4'!$K$140</definedName>
    <definedName name="VAS073_F_Laboratoriniut242NuotekuValymas">'Forma 4'!$K$140</definedName>
    <definedName name="VAS073_F_Laboratoriniut243NuotekuDumblo" localSheetId="3">'Forma 4'!$L$140</definedName>
    <definedName name="VAS073_F_Laboratoriniut243NuotekuDumblo">'Forma 4'!$L$140</definedName>
    <definedName name="VAS073_F_Laboratoriniut24IsViso" localSheetId="3">'Forma 4'!$I$140</definedName>
    <definedName name="VAS073_F_Laboratoriniut24IsViso">'Forma 4'!$I$140</definedName>
    <definedName name="VAS073_F_Laboratoriniut25PavirsiniuNuoteku" localSheetId="3">'Forma 4'!$M$140</definedName>
    <definedName name="VAS073_F_Laboratoriniut25PavirsiniuNuoteku">'Forma 4'!$M$140</definedName>
    <definedName name="VAS073_F_Laboratoriniut26KitosReguliuojamosios" localSheetId="3">'Forma 4'!$N$140</definedName>
    <definedName name="VAS073_F_Laboratoriniut26KitosReguliuojamosios">'Forma 4'!$N$140</definedName>
    <definedName name="VAS073_F_Laboratoriniut27KitosVeiklos" localSheetId="3">'Forma 4'!$Q$140</definedName>
    <definedName name="VAS073_F_Laboratoriniut27KitosVeiklos">'Forma 4'!$Q$140</definedName>
    <definedName name="VAS073_F_Laboratoriniut2Apskaitosveikla1" localSheetId="3">'Forma 4'!$O$140</definedName>
    <definedName name="VAS073_F_Laboratoriniut2Apskaitosveikla1">'Forma 4'!$O$140</definedName>
    <definedName name="VAS073_F_Laboratoriniut2Kitareguliuoja1" localSheetId="3">'Forma 4'!$P$140</definedName>
    <definedName name="VAS073_F_Laboratoriniut2Kitareguliuoja1">'Forma 4'!$P$140</definedName>
    <definedName name="VAS073_F_Laboratoriniut31IS" localSheetId="3">'Forma 4'!$D$238</definedName>
    <definedName name="VAS073_F_Laboratoriniut31IS">'Forma 4'!$D$238</definedName>
    <definedName name="VAS073_F_Laboratoriniut331GeriamojoVandens" localSheetId="3">'Forma 4'!$F$238</definedName>
    <definedName name="VAS073_F_Laboratoriniut331GeriamojoVandens">'Forma 4'!$F$238</definedName>
    <definedName name="VAS073_F_Laboratoriniut332GeriamojoVandens" localSheetId="3">'Forma 4'!$G$238</definedName>
    <definedName name="VAS073_F_Laboratoriniut332GeriamojoVandens">'Forma 4'!$G$238</definedName>
    <definedName name="VAS073_F_Laboratoriniut333GeriamojoVandens" localSheetId="3">'Forma 4'!$H$238</definedName>
    <definedName name="VAS073_F_Laboratoriniut333GeriamojoVandens">'Forma 4'!$H$238</definedName>
    <definedName name="VAS073_F_Laboratoriniut33IsViso" localSheetId="3">'Forma 4'!$E$238</definedName>
    <definedName name="VAS073_F_Laboratoriniut33IsViso">'Forma 4'!$E$238</definedName>
    <definedName name="VAS073_F_Laboratoriniut341NuotekuSurinkimas" localSheetId="3">'Forma 4'!$J$238</definedName>
    <definedName name="VAS073_F_Laboratoriniut341NuotekuSurinkimas">'Forma 4'!$J$238</definedName>
    <definedName name="VAS073_F_Laboratoriniut342NuotekuValymas" localSheetId="3">'Forma 4'!$K$238</definedName>
    <definedName name="VAS073_F_Laboratoriniut342NuotekuValymas">'Forma 4'!$K$238</definedName>
    <definedName name="VAS073_F_Laboratoriniut343NuotekuDumblo" localSheetId="3">'Forma 4'!$L$238</definedName>
    <definedName name="VAS073_F_Laboratoriniut343NuotekuDumblo">'Forma 4'!$L$238</definedName>
    <definedName name="VAS073_F_Laboratoriniut34IsViso" localSheetId="3">'Forma 4'!$I$238</definedName>
    <definedName name="VAS073_F_Laboratoriniut34IsViso">'Forma 4'!$I$238</definedName>
    <definedName name="VAS073_F_Laboratoriniut35PavirsiniuNuoteku" localSheetId="3">'Forma 4'!$M$238</definedName>
    <definedName name="VAS073_F_Laboratoriniut35PavirsiniuNuoteku">'Forma 4'!$M$238</definedName>
    <definedName name="VAS073_F_Laboratoriniut36KitosReguliuojamosios" localSheetId="3">'Forma 4'!$N$238</definedName>
    <definedName name="VAS073_F_Laboratoriniut36KitosReguliuojamosios">'Forma 4'!$N$238</definedName>
    <definedName name="VAS073_F_Laboratoriniut37KitosVeiklos" localSheetId="3">'Forma 4'!$Q$238</definedName>
    <definedName name="VAS073_F_Laboratoriniut37KitosVeiklos">'Forma 4'!$Q$238</definedName>
    <definedName name="VAS073_F_Laboratoriniut3Apskaitosveikla1" localSheetId="3">'Forma 4'!$O$238</definedName>
    <definedName name="VAS073_F_Laboratoriniut3Apskaitosveikla1">'Forma 4'!$O$238</definedName>
    <definedName name="VAS073_F_Laboratoriniut3Kitareguliuoja1" localSheetId="3">'Forma 4'!$P$238</definedName>
    <definedName name="VAS073_F_Laboratoriniut3Kitareguliuoja1">'Forma 4'!$P$238</definedName>
    <definedName name="VAS073_F_Metrologinespa11IS" localSheetId="3">'Forma 4'!$D$48</definedName>
    <definedName name="VAS073_F_Metrologinespa11IS">'Forma 4'!$D$48</definedName>
    <definedName name="VAS073_F_Metrologinespa131GeriamojoVandens" localSheetId="3">'Forma 4'!$F$48</definedName>
    <definedName name="VAS073_F_Metrologinespa131GeriamojoVandens">'Forma 4'!$F$48</definedName>
    <definedName name="VAS073_F_Metrologinespa132GeriamojoVandens" localSheetId="3">'Forma 4'!$G$48</definedName>
    <definedName name="VAS073_F_Metrologinespa132GeriamojoVandens">'Forma 4'!$G$48</definedName>
    <definedName name="VAS073_F_Metrologinespa133GeriamojoVandens" localSheetId="3">'Forma 4'!$H$48</definedName>
    <definedName name="VAS073_F_Metrologinespa133GeriamojoVandens">'Forma 4'!$H$48</definedName>
    <definedName name="VAS073_F_Metrologinespa13IsViso" localSheetId="3">'Forma 4'!$E$48</definedName>
    <definedName name="VAS073_F_Metrologinespa13IsViso">'Forma 4'!$E$48</definedName>
    <definedName name="VAS073_F_Metrologinespa141NuotekuSurinkimas" localSheetId="3">'Forma 4'!$J$48</definedName>
    <definedName name="VAS073_F_Metrologinespa141NuotekuSurinkimas">'Forma 4'!$J$48</definedName>
    <definedName name="VAS073_F_Metrologinespa142NuotekuValymas" localSheetId="3">'Forma 4'!$K$48</definedName>
    <definedName name="VAS073_F_Metrologinespa142NuotekuValymas">'Forma 4'!$K$48</definedName>
    <definedName name="VAS073_F_Metrologinespa143NuotekuDumblo" localSheetId="3">'Forma 4'!$L$48</definedName>
    <definedName name="VAS073_F_Metrologinespa143NuotekuDumblo">'Forma 4'!$L$48</definedName>
    <definedName name="VAS073_F_Metrologinespa14IsViso" localSheetId="3">'Forma 4'!$I$48</definedName>
    <definedName name="VAS073_F_Metrologinespa14IsViso">'Forma 4'!$I$48</definedName>
    <definedName name="VAS073_F_Metrologinespa15PavirsiniuNuoteku" localSheetId="3">'Forma 4'!$M$48</definedName>
    <definedName name="VAS073_F_Metrologinespa15PavirsiniuNuoteku">'Forma 4'!$M$48</definedName>
    <definedName name="VAS073_F_Metrologinespa16KitosReguliuojamosios" localSheetId="3">'Forma 4'!$N$48</definedName>
    <definedName name="VAS073_F_Metrologinespa16KitosReguliuojamosios">'Forma 4'!$N$48</definedName>
    <definedName name="VAS073_F_Metrologinespa17KitosVeiklos" localSheetId="3">'Forma 4'!$Q$48</definedName>
    <definedName name="VAS073_F_Metrologinespa17KitosVeiklos">'Forma 4'!$Q$48</definedName>
    <definedName name="VAS073_F_Metrologinespa1Apskaitosveikla1" localSheetId="3">'Forma 4'!$O$48</definedName>
    <definedName name="VAS073_F_Metrologinespa1Apskaitosveikla1">'Forma 4'!$O$48</definedName>
    <definedName name="VAS073_F_Metrologinespa1Kitareguliuoja1" localSheetId="3">'Forma 4'!$P$48</definedName>
    <definedName name="VAS073_F_Metrologinespa1Kitareguliuoja1">'Forma 4'!$P$48</definedName>
    <definedName name="VAS073_F_Metrologinespa21IS" localSheetId="3">'Forma 4'!$D$104</definedName>
    <definedName name="VAS073_F_Metrologinespa21IS">'Forma 4'!$D$104</definedName>
    <definedName name="VAS073_F_Metrologinespa231GeriamojoVandens" localSheetId="3">'Forma 4'!$F$104</definedName>
    <definedName name="VAS073_F_Metrologinespa231GeriamojoVandens">'Forma 4'!$F$104</definedName>
    <definedName name="VAS073_F_Metrologinespa232GeriamojoVandens" localSheetId="3">'Forma 4'!$G$104</definedName>
    <definedName name="VAS073_F_Metrologinespa232GeriamojoVandens">'Forma 4'!$G$104</definedName>
    <definedName name="VAS073_F_Metrologinespa233GeriamojoVandens" localSheetId="3">'Forma 4'!$H$104</definedName>
    <definedName name="VAS073_F_Metrologinespa233GeriamojoVandens">'Forma 4'!$H$104</definedName>
    <definedName name="VAS073_F_Metrologinespa23IsViso" localSheetId="3">'Forma 4'!$E$104</definedName>
    <definedName name="VAS073_F_Metrologinespa23IsViso">'Forma 4'!$E$104</definedName>
    <definedName name="VAS073_F_Metrologinespa241NuotekuSurinkimas" localSheetId="3">'Forma 4'!$J$104</definedName>
    <definedName name="VAS073_F_Metrologinespa241NuotekuSurinkimas">'Forma 4'!$J$104</definedName>
    <definedName name="VAS073_F_Metrologinespa242NuotekuValymas" localSheetId="3">'Forma 4'!$K$104</definedName>
    <definedName name="VAS073_F_Metrologinespa242NuotekuValymas">'Forma 4'!$K$104</definedName>
    <definedName name="VAS073_F_Metrologinespa243NuotekuDumblo" localSheetId="3">'Forma 4'!$L$104</definedName>
    <definedName name="VAS073_F_Metrologinespa243NuotekuDumblo">'Forma 4'!$L$104</definedName>
    <definedName name="VAS073_F_Metrologinespa24IsViso" localSheetId="3">'Forma 4'!$I$104</definedName>
    <definedName name="VAS073_F_Metrologinespa24IsViso">'Forma 4'!$I$104</definedName>
    <definedName name="VAS073_F_Metrologinespa25PavirsiniuNuoteku" localSheetId="3">'Forma 4'!$M$104</definedName>
    <definedName name="VAS073_F_Metrologinespa25PavirsiniuNuoteku">'Forma 4'!$M$104</definedName>
    <definedName name="VAS073_F_Metrologinespa26KitosReguliuojamosios" localSheetId="3">'Forma 4'!$N$104</definedName>
    <definedName name="VAS073_F_Metrologinespa26KitosReguliuojamosios">'Forma 4'!$N$104</definedName>
    <definedName name="VAS073_F_Metrologinespa27KitosVeiklos" localSheetId="3">'Forma 4'!$Q$104</definedName>
    <definedName name="VAS073_F_Metrologinespa27KitosVeiklos">'Forma 4'!$Q$104</definedName>
    <definedName name="VAS073_F_Metrologinespa2Apskaitosveikla1" localSheetId="3">'Forma 4'!$O$104</definedName>
    <definedName name="VAS073_F_Metrologinespa2Apskaitosveikla1">'Forma 4'!$O$104</definedName>
    <definedName name="VAS073_F_Metrologinespa2Kitareguliuoja1" localSheetId="3">'Forma 4'!$P$104</definedName>
    <definedName name="VAS073_F_Metrologinespa2Kitareguliuoja1">'Forma 4'!$P$104</definedName>
    <definedName name="VAS073_F_Metrologinespa31IS" localSheetId="3">'Forma 4'!$D$156</definedName>
    <definedName name="VAS073_F_Metrologinespa31IS">'Forma 4'!$D$156</definedName>
    <definedName name="VAS073_F_Metrologinespa331GeriamojoVandens" localSheetId="3">'Forma 4'!$F$156</definedName>
    <definedName name="VAS073_F_Metrologinespa331GeriamojoVandens">'Forma 4'!$F$156</definedName>
    <definedName name="VAS073_F_Metrologinespa332GeriamojoVandens" localSheetId="3">'Forma 4'!$G$156</definedName>
    <definedName name="VAS073_F_Metrologinespa332GeriamojoVandens">'Forma 4'!$G$156</definedName>
    <definedName name="VAS073_F_Metrologinespa333GeriamojoVandens" localSheetId="3">'Forma 4'!$H$156</definedName>
    <definedName name="VAS073_F_Metrologinespa333GeriamojoVandens">'Forma 4'!$H$156</definedName>
    <definedName name="VAS073_F_Metrologinespa33IsViso" localSheetId="3">'Forma 4'!$E$156</definedName>
    <definedName name="VAS073_F_Metrologinespa33IsViso">'Forma 4'!$E$156</definedName>
    <definedName name="VAS073_F_Metrologinespa341NuotekuSurinkimas" localSheetId="3">'Forma 4'!$J$156</definedName>
    <definedName name="VAS073_F_Metrologinespa341NuotekuSurinkimas">'Forma 4'!$J$156</definedName>
    <definedName name="VAS073_F_Metrologinespa342NuotekuValymas" localSheetId="3">'Forma 4'!$K$156</definedName>
    <definedName name="VAS073_F_Metrologinespa342NuotekuValymas">'Forma 4'!$K$156</definedName>
    <definedName name="VAS073_F_Metrologinespa343NuotekuDumblo" localSheetId="3">'Forma 4'!$L$156</definedName>
    <definedName name="VAS073_F_Metrologinespa343NuotekuDumblo">'Forma 4'!$L$156</definedName>
    <definedName name="VAS073_F_Metrologinespa34IsViso" localSheetId="3">'Forma 4'!$I$156</definedName>
    <definedName name="VAS073_F_Metrologinespa34IsViso">'Forma 4'!$I$156</definedName>
    <definedName name="VAS073_F_Metrologinespa35PavirsiniuNuoteku" localSheetId="3">'Forma 4'!$M$156</definedName>
    <definedName name="VAS073_F_Metrologinespa35PavirsiniuNuoteku">'Forma 4'!$M$156</definedName>
    <definedName name="VAS073_F_Metrologinespa36KitosReguliuojamosios" localSheetId="3">'Forma 4'!$N$156</definedName>
    <definedName name="VAS073_F_Metrologinespa36KitosReguliuojamosios">'Forma 4'!$N$156</definedName>
    <definedName name="VAS073_F_Metrologinespa37KitosVeiklos" localSheetId="3">'Forma 4'!$Q$156</definedName>
    <definedName name="VAS073_F_Metrologinespa37KitosVeiklos">'Forma 4'!$Q$156</definedName>
    <definedName name="VAS073_F_Metrologinespa3Apskaitosveikla1" localSheetId="3">'Forma 4'!$O$156</definedName>
    <definedName name="VAS073_F_Metrologinespa3Apskaitosveikla1">'Forma 4'!$O$156</definedName>
    <definedName name="VAS073_F_Metrologinespa3Kitareguliuoja1" localSheetId="3">'Forma 4'!$P$156</definedName>
    <definedName name="VAS073_F_Metrologinespa3Kitareguliuoja1">'Forma 4'!$P$156</definedName>
    <definedName name="VAS073_F_Metrologinespa41IS" localSheetId="3">'Forma 4'!$D$201</definedName>
    <definedName name="VAS073_F_Metrologinespa41IS">'Forma 4'!$D$201</definedName>
    <definedName name="VAS073_F_Metrologinespa431GeriamojoVandens" localSheetId="3">'Forma 4'!$F$201</definedName>
    <definedName name="VAS073_F_Metrologinespa431GeriamojoVandens">'Forma 4'!$F$201</definedName>
    <definedName name="VAS073_F_Metrologinespa432GeriamojoVandens" localSheetId="3">'Forma 4'!$G$201</definedName>
    <definedName name="VAS073_F_Metrologinespa432GeriamojoVandens">'Forma 4'!$G$201</definedName>
    <definedName name="VAS073_F_Metrologinespa433GeriamojoVandens" localSheetId="3">'Forma 4'!$H$201</definedName>
    <definedName name="VAS073_F_Metrologinespa433GeriamojoVandens">'Forma 4'!$H$201</definedName>
    <definedName name="VAS073_F_Metrologinespa43IsViso" localSheetId="3">'Forma 4'!$E$201</definedName>
    <definedName name="VAS073_F_Metrologinespa43IsViso">'Forma 4'!$E$201</definedName>
    <definedName name="VAS073_F_Metrologinespa441NuotekuSurinkimas" localSheetId="3">'Forma 4'!$J$201</definedName>
    <definedName name="VAS073_F_Metrologinespa441NuotekuSurinkimas">'Forma 4'!$J$201</definedName>
    <definedName name="VAS073_F_Metrologinespa442NuotekuValymas" localSheetId="3">'Forma 4'!$K$201</definedName>
    <definedName name="VAS073_F_Metrologinespa442NuotekuValymas">'Forma 4'!$K$201</definedName>
    <definedName name="VAS073_F_Metrologinespa443NuotekuDumblo" localSheetId="3">'Forma 4'!$L$201</definedName>
    <definedName name="VAS073_F_Metrologinespa443NuotekuDumblo">'Forma 4'!$L$201</definedName>
    <definedName name="VAS073_F_Metrologinespa44IsViso" localSheetId="3">'Forma 4'!$I$201</definedName>
    <definedName name="VAS073_F_Metrologinespa44IsViso">'Forma 4'!$I$201</definedName>
    <definedName name="VAS073_F_Metrologinespa45PavirsiniuNuoteku" localSheetId="3">'Forma 4'!$M$201</definedName>
    <definedName name="VAS073_F_Metrologinespa45PavirsiniuNuoteku">'Forma 4'!$M$201</definedName>
    <definedName name="VAS073_F_Metrologinespa46KitosReguliuojamosios" localSheetId="3">'Forma 4'!$N$201</definedName>
    <definedName name="VAS073_F_Metrologinespa46KitosReguliuojamosios">'Forma 4'!$N$201</definedName>
    <definedName name="VAS073_F_Metrologinespa47KitosVeiklos" localSheetId="3">'Forma 4'!$Q$201</definedName>
    <definedName name="VAS073_F_Metrologinespa47KitosVeiklos">'Forma 4'!$Q$201</definedName>
    <definedName name="VAS073_F_Metrologinespa4Apskaitosveikla1" localSheetId="3">'Forma 4'!$O$201</definedName>
    <definedName name="VAS073_F_Metrologinespa4Apskaitosveikla1">'Forma 4'!$O$201</definedName>
    <definedName name="VAS073_F_Metrologinespa4Kitareguliuoja1" localSheetId="3">'Forma 4'!$P$201</definedName>
    <definedName name="VAS073_F_Metrologinespa4Kitareguliuoja1">'Forma 4'!$P$201</definedName>
    <definedName name="VAS073_F_Mokesciouztars11IS" localSheetId="3">'Forma 4'!$D$60</definedName>
    <definedName name="VAS073_F_Mokesciouztars11IS">'Forma 4'!$D$60</definedName>
    <definedName name="VAS073_F_Mokesciouztars131GeriamojoVandens" localSheetId="3">'Forma 4'!$F$60</definedName>
    <definedName name="VAS073_F_Mokesciouztars131GeriamojoVandens">'Forma 4'!$F$60</definedName>
    <definedName name="VAS073_F_Mokesciouztars132GeriamojoVandens" localSheetId="3">'Forma 4'!$G$60</definedName>
    <definedName name="VAS073_F_Mokesciouztars132GeriamojoVandens">'Forma 4'!$G$60</definedName>
    <definedName name="VAS073_F_Mokesciouztars133GeriamojoVandens" localSheetId="3">'Forma 4'!$H$60</definedName>
    <definedName name="VAS073_F_Mokesciouztars133GeriamojoVandens">'Forma 4'!$H$60</definedName>
    <definedName name="VAS073_F_Mokesciouztars13IsViso" localSheetId="3">'Forma 4'!$E$60</definedName>
    <definedName name="VAS073_F_Mokesciouztars13IsViso">'Forma 4'!$E$60</definedName>
    <definedName name="VAS073_F_Mokesciouztars141NuotekuSurinkimas" localSheetId="3">'Forma 4'!$J$60</definedName>
    <definedName name="VAS073_F_Mokesciouztars141NuotekuSurinkimas">'Forma 4'!$J$60</definedName>
    <definedName name="VAS073_F_Mokesciouztars142NuotekuValymas" localSheetId="3">'Forma 4'!$K$60</definedName>
    <definedName name="VAS073_F_Mokesciouztars142NuotekuValymas">'Forma 4'!$K$60</definedName>
    <definedName name="VAS073_F_Mokesciouztars143NuotekuDumblo" localSheetId="3">'Forma 4'!$L$60</definedName>
    <definedName name="VAS073_F_Mokesciouztars143NuotekuDumblo">'Forma 4'!$L$60</definedName>
    <definedName name="VAS073_F_Mokesciouztars14IsViso" localSheetId="3">'Forma 4'!$I$60</definedName>
    <definedName name="VAS073_F_Mokesciouztars14IsViso">'Forma 4'!$I$60</definedName>
    <definedName name="VAS073_F_Mokesciouztars15PavirsiniuNuoteku" localSheetId="3">'Forma 4'!$M$60</definedName>
    <definedName name="VAS073_F_Mokesciouztars15PavirsiniuNuoteku">'Forma 4'!$M$60</definedName>
    <definedName name="VAS073_F_Mokesciouztars16KitosReguliuojamosios" localSheetId="3">'Forma 4'!$N$60</definedName>
    <definedName name="VAS073_F_Mokesciouztars16KitosReguliuojamosios">'Forma 4'!$N$60</definedName>
    <definedName name="VAS073_F_Mokesciouztars17KitosVeiklos" localSheetId="3">'Forma 4'!$Q$60</definedName>
    <definedName name="VAS073_F_Mokesciouztars17KitosVeiklos">'Forma 4'!$Q$60</definedName>
    <definedName name="VAS073_F_Mokesciouztars1Apskaitosveikla1" localSheetId="3">'Forma 4'!$O$60</definedName>
    <definedName name="VAS073_F_Mokesciouztars1Apskaitosveikla1">'Forma 4'!$O$60</definedName>
    <definedName name="VAS073_F_Mokesciouztars1Kitareguliuoja1" localSheetId="3">'Forma 4'!$P$60</definedName>
    <definedName name="VAS073_F_Mokesciouztars1Kitareguliuoja1">'Forma 4'!$P$60</definedName>
    <definedName name="VAS073_F_Mokesciouzvals11IS" localSheetId="3">'Forma 4'!$D$59</definedName>
    <definedName name="VAS073_F_Mokesciouzvals11IS">'Forma 4'!$D$59</definedName>
    <definedName name="VAS073_F_Mokesciouzvals131GeriamojoVandens" localSheetId="3">'Forma 4'!$F$59</definedName>
    <definedName name="VAS073_F_Mokesciouzvals131GeriamojoVandens">'Forma 4'!$F$59</definedName>
    <definedName name="VAS073_F_Mokesciouzvals132GeriamojoVandens" localSheetId="3">'Forma 4'!$G$59</definedName>
    <definedName name="VAS073_F_Mokesciouzvals132GeriamojoVandens">'Forma 4'!$G$59</definedName>
    <definedName name="VAS073_F_Mokesciouzvals133GeriamojoVandens" localSheetId="3">'Forma 4'!$H$59</definedName>
    <definedName name="VAS073_F_Mokesciouzvals133GeriamojoVandens">'Forma 4'!$H$59</definedName>
    <definedName name="VAS073_F_Mokesciouzvals13IsViso" localSheetId="3">'Forma 4'!$E$59</definedName>
    <definedName name="VAS073_F_Mokesciouzvals13IsViso">'Forma 4'!$E$59</definedName>
    <definedName name="VAS073_F_Mokesciouzvals141NuotekuSurinkimas" localSheetId="3">'Forma 4'!$J$59</definedName>
    <definedName name="VAS073_F_Mokesciouzvals141NuotekuSurinkimas">'Forma 4'!$J$59</definedName>
    <definedName name="VAS073_F_Mokesciouzvals142NuotekuValymas" localSheetId="3">'Forma 4'!$K$59</definedName>
    <definedName name="VAS073_F_Mokesciouzvals142NuotekuValymas">'Forma 4'!$K$59</definedName>
    <definedName name="VAS073_F_Mokesciouzvals143NuotekuDumblo" localSheetId="3">'Forma 4'!$L$59</definedName>
    <definedName name="VAS073_F_Mokesciouzvals143NuotekuDumblo">'Forma 4'!$L$59</definedName>
    <definedName name="VAS073_F_Mokesciouzvals14IsViso" localSheetId="3">'Forma 4'!$I$59</definedName>
    <definedName name="VAS073_F_Mokesciouzvals14IsViso">'Forma 4'!$I$59</definedName>
    <definedName name="VAS073_F_Mokesciouzvals15PavirsiniuNuoteku" localSheetId="3">'Forma 4'!$M$59</definedName>
    <definedName name="VAS073_F_Mokesciouzvals15PavirsiniuNuoteku">'Forma 4'!$M$59</definedName>
    <definedName name="VAS073_F_Mokesciouzvals16KitosReguliuojamosios" localSheetId="3">'Forma 4'!$N$59</definedName>
    <definedName name="VAS073_F_Mokesciouzvals16KitosReguliuojamosios">'Forma 4'!$N$59</definedName>
    <definedName name="VAS073_F_Mokesciouzvals17KitosVeiklos" localSheetId="3">'Forma 4'!$Q$59</definedName>
    <definedName name="VAS073_F_Mokesciouzvals17KitosVeiklos">'Forma 4'!$Q$59</definedName>
    <definedName name="VAS073_F_Mokesciouzvals1Apskaitosveikla1" localSheetId="3">'Forma 4'!$O$59</definedName>
    <definedName name="VAS073_F_Mokesciouzvals1Apskaitosveikla1">'Forma 4'!$O$59</definedName>
    <definedName name="VAS073_F_Mokesciouzvals1Kitareguliuoja1" localSheetId="3">'Forma 4'!$P$59</definedName>
    <definedName name="VAS073_F_Mokesciouzvals1Kitareguliuoja1">'Forma 4'!$P$59</definedName>
    <definedName name="VAS073_F_Mokesciusanaud11IS" localSheetId="3">'Forma 4'!$D$58</definedName>
    <definedName name="VAS073_F_Mokesciusanaud11IS">'Forma 4'!$D$58</definedName>
    <definedName name="VAS073_F_Mokesciusanaud131GeriamojoVandens" localSheetId="3">'Forma 4'!$F$58</definedName>
    <definedName name="VAS073_F_Mokesciusanaud131GeriamojoVandens">'Forma 4'!$F$58</definedName>
    <definedName name="VAS073_F_Mokesciusanaud132GeriamojoVandens" localSheetId="3">'Forma 4'!$G$58</definedName>
    <definedName name="VAS073_F_Mokesciusanaud132GeriamojoVandens">'Forma 4'!$G$58</definedName>
    <definedName name="VAS073_F_Mokesciusanaud133GeriamojoVandens" localSheetId="3">'Forma 4'!$H$58</definedName>
    <definedName name="VAS073_F_Mokesciusanaud133GeriamojoVandens">'Forma 4'!$H$58</definedName>
    <definedName name="VAS073_F_Mokesciusanaud13IsViso" localSheetId="3">'Forma 4'!$E$58</definedName>
    <definedName name="VAS073_F_Mokesciusanaud13IsViso">'Forma 4'!$E$58</definedName>
    <definedName name="VAS073_F_Mokesciusanaud141NuotekuSurinkimas" localSheetId="3">'Forma 4'!$J$58</definedName>
    <definedName name="VAS073_F_Mokesciusanaud141NuotekuSurinkimas">'Forma 4'!$J$58</definedName>
    <definedName name="VAS073_F_Mokesciusanaud142NuotekuValymas" localSheetId="3">'Forma 4'!$K$58</definedName>
    <definedName name="VAS073_F_Mokesciusanaud142NuotekuValymas">'Forma 4'!$K$58</definedName>
    <definedName name="VAS073_F_Mokesciusanaud143NuotekuDumblo" localSheetId="3">'Forma 4'!$L$58</definedName>
    <definedName name="VAS073_F_Mokesciusanaud143NuotekuDumblo">'Forma 4'!$L$58</definedName>
    <definedName name="VAS073_F_Mokesciusanaud14IsViso" localSheetId="3">'Forma 4'!$I$58</definedName>
    <definedName name="VAS073_F_Mokesciusanaud14IsViso">'Forma 4'!$I$58</definedName>
    <definedName name="VAS073_F_Mokesciusanaud15PavirsiniuNuoteku" localSheetId="3">'Forma 4'!$M$58</definedName>
    <definedName name="VAS073_F_Mokesciusanaud15PavirsiniuNuoteku">'Forma 4'!$M$58</definedName>
    <definedName name="VAS073_F_Mokesciusanaud16KitosReguliuojamosios" localSheetId="3">'Forma 4'!$N$58</definedName>
    <definedName name="VAS073_F_Mokesciusanaud16KitosReguliuojamosios">'Forma 4'!$N$58</definedName>
    <definedName name="VAS073_F_Mokesciusanaud17KitosVeiklos" localSheetId="3">'Forma 4'!$Q$58</definedName>
    <definedName name="VAS073_F_Mokesciusanaud17KitosVeiklos">'Forma 4'!$Q$58</definedName>
    <definedName name="VAS073_F_Mokesciusanaud1Apskaitosveikla1" localSheetId="3">'Forma 4'!$O$58</definedName>
    <definedName name="VAS073_F_Mokesciusanaud1Apskaitosveikla1">'Forma 4'!$O$58</definedName>
    <definedName name="VAS073_F_Mokesciusanaud1Kitareguliuoja1" localSheetId="3">'Forma 4'!$P$58</definedName>
    <definedName name="VAS073_F_Mokesciusanaud1Kitareguliuoja1">'Forma 4'!$P$58</definedName>
    <definedName name="VAS073_F_Mokesciusanaud21IS" localSheetId="3">'Forma 4'!$D$114</definedName>
    <definedName name="VAS073_F_Mokesciusanaud21IS">'Forma 4'!$D$114</definedName>
    <definedName name="VAS073_F_Mokesciusanaud231GeriamojoVandens" localSheetId="3">'Forma 4'!$F$114</definedName>
    <definedName name="VAS073_F_Mokesciusanaud231GeriamojoVandens">'Forma 4'!$F$114</definedName>
    <definedName name="VAS073_F_Mokesciusanaud232GeriamojoVandens" localSheetId="3">'Forma 4'!$G$114</definedName>
    <definedName name="VAS073_F_Mokesciusanaud232GeriamojoVandens">'Forma 4'!$G$114</definedName>
    <definedName name="VAS073_F_Mokesciusanaud233GeriamojoVandens" localSheetId="3">'Forma 4'!$H$114</definedName>
    <definedName name="VAS073_F_Mokesciusanaud233GeriamojoVandens">'Forma 4'!$H$114</definedName>
    <definedName name="VAS073_F_Mokesciusanaud23IsViso" localSheetId="3">'Forma 4'!$E$114</definedName>
    <definedName name="VAS073_F_Mokesciusanaud23IsViso">'Forma 4'!$E$114</definedName>
    <definedName name="VAS073_F_Mokesciusanaud241NuotekuSurinkimas" localSheetId="3">'Forma 4'!$J$114</definedName>
    <definedName name="VAS073_F_Mokesciusanaud241NuotekuSurinkimas">'Forma 4'!$J$114</definedName>
    <definedName name="VAS073_F_Mokesciusanaud242NuotekuValymas" localSheetId="3">'Forma 4'!$K$114</definedName>
    <definedName name="VAS073_F_Mokesciusanaud242NuotekuValymas">'Forma 4'!$K$114</definedName>
    <definedName name="VAS073_F_Mokesciusanaud243NuotekuDumblo" localSheetId="3">'Forma 4'!$L$114</definedName>
    <definedName name="VAS073_F_Mokesciusanaud243NuotekuDumblo">'Forma 4'!$L$114</definedName>
    <definedName name="VAS073_F_Mokesciusanaud24IsViso" localSheetId="3">'Forma 4'!$I$114</definedName>
    <definedName name="VAS073_F_Mokesciusanaud24IsViso">'Forma 4'!$I$114</definedName>
    <definedName name="VAS073_F_Mokesciusanaud25PavirsiniuNuoteku" localSheetId="3">'Forma 4'!$M$114</definedName>
    <definedName name="VAS073_F_Mokesciusanaud25PavirsiniuNuoteku">'Forma 4'!$M$114</definedName>
    <definedName name="VAS073_F_Mokesciusanaud26KitosReguliuojamosios" localSheetId="3">'Forma 4'!$N$114</definedName>
    <definedName name="VAS073_F_Mokesciusanaud26KitosReguliuojamosios">'Forma 4'!$N$114</definedName>
    <definedName name="VAS073_F_Mokesciusanaud27KitosVeiklos" localSheetId="3">'Forma 4'!$Q$114</definedName>
    <definedName name="VAS073_F_Mokesciusanaud27KitosVeiklos">'Forma 4'!$Q$114</definedName>
    <definedName name="VAS073_F_Mokesciusanaud2Apskaitosveikla1" localSheetId="3">'Forma 4'!$O$114</definedName>
    <definedName name="VAS073_F_Mokesciusanaud2Apskaitosveikla1">'Forma 4'!$O$114</definedName>
    <definedName name="VAS073_F_Mokesciusanaud2Kitareguliuoja1" localSheetId="3">'Forma 4'!$P$114</definedName>
    <definedName name="VAS073_F_Mokesciusanaud2Kitareguliuoja1">'Forma 4'!$P$114</definedName>
    <definedName name="VAS073_F_Mokesciusanaud31IS" localSheetId="3">'Forma 4'!$D$211</definedName>
    <definedName name="VAS073_F_Mokesciusanaud31IS">'Forma 4'!$D$211</definedName>
    <definedName name="VAS073_F_Mokesciusanaud331GeriamojoVandens" localSheetId="3">'Forma 4'!$F$211</definedName>
    <definedName name="VAS073_F_Mokesciusanaud331GeriamojoVandens">'Forma 4'!$F$211</definedName>
    <definedName name="VAS073_F_Mokesciusanaud332GeriamojoVandens" localSheetId="3">'Forma 4'!$G$211</definedName>
    <definedName name="VAS073_F_Mokesciusanaud332GeriamojoVandens">'Forma 4'!$G$211</definedName>
    <definedName name="VAS073_F_Mokesciusanaud333GeriamojoVandens" localSheetId="3">'Forma 4'!$H$211</definedName>
    <definedName name="VAS073_F_Mokesciusanaud333GeriamojoVandens">'Forma 4'!$H$211</definedName>
    <definedName name="VAS073_F_Mokesciusanaud33IsViso" localSheetId="3">'Forma 4'!$E$211</definedName>
    <definedName name="VAS073_F_Mokesciusanaud33IsViso">'Forma 4'!$E$211</definedName>
    <definedName name="VAS073_F_Mokesciusanaud341NuotekuSurinkimas" localSheetId="3">'Forma 4'!$J$211</definedName>
    <definedName name="VAS073_F_Mokesciusanaud341NuotekuSurinkimas">'Forma 4'!$J$211</definedName>
    <definedName name="VAS073_F_Mokesciusanaud342NuotekuValymas" localSheetId="3">'Forma 4'!$K$211</definedName>
    <definedName name="VAS073_F_Mokesciusanaud342NuotekuValymas">'Forma 4'!$K$211</definedName>
    <definedName name="VAS073_F_Mokesciusanaud343NuotekuDumblo" localSheetId="3">'Forma 4'!$L$211</definedName>
    <definedName name="VAS073_F_Mokesciusanaud343NuotekuDumblo">'Forma 4'!$L$211</definedName>
    <definedName name="VAS073_F_Mokesciusanaud34IsViso" localSheetId="3">'Forma 4'!$I$211</definedName>
    <definedName name="VAS073_F_Mokesciusanaud34IsViso">'Forma 4'!$I$211</definedName>
    <definedName name="VAS073_F_Mokesciusanaud35PavirsiniuNuoteku" localSheetId="3">'Forma 4'!$M$211</definedName>
    <definedName name="VAS073_F_Mokesciusanaud35PavirsiniuNuoteku">'Forma 4'!$M$211</definedName>
    <definedName name="VAS073_F_Mokesciusanaud36KitosReguliuojamosios" localSheetId="3">'Forma 4'!$N$211</definedName>
    <definedName name="VAS073_F_Mokesciusanaud36KitosReguliuojamosios">'Forma 4'!$N$211</definedName>
    <definedName name="VAS073_F_Mokesciusanaud37KitosVeiklos" localSheetId="3">'Forma 4'!$Q$211</definedName>
    <definedName name="VAS073_F_Mokesciusanaud37KitosVeiklos">'Forma 4'!$Q$211</definedName>
    <definedName name="VAS073_F_Mokesciusanaud3Apskaitosveikla1" localSheetId="3">'Forma 4'!$O$211</definedName>
    <definedName name="VAS073_F_Mokesciusanaud3Apskaitosveikla1">'Forma 4'!$O$211</definedName>
    <definedName name="VAS073_F_Mokesciusanaud3Kitareguliuoja1" localSheetId="3">'Forma 4'!$P$211</definedName>
    <definedName name="VAS073_F_Mokesciusanaud3Kitareguliuoja1">'Forma 4'!$P$211</definedName>
    <definedName name="VAS073_F_Nekilnojamojot11IS" localSheetId="3">'Forma 4'!$D$61</definedName>
    <definedName name="VAS073_F_Nekilnojamojot11IS">'Forma 4'!$D$61</definedName>
    <definedName name="VAS073_F_Nekilnojamojot131GeriamojoVandens" localSheetId="3">'Forma 4'!$F$61</definedName>
    <definedName name="VAS073_F_Nekilnojamojot131GeriamojoVandens">'Forma 4'!$F$61</definedName>
    <definedName name="VAS073_F_Nekilnojamojot132GeriamojoVandens" localSheetId="3">'Forma 4'!$G$61</definedName>
    <definedName name="VAS073_F_Nekilnojamojot132GeriamojoVandens">'Forma 4'!$G$61</definedName>
    <definedName name="VAS073_F_Nekilnojamojot133GeriamojoVandens" localSheetId="3">'Forma 4'!$H$61</definedName>
    <definedName name="VAS073_F_Nekilnojamojot133GeriamojoVandens">'Forma 4'!$H$61</definedName>
    <definedName name="VAS073_F_Nekilnojamojot13IsViso" localSheetId="3">'Forma 4'!$E$61</definedName>
    <definedName name="VAS073_F_Nekilnojamojot13IsViso">'Forma 4'!$E$61</definedName>
    <definedName name="VAS073_F_Nekilnojamojot141NuotekuSurinkimas" localSheetId="3">'Forma 4'!$J$61</definedName>
    <definedName name="VAS073_F_Nekilnojamojot141NuotekuSurinkimas">'Forma 4'!$J$61</definedName>
    <definedName name="VAS073_F_Nekilnojamojot142NuotekuValymas" localSheetId="3">'Forma 4'!$K$61</definedName>
    <definedName name="VAS073_F_Nekilnojamojot142NuotekuValymas">'Forma 4'!$K$61</definedName>
    <definedName name="VAS073_F_Nekilnojamojot143NuotekuDumblo" localSheetId="3">'Forma 4'!$L$61</definedName>
    <definedName name="VAS073_F_Nekilnojamojot143NuotekuDumblo">'Forma 4'!$L$61</definedName>
    <definedName name="VAS073_F_Nekilnojamojot14IsViso" localSheetId="3">'Forma 4'!$I$61</definedName>
    <definedName name="VAS073_F_Nekilnojamojot14IsViso">'Forma 4'!$I$61</definedName>
    <definedName name="VAS073_F_Nekilnojamojot15PavirsiniuNuoteku" localSheetId="3">'Forma 4'!$M$61</definedName>
    <definedName name="VAS073_F_Nekilnojamojot15PavirsiniuNuoteku">'Forma 4'!$M$61</definedName>
    <definedName name="VAS073_F_Nekilnojamojot16KitosReguliuojamosios" localSheetId="3">'Forma 4'!$N$61</definedName>
    <definedName name="VAS073_F_Nekilnojamojot16KitosReguliuojamosios">'Forma 4'!$N$61</definedName>
    <definedName name="VAS073_F_Nekilnojamojot17KitosVeiklos" localSheetId="3">'Forma 4'!$Q$61</definedName>
    <definedName name="VAS073_F_Nekilnojamojot17KitosVeiklos">'Forma 4'!$Q$61</definedName>
    <definedName name="VAS073_F_Nekilnojamojot1Apskaitosveikla1" localSheetId="3">'Forma 4'!$O$61</definedName>
    <definedName name="VAS073_F_Nekilnojamojot1Apskaitosveikla1">'Forma 4'!$O$61</definedName>
    <definedName name="VAS073_F_Nekilnojamojot1Kitareguliuoja1" localSheetId="3">'Forma 4'!$P$61</definedName>
    <definedName name="VAS073_F_Nekilnojamojot1Kitareguliuoja1">'Forma 4'!$P$61</definedName>
    <definedName name="VAS073_F_Nekilnojamojot21IS" localSheetId="3">'Forma 4'!$D$115</definedName>
    <definedName name="VAS073_F_Nekilnojamojot21IS">'Forma 4'!$D$115</definedName>
    <definedName name="VAS073_F_Nekilnojamojot231GeriamojoVandens" localSheetId="3">'Forma 4'!$F$115</definedName>
    <definedName name="VAS073_F_Nekilnojamojot231GeriamojoVandens">'Forma 4'!$F$115</definedName>
    <definedName name="VAS073_F_Nekilnojamojot232GeriamojoVandens" localSheetId="3">'Forma 4'!$G$115</definedName>
    <definedName name="VAS073_F_Nekilnojamojot232GeriamojoVandens">'Forma 4'!$G$115</definedName>
    <definedName name="VAS073_F_Nekilnojamojot233GeriamojoVandens" localSheetId="3">'Forma 4'!$H$115</definedName>
    <definedName name="VAS073_F_Nekilnojamojot233GeriamojoVandens">'Forma 4'!$H$115</definedName>
    <definedName name="VAS073_F_Nekilnojamojot23IsViso" localSheetId="3">'Forma 4'!$E$115</definedName>
    <definedName name="VAS073_F_Nekilnojamojot23IsViso">'Forma 4'!$E$115</definedName>
    <definedName name="VAS073_F_Nekilnojamojot241NuotekuSurinkimas" localSheetId="3">'Forma 4'!$J$115</definedName>
    <definedName name="VAS073_F_Nekilnojamojot241NuotekuSurinkimas">'Forma 4'!$J$115</definedName>
    <definedName name="VAS073_F_Nekilnojamojot242NuotekuValymas" localSheetId="3">'Forma 4'!$K$115</definedName>
    <definedName name="VAS073_F_Nekilnojamojot242NuotekuValymas">'Forma 4'!$K$115</definedName>
    <definedName name="VAS073_F_Nekilnojamojot243NuotekuDumblo" localSheetId="3">'Forma 4'!$L$115</definedName>
    <definedName name="VAS073_F_Nekilnojamojot243NuotekuDumblo">'Forma 4'!$L$115</definedName>
    <definedName name="VAS073_F_Nekilnojamojot24IsViso" localSheetId="3">'Forma 4'!$I$115</definedName>
    <definedName name="VAS073_F_Nekilnojamojot24IsViso">'Forma 4'!$I$115</definedName>
    <definedName name="VAS073_F_Nekilnojamojot25PavirsiniuNuoteku" localSheetId="3">'Forma 4'!$M$115</definedName>
    <definedName name="VAS073_F_Nekilnojamojot25PavirsiniuNuoteku">'Forma 4'!$M$115</definedName>
    <definedName name="VAS073_F_Nekilnojamojot26KitosReguliuojamosios" localSheetId="3">'Forma 4'!$N$115</definedName>
    <definedName name="VAS073_F_Nekilnojamojot26KitosReguliuojamosios">'Forma 4'!$N$115</definedName>
    <definedName name="VAS073_F_Nekilnojamojot27KitosVeiklos" localSheetId="3">'Forma 4'!$Q$115</definedName>
    <definedName name="VAS073_F_Nekilnojamojot27KitosVeiklos">'Forma 4'!$Q$115</definedName>
    <definedName name="VAS073_F_Nekilnojamojot2Apskaitosveikla1" localSheetId="3">'Forma 4'!$O$115</definedName>
    <definedName name="VAS073_F_Nekilnojamojot2Apskaitosveikla1">'Forma 4'!$O$115</definedName>
    <definedName name="VAS073_F_Nekilnojamojot2Kitareguliuoja1" localSheetId="3">'Forma 4'!$P$115</definedName>
    <definedName name="VAS073_F_Nekilnojamojot2Kitareguliuoja1">'Forma 4'!$P$115</definedName>
    <definedName name="VAS073_F_Nekilnojamojot31IS" localSheetId="3">'Forma 4'!$D$167</definedName>
    <definedName name="VAS073_F_Nekilnojamojot31IS">'Forma 4'!$D$167</definedName>
    <definedName name="VAS073_F_Nekilnojamojot331GeriamojoVandens" localSheetId="3">'Forma 4'!$F$167</definedName>
    <definedName name="VAS073_F_Nekilnojamojot331GeriamojoVandens">'Forma 4'!$F$167</definedName>
    <definedName name="VAS073_F_Nekilnojamojot332GeriamojoVandens" localSheetId="3">'Forma 4'!$G$167</definedName>
    <definedName name="VAS073_F_Nekilnojamojot332GeriamojoVandens">'Forma 4'!$G$167</definedName>
    <definedName name="VAS073_F_Nekilnojamojot333GeriamojoVandens" localSheetId="3">'Forma 4'!$H$167</definedName>
    <definedName name="VAS073_F_Nekilnojamojot333GeriamojoVandens">'Forma 4'!$H$167</definedName>
    <definedName name="VAS073_F_Nekilnojamojot33IsViso" localSheetId="3">'Forma 4'!$E$167</definedName>
    <definedName name="VAS073_F_Nekilnojamojot33IsViso">'Forma 4'!$E$167</definedName>
    <definedName name="VAS073_F_Nekilnojamojot341NuotekuSurinkimas" localSheetId="3">'Forma 4'!$J$167</definedName>
    <definedName name="VAS073_F_Nekilnojamojot341NuotekuSurinkimas">'Forma 4'!$J$167</definedName>
    <definedName name="VAS073_F_Nekilnojamojot342NuotekuValymas" localSheetId="3">'Forma 4'!$K$167</definedName>
    <definedName name="VAS073_F_Nekilnojamojot342NuotekuValymas">'Forma 4'!$K$167</definedName>
    <definedName name="VAS073_F_Nekilnojamojot343NuotekuDumblo" localSheetId="3">'Forma 4'!$L$167</definedName>
    <definedName name="VAS073_F_Nekilnojamojot343NuotekuDumblo">'Forma 4'!$L$167</definedName>
    <definedName name="VAS073_F_Nekilnojamojot34IsViso" localSheetId="3">'Forma 4'!$I$167</definedName>
    <definedName name="VAS073_F_Nekilnojamojot34IsViso">'Forma 4'!$I$167</definedName>
    <definedName name="VAS073_F_Nekilnojamojot35PavirsiniuNuoteku" localSheetId="3">'Forma 4'!$M$167</definedName>
    <definedName name="VAS073_F_Nekilnojamojot35PavirsiniuNuoteku">'Forma 4'!$M$167</definedName>
    <definedName name="VAS073_F_Nekilnojamojot36KitosReguliuojamosios" localSheetId="3">'Forma 4'!$N$167</definedName>
    <definedName name="VAS073_F_Nekilnojamojot36KitosReguliuojamosios">'Forma 4'!$N$167</definedName>
    <definedName name="VAS073_F_Nekilnojamojot37KitosVeiklos" localSheetId="3">'Forma 4'!$Q$167</definedName>
    <definedName name="VAS073_F_Nekilnojamojot37KitosVeiklos">'Forma 4'!$Q$167</definedName>
    <definedName name="VAS073_F_Nekilnojamojot3Apskaitosveikla1" localSheetId="3">'Forma 4'!$O$167</definedName>
    <definedName name="VAS073_F_Nekilnojamojot3Apskaitosveikla1">'Forma 4'!$O$167</definedName>
    <definedName name="VAS073_F_Nekilnojamojot3Kitareguliuoja1" localSheetId="3">'Forma 4'!$P$167</definedName>
    <definedName name="VAS073_F_Nekilnojamojot3Kitareguliuoja1">'Forma 4'!$P$167</definedName>
    <definedName name="VAS073_F_Nekilnojamojot41IS" localSheetId="3">'Forma 4'!$D$212</definedName>
    <definedName name="VAS073_F_Nekilnojamojot41IS">'Forma 4'!$D$212</definedName>
    <definedName name="VAS073_F_Nekilnojamojot431GeriamojoVandens" localSheetId="3">'Forma 4'!$F$212</definedName>
    <definedName name="VAS073_F_Nekilnojamojot431GeriamojoVandens">'Forma 4'!$F$212</definedName>
    <definedName name="VAS073_F_Nekilnojamojot432GeriamojoVandens" localSheetId="3">'Forma 4'!$G$212</definedName>
    <definedName name="VAS073_F_Nekilnojamojot432GeriamojoVandens">'Forma 4'!$G$212</definedName>
    <definedName name="VAS073_F_Nekilnojamojot433GeriamojoVandens" localSheetId="3">'Forma 4'!$H$212</definedName>
    <definedName name="VAS073_F_Nekilnojamojot433GeriamojoVandens">'Forma 4'!$H$212</definedName>
    <definedName name="VAS073_F_Nekilnojamojot43IsViso" localSheetId="3">'Forma 4'!$E$212</definedName>
    <definedName name="VAS073_F_Nekilnojamojot43IsViso">'Forma 4'!$E$212</definedName>
    <definedName name="VAS073_F_Nekilnojamojot441NuotekuSurinkimas" localSheetId="3">'Forma 4'!$J$212</definedName>
    <definedName name="VAS073_F_Nekilnojamojot441NuotekuSurinkimas">'Forma 4'!$J$212</definedName>
    <definedName name="VAS073_F_Nekilnojamojot442NuotekuValymas" localSheetId="3">'Forma 4'!$K$212</definedName>
    <definedName name="VAS073_F_Nekilnojamojot442NuotekuValymas">'Forma 4'!$K$212</definedName>
    <definedName name="VAS073_F_Nekilnojamojot443NuotekuDumblo" localSheetId="3">'Forma 4'!$L$212</definedName>
    <definedName name="VAS073_F_Nekilnojamojot443NuotekuDumblo">'Forma 4'!$L$212</definedName>
    <definedName name="VAS073_F_Nekilnojamojot44IsViso" localSheetId="3">'Forma 4'!$I$212</definedName>
    <definedName name="VAS073_F_Nekilnojamojot44IsViso">'Forma 4'!$I$212</definedName>
    <definedName name="VAS073_F_Nekilnojamojot45PavirsiniuNuoteku" localSheetId="3">'Forma 4'!$M$212</definedName>
    <definedName name="VAS073_F_Nekilnojamojot45PavirsiniuNuoteku">'Forma 4'!$M$212</definedName>
    <definedName name="VAS073_F_Nekilnojamojot46KitosReguliuojamosios" localSheetId="3">'Forma 4'!$N$212</definedName>
    <definedName name="VAS073_F_Nekilnojamojot46KitosReguliuojamosios">'Forma 4'!$N$212</definedName>
    <definedName name="VAS073_F_Nekilnojamojot47KitosVeiklos" localSheetId="3">'Forma 4'!$Q$212</definedName>
    <definedName name="VAS073_F_Nekilnojamojot47KitosVeiklos">'Forma 4'!$Q$212</definedName>
    <definedName name="VAS073_F_Nekilnojamojot4Apskaitosveikla1" localSheetId="3">'Forma 4'!$O$212</definedName>
    <definedName name="VAS073_F_Nekilnojamojot4Apskaitosveikla1">'Forma 4'!$O$212</definedName>
    <definedName name="VAS073_F_Nekilnojamojot4Kitareguliuoja1" localSheetId="3">'Forma 4'!$P$212</definedName>
    <definedName name="VAS073_F_Nekilnojamojot4Kitareguliuoja1">'Forma 4'!$P$212</definedName>
    <definedName name="VAS073_F_Netiesioginesp11IS" localSheetId="3">'Forma 4'!$D$26</definedName>
    <definedName name="VAS073_F_Netiesioginesp11IS">'Forma 4'!$D$26</definedName>
    <definedName name="VAS073_F_Netiesioginesp131GeriamojoVandens" localSheetId="3">'Forma 4'!$F$26</definedName>
    <definedName name="VAS073_F_Netiesioginesp131GeriamojoVandens">'Forma 4'!$F$26</definedName>
    <definedName name="VAS073_F_Netiesioginesp132GeriamojoVandens" localSheetId="3">'Forma 4'!$G$26</definedName>
    <definedName name="VAS073_F_Netiesioginesp132GeriamojoVandens">'Forma 4'!$G$26</definedName>
    <definedName name="VAS073_F_Netiesioginesp133GeriamojoVandens" localSheetId="3">'Forma 4'!$H$26</definedName>
    <definedName name="VAS073_F_Netiesioginesp133GeriamojoVandens">'Forma 4'!$H$26</definedName>
    <definedName name="VAS073_F_Netiesioginesp13IsViso" localSheetId="3">'Forma 4'!$E$26</definedName>
    <definedName name="VAS073_F_Netiesioginesp13IsViso">'Forma 4'!$E$26</definedName>
    <definedName name="VAS073_F_Netiesioginesp141NuotekuSurinkimas" localSheetId="3">'Forma 4'!$J$26</definedName>
    <definedName name="VAS073_F_Netiesioginesp141NuotekuSurinkimas">'Forma 4'!$J$26</definedName>
    <definedName name="VAS073_F_Netiesioginesp142NuotekuValymas" localSheetId="3">'Forma 4'!$K$26</definedName>
    <definedName name="VAS073_F_Netiesioginesp142NuotekuValymas">'Forma 4'!$K$26</definedName>
    <definedName name="VAS073_F_Netiesioginesp143NuotekuDumblo" localSheetId="3">'Forma 4'!$L$26</definedName>
    <definedName name="VAS073_F_Netiesioginesp143NuotekuDumblo">'Forma 4'!$L$26</definedName>
    <definedName name="VAS073_F_Netiesioginesp14IsViso" localSheetId="3">'Forma 4'!$I$26</definedName>
    <definedName name="VAS073_F_Netiesioginesp14IsViso">'Forma 4'!$I$26</definedName>
    <definedName name="VAS073_F_Netiesioginesp15PavirsiniuNuoteku" localSheetId="3">'Forma 4'!$M$26</definedName>
    <definedName name="VAS073_F_Netiesioginesp15PavirsiniuNuoteku">'Forma 4'!$M$26</definedName>
    <definedName name="VAS073_F_Netiesioginesp16KitosReguliuojamosios" localSheetId="3">'Forma 4'!$N$26</definedName>
    <definedName name="VAS073_F_Netiesioginesp16KitosReguliuojamosios">'Forma 4'!$N$26</definedName>
    <definedName name="VAS073_F_Netiesioginesp17KitosVeiklos" localSheetId="3">'Forma 4'!$Q$26</definedName>
    <definedName name="VAS073_F_Netiesioginesp17KitosVeiklos">'Forma 4'!$Q$26</definedName>
    <definedName name="VAS073_F_Netiesioginesp1Apskaitosveikla1" localSheetId="3">'Forma 4'!$O$26</definedName>
    <definedName name="VAS073_F_Netiesioginesp1Apskaitosveikla1">'Forma 4'!$O$26</definedName>
    <definedName name="VAS073_F_Netiesioginesp1Kitareguliuoja1" localSheetId="3">'Forma 4'!$P$26</definedName>
    <definedName name="VAS073_F_Netiesioginesp1Kitareguliuoja1">'Forma 4'!$P$26</definedName>
    <definedName name="VAS073_F_Netiesioginess11IS" localSheetId="3">'Forma 4'!$D$92</definedName>
    <definedName name="VAS073_F_Netiesioginess11IS">'Forma 4'!$D$92</definedName>
    <definedName name="VAS073_F_Netiesioginess131GeriamojoVandens" localSheetId="3">'Forma 4'!$F$92</definedName>
    <definedName name="VAS073_F_Netiesioginess131GeriamojoVandens">'Forma 4'!$F$92</definedName>
    <definedName name="VAS073_F_Netiesioginess132GeriamojoVandens" localSheetId="3">'Forma 4'!$G$92</definedName>
    <definedName name="VAS073_F_Netiesioginess132GeriamojoVandens">'Forma 4'!$G$92</definedName>
    <definedName name="VAS073_F_Netiesioginess133GeriamojoVandens" localSheetId="3">'Forma 4'!$H$92</definedName>
    <definedName name="VAS073_F_Netiesioginess133GeriamojoVandens">'Forma 4'!$H$92</definedName>
    <definedName name="VAS073_F_Netiesioginess13IsViso" localSheetId="3">'Forma 4'!$E$92</definedName>
    <definedName name="VAS073_F_Netiesioginess13IsViso">'Forma 4'!$E$92</definedName>
    <definedName name="VAS073_F_Netiesioginess141NuotekuSurinkimas" localSheetId="3">'Forma 4'!$J$92</definedName>
    <definedName name="VAS073_F_Netiesioginess141NuotekuSurinkimas">'Forma 4'!$J$92</definedName>
    <definedName name="VAS073_F_Netiesioginess142NuotekuValymas" localSheetId="3">'Forma 4'!$K$92</definedName>
    <definedName name="VAS073_F_Netiesioginess142NuotekuValymas">'Forma 4'!$K$92</definedName>
    <definedName name="VAS073_F_Netiesioginess143NuotekuDumblo" localSheetId="3">'Forma 4'!$L$92</definedName>
    <definedName name="VAS073_F_Netiesioginess143NuotekuDumblo">'Forma 4'!$L$92</definedName>
    <definedName name="VAS073_F_Netiesioginess14IsViso" localSheetId="3">'Forma 4'!$I$92</definedName>
    <definedName name="VAS073_F_Netiesioginess14IsViso">'Forma 4'!$I$92</definedName>
    <definedName name="VAS073_F_Netiesioginess15PavirsiniuNuoteku" localSheetId="3">'Forma 4'!$M$92</definedName>
    <definedName name="VAS073_F_Netiesioginess15PavirsiniuNuoteku">'Forma 4'!$M$92</definedName>
    <definedName name="VAS073_F_Netiesioginess16KitosReguliuojamosios" localSheetId="3">'Forma 4'!$N$92</definedName>
    <definedName name="VAS073_F_Netiesioginess16KitosReguliuojamosios">'Forma 4'!$N$92</definedName>
    <definedName name="VAS073_F_Netiesioginess17KitosVeiklos" localSheetId="3">'Forma 4'!$Q$92</definedName>
    <definedName name="VAS073_F_Netiesioginess17KitosVeiklos">'Forma 4'!$Q$92</definedName>
    <definedName name="VAS073_F_Netiesioginess1Apskaitosveikla1" localSheetId="3">'Forma 4'!$O$92</definedName>
    <definedName name="VAS073_F_Netiesioginess1Apskaitosveikla1">'Forma 4'!$O$92</definedName>
    <definedName name="VAS073_F_Netiesioginess1Kitareguliuoja1" localSheetId="3">'Forma 4'!$P$92</definedName>
    <definedName name="VAS073_F_Netiesioginess1Kitareguliuoja1">'Forma 4'!$P$92</definedName>
    <definedName name="VAS073_F_Nuotekutvarkym51IS" localSheetId="3">'Forma 4'!$D$12</definedName>
    <definedName name="VAS073_F_Nuotekutvarkym51IS">'Forma 4'!$D$12</definedName>
    <definedName name="VAS073_F_Nuotekutvarkym531GeriamojoVandens" localSheetId="3">'Forma 4'!$F$12</definedName>
    <definedName name="VAS073_F_Nuotekutvarkym531GeriamojoVandens">'Forma 4'!$F$12</definedName>
    <definedName name="VAS073_F_Nuotekutvarkym532GeriamojoVandens" localSheetId="3">'Forma 4'!$G$12</definedName>
    <definedName name="VAS073_F_Nuotekutvarkym532GeriamojoVandens">'Forma 4'!$G$12</definedName>
    <definedName name="VAS073_F_Nuotekutvarkym533GeriamojoVandens" localSheetId="3">'Forma 4'!$H$12</definedName>
    <definedName name="VAS073_F_Nuotekutvarkym533GeriamojoVandens">'Forma 4'!$H$12</definedName>
    <definedName name="VAS073_F_Nuotekutvarkym53IsViso" localSheetId="3">'Forma 4'!$E$12</definedName>
    <definedName name="VAS073_F_Nuotekutvarkym53IsViso">'Forma 4'!$E$12</definedName>
    <definedName name="VAS073_F_Nuotekutvarkym541NuotekuSurinkimas" localSheetId="3">'Forma 4'!$J$12</definedName>
    <definedName name="VAS073_F_Nuotekutvarkym541NuotekuSurinkimas">'Forma 4'!$J$12</definedName>
    <definedName name="VAS073_F_Nuotekutvarkym542NuotekuValymas" localSheetId="3">'Forma 4'!$K$12</definedName>
    <definedName name="VAS073_F_Nuotekutvarkym542NuotekuValymas">'Forma 4'!$K$12</definedName>
    <definedName name="VAS073_F_Nuotekutvarkym543NuotekuDumblo" localSheetId="3">'Forma 4'!$L$12</definedName>
    <definedName name="VAS073_F_Nuotekutvarkym543NuotekuDumblo">'Forma 4'!$L$12</definedName>
    <definedName name="VAS073_F_Nuotekutvarkym54IsViso" localSheetId="3">'Forma 4'!$I$12</definedName>
    <definedName name="VAS073_F_Nuotekutvarkym54IsViso">'Forma 4'!$I$12</definedName>
    <definedName name="VAS073_F_Nuotekutvarkym55PavirsiniuNuoteku" localSheetId="3">'Forma 4'!$M$12</definedName>
    <definedName name="VAS073_F_Nuotekutvarkym55PavirsiniuNuoteku">'Forma 4'!$M$12</definedName>
    <definedName name="VAS073_F_Nuotekutvarkym56KitosReguliuojamosios" localSheetId="3">'Forma 4'!$N$12</definedName>
    <definedName name="VAS073_F_Nuotekutvarkym56KitosReguliuojamosios">'Forma 4'!$N$12</definedName>
    <definedName name="VAS073_F_Nuotekutvarkym57KitosVeiklos" localSheetId="3">'Forma 4'!$Q$12</definedName>
    <definedName name="VAS073_F_Nuotekutvarkym57KitosVeiklos">'Forma 4'!$Q$12</definedName>
    <definedName name="VAS073_F_Nuotekutvarkym5Apskaitosveikla1" localSheetId="3">'Forma 4'!$O$12</definedName>
    <definedName name="VAS073_F_Nuotekutvarkym5Apskaitosveikla1">'Forma 4'!$O$12</definedName>
    <definedName name="VAS073_F_Nuotekutvarkym5Kitareguliuoja1" localSheetId="3">'Forma 4'!$P$12</definedName>
    <definedName name="VAS073_F_Nuotekutvarkym5Kitareguliuoja1">'Forma 4'!$P$12</definedName>
    <definedName name="VAS073_F_Nuotekutvarkym61IS" localSheetId="3">'Forma 4'!$D$31</definedName>
    <definedName name="VAS073_F_Nuotekutvarkym61IS">'Forma 4'!$D$31</definedName>
    <definedName name="VAS073_F_Nuotekutvarkym631GeriamojoVandens" localSheetId="3">'Forma 4'!$F$31</definedName>
    <definedName name="VAS073_F_Nuotekutvarkym631GeriamojoVandens">'Forma 4'!$F$31</definedName>
    <definedName name="VAS073_F_Nuotekutvarkym632GeriamojoVandens" localSheetId="3">'Forma 4'!$G$31</definedName>
    <definedName name="VAS073_F_Nuotekutvarkym632GeriamojoVandens">'Forma 4'!$G$31</definedName>
    <definedName name="VAS073_F_Nuotekutvarkym633GeriamojoVandens" localSheetId="3">'Forma 4'!$H$31</definedName>
    <definedName name="VAS073_F_Nuotekutvarkym633GeriamojoVandens">'Forma 4'!$H$31</definedName>
    <definedName name="VAS073_F_Nuotekutvarkym63IsViso" localSheetId="3">'Forma 4'!$E$31</definedName>
    <definedName name="VAS073_F_Nuotekutvarkym63IsViso">'Forma 4'!$E$31</definedName>
    <definedName name="VAS073_F_Nuotekutvarkym641NuotekuSurinkimas" localSheetId="3">'Forma 4'!$J$31</definedName>
    <definedName name="VAS073_F_Nuotekutvarkym641NuotekuSurinkimas">'Forma 4'!$J$31</definedName>
    <definedName name="VAS073_F_Nuotekutvarkym642NuotekuValymas" localSheetId="3">'Forma 4'!$K$31</definedName>
    <definedName name="VAS073_F_Nuotekutvarkym642NuotekuValymas">'Forma 4'!$K$31</definedName>
    <definedName name="VAS073_F_Nuotekutvarkym643NuotekuDumblo" localSheetId="3">'Forma 4'!$L$31</definedName>
    <definedName name="VAS073_F_Nuotekutvarkym643NuotekuDumblo">'Forma 4'!$L$31</definedName>
    <definedName name="VAS073_F_Nuotekutvarkym64IsViso" localSheetId="3">'Forma 4'!$I$31</definedName>
    <definedName name="VAS073_F_Nuotekutvarkym64IsViso">'Forma 4'!$I$31</definedName>
    <definedName name="VAS073_F_Nuotekutvarkym65PavirsiniuNuoteku" localSheetId="3">'Forma 4'!$M$31</definedName>
    <definedName name="VAS073_F_Nuotekutvarkym65PavirsiniuNuoteku">'Forma 4'!$M$31</definedName>
    <definedName name="VAS073_F_Nuotekutvarkym66KitosReguliuojamosios" localSheetId="3">'Forma 4'!$N$31</definedName>
    <definedName name="VAS073_F_Nuotekutvarkym66KitosReguliuojamosios">'Forma 4'!$N$31</definedName>
    <definedName name="VAS073_F_Nuotekutvarkym67KitosVeiklos" localSheetId="3">'Forma 4'!$Q$31</definedName>
    <definedName name="VAS073_F_Nuotekutvarkym67KitosVeiklos">'Forma 4'!$Q$31</definedName>
    <definedName name="VAS073_F_Nuotekutvarkym6Apskaitosveikla1" localSheetId="3">'Forma 4'!$O$31</definedName>
    <definedName name="VAS073_F_Nuotekutvarkym6Apskaitosveikla1">'Forma 4'!$O$31</definedName>
    <definedName name="VAS073_F_Nuotekutvarkym6Kitareguliuoja1" localSheetId="3">'Forma 4'!$P$31</definedName>
    <definedName name="VAS073_F_Nuotekutvarkym6Kitareguliuoja1">'Forma 4'!$P$31</definedName>
    <definedName name="VAS073_F_Nuotekutvarkym71IS" localSheetId="3">'Forma 4'!$D$32</definedName>
    <definedName name="VAS073_F_Nuotekutvarkym71IS">'Forma 4'!$D$32</definedName>
    <definedName name="VAS073_F_Nuotekutvarkym731GeriamojoVandens" localSheetId="3">'Forma 4'!$F$32</definedName>
    <definedName name="VAS073_F_Nuotekutvarkym731GeriamojoVandens">'Forma 4'!$F$32</definedName>
    <definedName name="VAS073_F_Nuotekutvarkym732GeriamojoVandens" localSheetId="3">'Forma 4'!$G$32</definedName>
    <definedName name="VAS073_F_Nuotekutvarkym732GeriamojoVandens">'Forma 4'!$G$32</definedName>
    <definedName name="VAS073_F_Nuotekutvarkym733GeriamojoVandens" localSheetId="3">'Forma 4'!$H$32</definedName>
    <definedName name="VAS073_F_Nuotekutvarkym733GeriamojoVandens">'Forma 4'!$H$32</definedName>
    <definedName name="VAS073_F_Nuotekutvarkym73IsViso" localSheetId="3">'Forma 4'!$E$32</definedName>
    <definedName name="VAS073_F_Nuotekutvarkym73IsViso">'Forma 4'!$E$32</definedName>
    <definedName name="VAS073_F_Nuotekutvarkym741NuotekuSurinkimas" localSheetId="3">'Forma 4'!$J$32</definedName>
    <definedName name="VAS073_F_Nuotekutvarkym741NuotekuSurinkimas">'Forma 4'!$J$32</definedName>
    <definedName name="VAS073_F_Nuotekutvarkym742NuotekuValymas" localSheetId="3">'Forma 4'!$K$32</definedName>
    <definedName name="VAS073_F_Nuotekutvarkym742NuotekuValymas">'Forma 4'!$K$32</definedName>
    <definedName name="VAS073_F_Nuotekutvarkym743NuotekuDumblo" localSheetId="3">'Forma 4'!$L$32</definedName>
    <definedName name="VAS073_F_Nuotekutvarkym743NuotekuDumblo">'Forma 4'!$L$32</definedName>
    <definedName name="VAS073_F_Nuotekutvarkym74IsViso" localSheetId="3">'Forma 4'!$I$32</definedName>
    <definedName name="VAS073_F_Nuotekutvarkym74IsViso">'Forma 4'!$I$32</definedName>
    <definedName name="VAS073_F_Nuotekutvarkym75PavirsiniuNuoteku" localSheetId="3">'Forma 4'!$M$32</definedName>
    <definedName name="VAS073_F_Nuotekutvarkym75PavirsiniuNuoteku">'Forma 4'!$M$32</definedName>
    <definedName name="VAS073_F_Nuotekutvarkym76KitosReguliuojamosios" localSheetId="3">'Forma 4'!$N$32</definedName>
    <definedName name="VAS073_F_Nuotekutvarkym76KitosReguliuojamosios">'Forma 4'!$N$32</definedName>
    <definedName name="VAS073_F_Nuotekutvarkym77KitosVeiklos" localSheetId="3">'Forma 4'!$Q$32</definedName>
    <definedName name="VAS073_F_Nuotekutvarkym77KitosVeiklos">'Forma 4'!$Q$32</definedName>
    <definedName name="VAS073_F_Nuotekutvarkym7Apskaitosveikla1" localSheetId="3">'Forma 4'!$O$32</definedName>
    <definedName name="VAS073_F_Nuotekutvarkym7Apskaitosveikla1">'Forma 4'!$O$32</definedName>
    <definedName name="VAS073_F_Nuotekutvarkym7Kitareguliuoja1" localSheetId="3">'Forma 4'!$P$32</definedName>
    <definedName name="VAS073_F_Nuotekutvarkym7Kitareguliuoja1">'Forma 4'!$P$32</definedName>
    <definedName name="VAS073_F_Nusidevejimoam101IS" localSheetId="3">'Forma 4'!$D$204</definedName>
    <definedName name="VAS073_F_Nusidevejimoam101IS">'Forma 4'!$D$204</definedName>
    <definedName name="VAS073_F_Nusidevejimoam1031GeriamojoVandens" localSheetId="3">'Forma 4'!$F$204</definedName>
    <definedName name="VAS073_F_Nusidevejimoam1031GeriamojoVandens">'Forma 4'!$F$204</definedName>
    <definedName name="VAS073_F_Nusidevejimoam1032GeriamojoVandens" localSheetId="3">'Forma 4'!$G$204</definedName>
    <definedName name="VAS073_F_Nusidevejimoam1032GeriamojoVandens">'Forma 4'!$G$204</definedName>
    <definedName name="VAS073_F_Nusidevejimoam1033GeriamojoVandens" localSheetId="3">'Forma 4'!$H$204</definedName>
    <definedName name="VAS073_F_Nusidevejimoam1033GeriamojoVandens">'Forma 4'!$H$204</definedName>
    <definedName name="VAS073_F_Nusidevejimoam103IsViso" localSheetId="3">'Forma 4'!$E$204</definedName>
    <definedName name="VAS073_F_Nusidevejimoam103IsViso">'Forma 4'!$E$204</definedName>
    <definedName name="VAS073_F_Nusidevejimoam1041NuotekuSurinkimas" localSheetId="3">'Forma 4'!$J$204</definedName>
    <definedName name="VAS073_F_Nusidevejimoam1041NuotekuSurinkimas">'Forma 4'!$J$204</definedName>
    <definedName name="VAS073_F_Nusidevejimoam1042NuotekuValymas" localSheetId="3">'Forma 4'!$K$204</definedName>
    <definedName name="VAS073_F_Nusidevejimoam1042NuotekuValymas">'Forma 4'!$K$204</definedName>
    <definedName name="VAS073_F_Nusidevejimoam1043NuotekuDumblo" localSheetId="3">'Forma 4'!$L$204</definedName>
    <definedName name="VAS073_F_Nusidevejimoam1043NuotekuDumblo">'Forma 4'!$L$204</definedName>
    <definedName name="VAS073_F_Nusidevejimoam104IsViso" localSheetId="3">'Forma 4'!$I$204</definedName>
    <definedName name="VAS073_F_Nusidevejimoam104IsViso">'Forma 4'!$I$204</definedName>
    <definedName name="VAS073_F_Nusidevejimoam105PavirsiniuNuoteku" localSheetId="3">'Forma 4'!$M$204</definedName>
    <definedName name="VAS073_F_Nusidevejimoam105PavirsiniuNuoteku">'Forma 4'!$M$204</definedName>
    <definedName name="VAS073_F_Nusidevejimoam106KitosReguliuojamosios" localSheetId="3">'Forma 4'!$N$204</definedName>
    <definedName name="VAS073_F_Nusidevejimoam106KitosReguliuojamosios">'Forma 4'!$N$204</definedName>
    <definedName name="VAS073_F_Nusidevejimoam107KitosVeiklos" localSheetId="3">'Forma 4'!$Q$204</definedName>
    <definedName name="VAS073_F_Nusidevejimoam107KitosVeiklos">'Forma 4'!$Q$204</definedName>
    <definedName name="VAS073_F_Nusidevejimoam10Apskaitosveikla1" localSheetId="3">'Forma 4'!$O$204</definedName>
    <definedName name="VAS073_F_Nusidevejimoam10Apskaitosveikla1">'Forma 4'!$O$204</definedName>
    <definedName name="VAS073_F_Nusidevejimoam10Kitareguliuoja1" localSheetId="3">'Forma 4'!$P$204</definedName>
    <definedName name="VAS073_F_Nusidevejimoam10Kitareguliuoja1">'Forma 4'!$P$204</definedName>
    <definedName name="VAS073_F_Nusidevejimoam71IS" localSheetId="3">'Forma 4'!$D$51</definedName>
    <definedName name="VAS073_F_Nusidevejimoam71IS">'Forma 4'!$D$51</definedName>
    <definedName name="VAS073_F_Nusidevejimoam731GeriamojoVandens" localSheetId="3">'Forma 4'!$F$51</definedName>
    <definedName name="VAS073_F_Nusidevejimoam731GeriamojoVandens">'Forma 4'!$F$51</definedName>
    <definedName name="VAS073_F_Nusidevejimoam732GeriamojoVandens" localSheetId="3">'Forma 4'!$G$51</definedName>
    <definedName name="VAS073_F_Nusidevejimoam732GeriamojoVandens">'Forma 4'!$G$51</definedName>
    <definedName name="VAS073_F_Nusidevejimoam733GeriamojoVandens" localSheetId="3">'Forma 4'!$H$51</definedName>
    <definedName name="VAS073_F_Nusidevejimoam733GeriamojoVandens">'Forma 4'!$H$51</definedName>
    <definedName name="VAS073_F_Nusidevejimoam73IsViso" localSheetId="3">'Forma 4'!$E$51</definedName>
    <definedName name="VAS073_F_Nusidevejimoam73IsViso">'Forma 4'!$E$51</definedName>
    <definedName name="VAS073_F_Nusidevejimoam741NuotekuSurinkimas" localSheetId="3">'Forma 4'!$J$51</definedName>
    <definedName name="VAS073_F_Nusidevejimoam741NuotekuSurinkimas">'Forma 4'!$J$51</definedName>
    <definedName name="VAS073_F_Nusidevejimoam742NuotekuValymas" localSheetId="3">'Forma 4'!$K$51</definedName>
    <definedName name="VAS073_F_Nusidevejimoam742NuotekuValymas">'Forma 4'!$K$51</definedName>
    <definedName name="VAS073_F_Nusidevejimoam743NuotekuDumblo" localSheetId="3">'Forma 4'!$L$51</definedName>
    <definedName name="VAS073_F_Nusidevejimoam743NuotekuDumblo">'Forma 4'!$L$51</definedName>
    <definedName name="VAS073_F_Nusidevejimoam74IsViso" localSheetId="3">'Forma 4'!$I$51</definedName>
    <definedName name="VAS073_F_Nusidevejimoam74IsViso">'Forma 4'!$I$51</definedName>
    <definedName name="VAS073_F_Nusidevejimoam75PavirsiniuNuoteku" localSheetId="3">'Forma 4'!$M$51</definedName>
    <definedName name="VAS073_F_Nusidevejimoam75PavirsiniuNuoteku">'Forma 4'!$M$51</definedName>
    <definedName name="VAS073_F_Nusidevejimoam76KitosReguliuojamosios" localSheetId="3">'Forma 4'!$N$51</definedName>
    <definedName name="VAS073_F_Nusidevejimoam76KitosReguliuojamosios">'Forma 4'!$N$51</definedName>
    <definedName name="VAS073_F_Nusidevejimoam77KitosVeiklos" localSheetId="3">'Forma 4'!$Q$51</definedName>
    <definedName name="VAS073_F_Nusidevejimoam77KitosVeiklos">'Forma 4'!$Q$51</definedName>
    <definedName name="VAS073_F_Nusidevejimoam7Apskaitosveikla1" localSheetId="3">'Forma 4'!$O$51</definedName>
    <definedName name="VAS073_F_Nusidevejimoam7Apskaitosveikla1">'Forma 4'!$O$51</definedName>
    <definedName name="VAS073_F_Nusidevejimoam7Kitareguliuoja1" localSheetId="3">'Forma 4'!$P$51</definedName>
    <definedName name="VAS073_F_Nusidevejimoam7Kitareguliuoja1">'Forma 4'!$P$51</definedName>
    <definedName name="VAS073_F_Nusidevejimoam81IS" localSheetId="3">'Forma 4'!$D$107</definedName>
    <definedName name="VAS073_F_Nusidevejimoam81IS">'Forma 4'!$D$107</definedName>
    <definedName name="VAS073_F_Nusidevejimoam831GeriamojoVandens" localSheetId="3">'Forma 4'!$F$107</definedName>
    <definedName name="VAS073_F_Nusidevejimoam831GeriamojoVandens">'Forma 4'!$F$107</definedName>
    <definedName name="VAS073_F_Nusidevejimoam832GeriamojoVandens" localSheetId="3">'Forma 4'!$G$107</definedName>
    <definedName name="VAS073_F_Nusidevejimoam832GeriamojoVandens">'Forma 4'!$G$107</definedName>
    <definedName name="VAS073_F_Nusidevejimoam833GeriamojoVandens" localSheetId="3">'Forma 4'!$H$107</definedName>
    <definedName name="VAS073_F_Nusidevejimoam833GeriamojoVandens">'Forma 4'!$H$107</definedName>
    <definedName name="VAS073_F_Nusidevejimoam83IsViso" localSheetId="3">'Forma 4'!$E$107</definedName>
    <definedName name="VAS073_F_Nusidevejimoam83IsViso">'Forma 4'!$E$107</definedName>
    <definedName name="VAS073_F_Nusidevejimoam841NuotekuSurinkimas" localSheetId="3">'Forma 4'!$J$107</definedName>
    <definedName name="VAS073_F_Nusidevejimoam841NuotekuSurinkimas">'Forma 4'!$J$107</definedName>
    <definedName name="VAS073_F_Nusidevejimoam842NuotekuValymas" localSheetId="3">'Forma 4'!$K$107</definedName>
    <definedName name="VAS073_F_Nusidevejimoam842NuotekuValymas">'Forma 4'!$K$107</definedName>
    <definedName name="VAS073_F_Nusidevejimoam843NuotekuDumblo" localSheetId="3">'Forma 4'!$L$107</definedName>
    <definedName name="VAS073_F_Nusidevejimoam843NuotekuDumblo">'Forma 4'!$L$107</definedName>
    <definedName name="VAS073_F_Nusidevejimoam84IsViso" localSheetId="3">'Forma 4'!$I$107</definedName>
    <definedName name="VAS073_F_Nusidevejimoam84IsViso">'Forma 4'!$I$107</definedName>
    <definedName name="VAS073_F_Nusidevejimoam85PavirsiniuNuoteku" localSheetId="3">'Forma 4'!$M$107</definedName>
    <definedName name="VAS073_F_Nusidevejimoam85PavirsiniuNuoteku">'Forma 4'!$M$107</definedName>
    <definedName name="VAS073_F_Nusidevejimoam86KitosReguliuojamosios" localSheetId="3">'Forma 4'!$N$107</definedName>
    <definedName name="VAS073_F_Nusidevejimoam86KitosReguliuojamosios">'Forma 4'!$N$107</definedName>
    <definedName name="VAS073_F_Nusidevejimoam87KitosVeiklos" localSheetId="3">'Forma 4'!$Q$107</definedName>
    <definedName name="VAS073_F_Nusidevejimoam87KitosVeiklos">'Forma 4'!$Q$107</definedName>
    <definedName name="VAS073_F_Nusidevejimoam8Apskaitosveikla1" localSheetId="3">'Forma 4'!$O$107</definedName>
    <definedName name="VAS073_F_Nusidevejimoam8Apskaitosveikla1">'Forma 4'!$O$107</definedName>
    <definedName name="VAS073_F_Nusidevejimoam8Kitareguliuoja1" localSheetId="3">'Forma 4'!$P$107</definedName>
    <definedName name="VAS073_F_Nusidevejimoam8Kitareguliuoja1">'Forma 4'!$P$107</definedName>
    <definedName name="VAS073_F_Nusidevejimoam91IS" localSheetId="3">'Forma 4'!$D$159</definedName>
    <definedName name="VAS073_F_Nusidevejimoam91IS">'Forma 4'!$D$159</definedName>
    <definedName name="VAS073_F_Nusidevejimoam931GeriamojoVandens" localSheetId="3">'Forma 4'!$F$159</definedName>
    <definedName name="VAS073_F_Nusidevejimoam931GeriamojoVandens">'Forma 4'!$F$159</definedName>
    <definedName name="VAS073_F_Nusidevejimoam932GeriamojoVandens" localSheetId="3">'Forma 4'!$G$159</definedName>
    <definedName name="VAS073_F_Nusidevejimoam932GeriamojoVandens">'Forma 4'!$G$159</definedName>
    <definedName name="VAS073_F_Nusidevejimoam933GeriamojoVandens" localSheetId="3">'Forma 4'!$H$159</definedName>
    <definedName name="VAS073_F_Nusidevejimoam933GeriamojoVandens">'Forma 4'!$H$159</definedName>
    <definedName name="VAS073_F_Nusidevejimoam93IsViso" localSheetId="3">'Forma 4'!$E$159</definedName>
    <definedName name="VAS073_F_Nusidevejimoam93IsViso">'Forma 4'!$E$159</definedName>
    <definedName name="VAS073_F_Nusidevejimoam941NuotekuSurinkimas" localSheetId="3">'Forma 4'!$J$159</definedName>
    <definedName name="VAS073_F_Nusidevejimoam941NuotekuSurinkimas">'Forma 4'!$J$159</definedName>
    <definedName name="VAS073_F_Nusidevejimoam942NuotekuValymas" localSheetId="3">'Forma 4'!$K$159</definedName>
    <definedName name="VAS073_F_Nusidevejimoam942NuotekuValymas">'Forma 4'!$K$159</definedName>
    <definedName name="VAS073_F_Nusidevejimoam943NuotekuDumblo" localSheetId="3">'Forma 4'!$L$159</definedName>
    <definedName name="VAS073_F_Nusidevejimoam943NuotekuDumblo">'Forma 4'!$L$159</definedName>
    <definedName name="VAS073_F_Nusidevejimoam94IsViso" localSheetId="3">'Forma 4'!$I$159</definedName>
    <definedName name="VAS073_F_Nusidevejimoam94IsViso">'Forma 4'!$I$159</definedName>
    <definedName name="VAS073_F_Nusidevejimoam95PavirsiniuNuoteku" localSheetId="3">'Forma 4'!$M$159</definedName>
    <definedName name="VAS073_F_Nusidevejimoam95PavirsiniuNuoteku">'Forma 4'!$M$159</definedName>
    <definedName name="VAS073_F_Nusidevejimoam96KitosReguliuojamosios" localSheetId="3">'Forma 4'!$N$159</definedName>
    <definedName name="VAS073_F_Nusidevejimoam96KitosReguliuojamosios">'Forma 4'!$N$159</definedName>
    <definedName name="VAS073_F_Nusidevejimoam97KitosVeiklos" localSheetId="3">'Forma 4'!$Q$159</definedName>
    <definedName name="VAS073_F_Nusidevejimoam97KitosVeiklos">'Forma 4'!$Q$159</definedName>
    <definedName name="VAS073_F_Nusidevejimoam9Apskaitosveikla1" localSheetId="3">'Forma 4'!$O$159</definedName>
    <definedName name="VAS073_F_Nusidevejimoam9Apskaitosveikla1">'Forma 4'!$O$159</definedName>
    <definedName name="VAS073_F_Nusidevejimoam9Kitareguliuoja1" localSheetId="3">'Forma 4'!$P$159</definedName>
    <definedName name="VAS073_F_Nusidevejimoam9Kitareguliuoja1">'Forma 4'!$P$159</definedName>
    <definedName name="VAS073_F_Opexbeapskaito11IS" localSheetId="3">'Forma 4'!$D$248</definedName>
    <definedName name="VAS073_F_Opexbeapskaito11IS">'Forma 4'!$D$248</definedName>
    <definedName name="VAS073_F_Opexsuapskaito11IS" localSheetId="3">'Forma 4'!$D$247</definedName>
    <definedName name="VAS073_F_Opexsuapskaito11IS">'Forma 4'!$D$247</definedName>
    <definedName name="VAS073_F_Orginventoriau11IS" localSheetId="3">'Forma 4'!$D$75</definedName>
    <definedName name="VAS073_F_Orginventoriau11IS">'Forma 4'!$D$75</definedName>
    <definedName name="VAS073_F_Orginventoriau131GeriamojoVandens" localSheetId="3">'Forma 4'!$F$75</definedName>
    <definedName name="VAS073_F_Orginventoriau131GeriamojoVandens">'Forma 4'!$F$75</definedName>
    <definedName name="VAS073_F_Orginventoriau132GeriamojoVandens" localSheetId="3">'Forma 4'!$G$75</definedName>
    <definedName name="VAS073_F_Orginventoriau132GeriamojoVandens">'Forma 4'!$G$75</definedName>
    <definedName name="VAS073_F_Orginventoriau133GeriamojoVandens" localSheetId="3">'Forma 4'!$H$75</definedName>
    <definedName name="VAS073_F_Orginventoriau133GeriamojoVandens">'Forma 4'!$H$75</definedName>
    <definedName name="VAS073_F_Orginventoriau13IsViso" localSheetId="3">'Forma 4'!$E$75</definedName>
    <definedName name="VAS073_F_Orginventoriau13IsViso">'Forma 4'!$E$75</definedName>
    <definedName name="VAS073_F_Orginventoriau141NuotekuSurinkimas" localSheetId="3">'Forma 4'!$J$75</definedName>
    <definedName name="VAS073_F_Orginventoriau141NuotekuSurinkimas">'Forma 4'!$J$75</definedName>
    <definedName name="VAS073_F_Orginventoriau142NuotekuValymas" localSheetId="3">'Forma 4'!$K$75</definedName>
    <definedName name="VAS073_F_Orginventoriau142NuotekuValymas">'Forma 4'!$K$75</definedName>
    <definedName name="VAS073_F_Orginventoriau143NuotekuDumblo" localSheetId="3">'Forma 4'!$L$75</definedName>
    <definedName name="VAS073_F_Orginventoriau143NuotekuDumblo">'Forma 4'!$L$75</definedName>
    <definedName name="VAS073_F_Orginventoriau14IsViso" localSheetId="3">'Forma 4'!$I$75</definedName>
    <definedName name="VAS073_F_Orginventoriau14IsViso">'Forma 4'!$I$75</definedName>
    <definedName name="VAS073_F_Orginventoriau15PavirsiniuNuoteku" localSheetId="3">'Forma 4'!$M$75</definedName>
    <definedName name="VAS073_F_Orginventoriau15PavirsiniuNuoteku">'Forma 4'!$M$75</definedName>
    <definedName name="VAS073_F_Orginventoriau16KitosReguliuojamosios" localSheetId="3">'Forma 4'!$N$75</definedName>
    <definedName name="VAS073_F_Orginventoriau16KitosReguliuojamosios">'Forma 4'!$N$75</definedName>
    <definedName name="VAS073_F_Orginventoriau17KitosVeiklos" localSheetId="3">'Forma 4'!$Q$75</definedName>
    <definedName name="VAS073_F_Orginventoriau17KitosVeiklos">'Forma 4'!$Q$75</definedName>
    <definedName name="VAS073_F_Orginventoriau1Apskaitosveikla1" localSheetId="3">'Forma 4'!$O$75</definedName>
    <definedName name="VAS073_F_Orginventoriau1Apskaitosveikla1">'Forma 4'!$O$75</definedName>
    <definedName name="VAS073_F_Orginventoriau1Kitareguliuoja1" localSheetId="3">'Forma 4'!$P$75</definedName>
    <definedName name="VAS073_F_Orginventoriau1Kitareguliuoja1">'Forma 4'!$P$75</definedName>
    <definedName name="VAS073_F_Orginventoriau21IS" localSheetId="3">'Forma 4'!$D$128</definedName>
    <definedName name="VAS073_F_Orginventoriau21IS">'Forma 4'!$D$128</definedName>
    <definedName name="VAS073_F_Orginventoriau231GeriamojoVandens" localSheetId="3">'Forma 4'!$F$128</definedName>
    <definedName name="VAS073_F_Orginventoriau231GeriamojoVandens">'Forma 4'!$F$128</definedName>
    <definedName name="VAS073_F_Orginventoriau232GeriamojoVandens" localSheetId="3">'Forma 4'!$G$128</definedName>
    <definedName name="VAS073_F_Orginventoriau232GeriamojoVandens">'Forma 4'!$G$128</definedName>
    <definedName name="VAS073_F_Orginventoriau233GeriamojoVandens" localSheetId="3">'Forma 4'!$H$128</definedName>
    <definedName name="VAS073_F_Orginventoriau233GeriamojoVandens">'Forma 4'!$H$128</definedName>
    <definedName name="VAS073_F_Orginventoriau23IsViso" localSheetId="3">'Forma 4'!$E$128</definedName>
    <definedName name="VAS073_F_Orginventoriau23IsViso">'Forma 4'!$E$128</definedName>
    <definedName name="VAS073_F_Orginventoriau241NuotekuSurinkimas" localSheetId="3">'Forma 4'!$J$128</definedName>
    <definedName name="VAS073_F_Orginventoriau241NuotekuSurinkimas">'Forma 4'!$J$128</definedName>
    <definedName name="VAS073_F_Orginventoriau242NuotekuValymas" localSheetId="3">'Forma 4'!$K$128</definedName>
    <definedName name="VAS073_F_Orginventoriau242NuotekuValymas">'Forma 4'!$K$128</definedName>
    <definedName name="VAS073_F_Orginventoriau243NuotekuDumblo" localSheetId="3">'Forma 4'!$L$128</definedName>
    <definedName name="VAS073_F_Orginventoriau243NuotekuDumblo">'Forma 4'!$L$128</definedName>
    <definedName name="VAS073_F_Orginventoriau24IsViso" localSheetId="3">'Forma 4'!$I$128</definedName>
    <definedName name="VAS073_F_Orginventoriau24IsViso">'Forma 4'!$I$128</definedName>
    <definedName name="VAS073_F_Orginventoriau25PavirsiniuNuoteku" localSheetId="3">'Forma 4'!$M$128</definedName>
    <definedName name="VAS073_F_Orginventoriau25PavirsiniuNuoteku">'Forma 4'!$M$128</definedName>
    <definedName name="VAS073_F_Orginventoriau26KitosReguliuojamosios" localSheetId="3">'Forma 4'!$N$128</definedName>
    <definedName name="VAS073_F_Orginventoriau26KitosReguliuojamosios">'Forma 4'!$N$128</definedName>
    <definedName name="VAS073_F_Orginventoriau27KitosVeiklos" localSheetId="3">'Forma 4'!$Q$128</definedName>
    <definedName name="VAS073_F_Orginventoriau27KitosVeiklos">'Forma 4'!$Q$128</definedName>
    <definedName name="VAS073_F_Orginventoriau2Apskaitosveikla1" localSheetId="3">'Forma 4'!$O$128</definedName>
    <definedName name="VAS073_F_Orginventoriau2Apskaitosveikla1">'Forma 4'!$O$128</definedName>
    <definedName name="VAS073_F_Orginventoriau2Kitareguliuoja1" localSheetId="3">'Forma 4'!$P$128</definedName>
    <definedName name="VAS073_F_Orginventoriau2Kitareguliuoja1">'Forma 4'!$P$128</definedName>
    <definedName name="VAS073_F_Orginventoriau31IS" localSheetId="3">'Forma 4'!$D$180</definedName>
    <definedName name="VAS073_F_Orginventoriau31IS">'Forma 4'!$D$180</definedName>
    <definedName name="VAS073_F_Orginventoriau331GeriamojoVandens" localSheetId="3">'Forma 4'!$F$180</definedName>
    <definedName name="VAS073_F_Orginventoriau331GeriamojoVandens">'Forma 4'!$F$180</definedName>
    <definedName name="VAS073_F_Orginventoriau332GeriamojoVandens" localSheetId="3">'Forma 4'!$G$180</definedName>
    <definedName name="VAS073_F_Orginventoriau332GeriamojoVandens">'Forma 4'!$G$180</definedName>
    <definedName name="VAS073_F_Orginventoriau333GeriamojoVandens" localSheetId="3">'Forma 4'!$H$180</definedName>
    <definedName name="VAS073_F_Orginventoriau333GeriamojoVandens">'Forma 4'!$H$180</definedName>
    <definedName name="VAS073_F_Orginventoriau33IsViso" localSheetId="3">'Forma 4'!$E$180</definedName>
    <definedName name="VAS073_F_Orginventoriau33IsViso">'Forma 4'!$E$180</definedName>
    <definedName name="VAS073_F_Orginventoriau341NuotekuSurinkimas" localSheetId="3">'Forma 4'!$J$180</definedName>
    <definedName name="VAS073_F_Orginventoriau341NuotekuSurinkimas">'Forma 4'!$J$180</definedName>
    <definedName name="VAS073_F_Orginventoriau342NuotekuValymas" localSheetId="3">'Forma 4'!$K$180</definedName>
    <definedName name="VAS073_F_Orginventoriau342NuotekuValymas">'Forma 4'!$K$180</definedName>
    <definedName name="VAS073_F_Orginventoriau343NuotekuDumblo" localSheetId="3">'Forma 4'!$L$180</definedName>
    <definedName name="VAS073_F_Orginventoriau343NuotekuDumblo">'Forma 4'!$L$180</definedName>
    <definedName name="VAS073_F_Orginventoriau34IsViso" localSheetId="3">'Forma 4'!$I$180</definedName>
    <definedName name="VAS073_F_Orginventoriau34IsViso">'Forma 4'!$I$180</definedName>
    <definedName name="VAS073_F_Orginventoriau35PavirsiniuNuoteku" localSheetId="3">'Forma 4'!$M$180</definedName>
    <definedName name="VAS073_F_Orginventoriau35PavirsiniuNuoteku">'Forma 4'!$M$180</definedName>
    <definedName name="VAS073_F_Orginventoriau36KitosReguliuojamosios" localSheetId="3">'Forma 4'!$N$180</definedName>
    <definedName name="VAS073_F_Orginventoriau36KitosReguliuojamosios">'Forma 4'!$N$180</definedName>
    <definedName name="VAS073_F_Orginventoriau37KitosVeiklos" localSheetId="3">'Forma 4'!$Q$180</definedName>
    <definedName name="VAS073_F_Orginventoriau37KitosVeiklos">'Forma 4'!$Q$180</definedName>
    <definedName name="VAS073_F_Orginventoriau3Apskaitosveikla1" localSheetId="3">'Forma 4'!$O$180</definedName>
    <definedName name="VAS073_F_Orginventoriau3Apskaitosveikla1">'Forma 4'!$O$180</definedName>
    <definedName name="VAS073_F_Orginventoriau3Kitareguliuoja1" localSheetId="3">'Forma 4'!$P$180</definedName>
    <definedName name="VAS073_F_Orginventoriau3Kitareguliuoja1">'Forma 4'!$P$180</definedName>
    <definedName name="VAS073_F_Orginventoriau41IS" localSheetId="3">'Forma 4'!$D$225</definedName>
    <definedName name="VAS073_F_Orginventoriau41IS">'Forma 4'!$D$225</definedName>
    <definedName name="VAS073_F_Orginventoriau431GeriamojoVandens" localSheetId="3">'Forma 4'!$F$225</definedName>
    <definedName name="VAS073_F_Orginventoriau431GeriamojoVandens">'Forma 4'!$F$225</definedName>
    <definedName name="VAS073_F_Orginventoriau432GeriamojoVandens" localSheetId="3">'Forma 4'!$G$225</definedName>
    <definedName name="VAS073_F_Orginventoriau432GeriamojoVandens">'Forma 4'!$G$225</definedName>
    <definedName name="VAS073_F_Orginventoriau433GeriamojoVandens" localSheetId="3">'Forma 4'!$H$225</definedName>
    <definedName name="VAS073_F_Orginventoriau433GeriamojoVandens">'Forma 4'!$H$225</definedName>
    <definedName name="VAS073_F_Orginventoriau43IsViso" localSheetId="3">'Forma 4'!$E$225</definedName>
    <definedName name="VAS073_F_Orginventoriau43IsViso">'Forma 4'!$E$225</definedName>
    <definedName name="VAS073_F_Orginventoriau441NuotekuSurinkimas" localSheetId="3">'Forma 4'!$J$225</definedName>
    <definedName name="VAS073_F_Orginventoriau441NuotekuSurinkimas">'Forma 4'!$J$225</definedName>
    <definedName name="VAS073_F_Orginventoriau442NuotekuValymas" localSheetId="3">'Forma 4'!$K$225</definedName>
    <definedName name="VAS073_F_Orginventoriau442NuotekuValymas">'Forma 4'!$K$225</definedName>
    <definedName name="VAS073_F_Orginventoriau443NuotekuDumblo" localSheetId="3">'Forma 4'!$L$225</definedName>
    <definedName name="VAS073_F_Orginventoriau443NuotekuDumblo">'Forma 4'!$L$225</definedName>
    <definedName name="VAS073_F_Orginventoriau44IsViso" localSheetId="3">'Forma 4'!$I$225</definedName>
    <definedName name="VAS073_F_Orginventoriau44IsViso">'Forma 4'!$I$225</definedName>
    <definedName name="VAS073_F_Orginventoriau45PavirsiniuNuoteku" localSheetId="3">'Forma 4'!$M$225</definedName>
    <definedName name="VAS073_F_Orginventoriau45PavirsiniuNuoteku">'Forma 4'!$M$225</definedName>
    <definedName name="VAS073_F_Orginventoriau46KitosReguliuojamosios" localSheetId="3">'Forma 4'!$N$225</definedName>
    <definedName name="VAS073_F_Orginventoriau46KitosReguliuojamosios">'Forma 4'!$N$225</definedName>
    <definedName name="VAS073_F_Orginventoriau47KitosVeiklos" localSheetId="3">'Forma 4'!$Q$225</definedName>
    <definedName name="VAS073_F_Orginventoriau47KitosVeiklos">'Forma 4'!$Q$225</definedName>
    <definedName name="VAS073_F_Orginventoriau4Apskaitosveikla1" localSheetId="3">'Forma 4'!$O$225</definedName>
    <definedName name="VAS073_F_Orginventoriau4Apskaitosveikla1">'Forma 4'!$O$225</definedName>
    <definedName name="VAS073_F_Orginventoriau4Kitareguliuoja1" localSheetId="3">'Forma 4'!$P$225</definedName>
    <definedName name="VAS073_F_Orginventoriau4Kitareguliuoja1">'Forma 4'!$P$225</definedName>
    <definedName name="VAS073_F_Paskirstomosio21IS" localSheetId="3">'Forma 4'!$D$232</definedName>
    <definedName name="VAS073_F_Paskirstomosio21IS">'Forma 4'!$D$232</definedName>
    <definedName name="VAS073_F_Paskirstomosio231GeriamojoVandens" localSheetId="3">'Forma 4'!$F$232</definedName>
    <definedName name="VAS073_F_Paskirstomosio231GeriamojoVandens">'Forma 4'!$F$232</definedName>
    <definedName name="VAS073_F_Paskirstomosio232GeriamojoVandens" localSheetId="3">'Forma 4'!$G$232</definedName>
    <definedName name="VAS073_F_Paskirstomosio232GeriamojoVandens">'Forma 4'!$G$232</definedName>
    <definedName name="VAS073_F_Paskirstomosio233GeriamojoVandens" localSheetId="3">'Forma 4'!$H$232</definedName>
    <definedName name="VAS073_F_Paskirstomosio233GeriamojoVandens">'Forma 4'!$H$232</definedName>
    <definedName name="VAS073_F_Paskirstomosio23IsViso" localSheetId="3">'Forma 4'!$E$232</definedName>
    <definedName name="VAS073_F_Paskirstomosio23IsViso">'Forma 4'!$E$232</definedName>
    <definedName name="VAS073_F_Paskirstomosio241NuotekuSurinkimas" localSheetId="3">'Forma 4'!$J$232</definedName>
    <definedName name="VAS073_F_Paskirstomosio241NuotekuSurinkimas">'Forma 4'!$J$232</definedName>
    <definedName name="VAS073_F_Paskirstomosio242NuotekuValymas" localSheetId="3">'Forma 4'!$K$232</definedName>
    <definedName name="VAS073_F_Paskirstomosio242NuotekuValymas">'Forma 4'!$K$232</definedName>
    <definedName name="VAS073_F_Paskirstomosio243NuotekuDumblo" localSheetId="3">'Forma 4'!$L$232</definedName>
    <definedName name="VAS073_F_Paskirstomosio243NuotekuDumblo">'Forma 4'!$L$232</definedName>
    <definedName name="VAS073_F_Paskirstomosio24IsViso" localSheetId="3">'Forma 4'!$I$232</definedName>
    <definedName name="VAS073_F_Paskirstomosio24IsViso">'Forma 4'!$I$232</definedName>
    <definedName name="VAS073_F_Paskirstomosio25PavirsiniuNuoteku" localSheetId="3">'Forma 4'!$M$232</definedName>
    <definedName name="VAS073_F_Paskirstomosio25PavirsiniuNuoteku">'Forma 4'!$M$232</definedName>
    <definedName name="VAS073_F_Paskirstomosio26KitosReguliuojamosios" localSheetId="3">'Forma 4'!$N$232</definedName>
    <definedName name="VAS073_F_Paskirstomosio26KitosReguliuojamosios">'Forma 4'!$N$232</definedName>
    <definedName name="VAS073_F_Paskirstomosio27KitosVeiklos" localSheetId="3">'Forma 4'!$Q$232</definedName>
    <definedName name="VAS073_F_Paskirstomosio27KitosVeiklos">'Forma 4'!$Q$232</definedName>
    <definedName name="VAS073_F_Paskirstomosio2Apskaitosveikla1" localSheetId="3">'Forma 4'!$O$232</definedName>
    <definedName name="VAS073_F_Paskirstomosio2Apskaitosveikla1">'Forma 4'!$O$232</definedName>
    <definedName name="VAS073_F_Paskirstomosio2Kitareguliuoja1" localSheetId="3">'Forma 4'!$P$232</definedName>
    <definedName name="VAS073_F_Paskirstomosio2Kitareguliuoja1">'Forma 4'!$P$232</definedName>
    <definedName name="VAS073_F_Paskirstomujus11IS" localSheetId="3">'Forma 4'!$D$10</definedName>
    <definedName name="VAS073_F_Paskirstomujus11IS">'Forma 4'!$D$10</definedName>
    <definedName name="VAS073_F_Pastopasiuntin11IS" localSheetId="3">'Forma 4'!$D$73</definedName>
    <definedName name="VAS073_F_Pastopasiuntin11IS">'Forma 4'!$D$73</definedName>
    <definedName name="VAS073_F_Pastopasiuntin131GeriamojoVandens" localSheetId="3">'Forma 4'!$F$73</definedName>
    <definedName name="VAS073_F_Pastopasiuntin131GeriamojoVandens">'Forma 4'!$F$73</definedName>
    <definedName name="VAS073_F_Pastopasiuntin132GeriamojoVandens" localSheetId="3">'Forma 4'!$G$73</definedName>
    <definedName name="VAS073_F_Pastopasiuntin132GeriamojoVandens">'Forma 4'!$G$73</definedName>
    <definedName name="VAS073_F_Pastopasiuntin133GeriamojoVandens" localSheetId="3">'Forma 4'!$H$73</definedName>
    <definedName name="VAS073_F_Pastopasiuntin133GeriamojoVandens">'Forma 4'!$H$73</definedName>
    <definedName name="VAS073_F_Pastopasiuntin13IsViso" localSheetId="3">'Forma 4'!$E$73</definedName>
    <definedName name="VAS073_F_Pastopasiuntin13IsViso">'Forma 4'!$E$73</definedName>
    <definedName name="VAS073_F_Pastopasiuntin141NuotekuSurinkimas" localSheetId="3">'Forma 4'!$J$73</definedName>
    <definedName name="VAS073_F_Pastopasiuntin141NuotekuSurinkimas">'Forma 4'!$J$73</definedName>
    <definedName name="VAS073_F_Pastopasiuntin142NuotekuValymas" localSheetId="3">'Forma 4'!$K$73</definedName>
    <definedName name="VAS073_F_Pastopasiuntin142NuotekuValymas">'Forma 4'!$K$73</definedName>
    <definedName name="VAS073_F_Pastopasiuntin143NuotekuDumblo" localSheetId="3">'Forma 4'!$L$73</definedName>
    <definedName name="VAS073_F_Pastopasiuntin143NuotekuDumblo">'Forma 4'!$L$73</definedName>
    <definedName name="VAS073_F_Pastopasiuntin14IsViso" localSheetId="3">'Forma 4'!$I$73</definedName>
    <definedName name="VAS073_F_Pastopasiuntin14IsViso">'Forma 4'!$I$73</definedName>
    <definedName name="VAS073_F_Pastopasiuntin15PavirsiniuNuoteku" localSheetId="3">'Forma 4'!$M$73</definedName>
    <definedName name="VAS073_F_Pastopasiuntin15PavirsiniuNuoteku">'Forma 4'!$M$73</definedName>
    <definedName name="VAS073_F_Pastopasiuntin16KitosReguliuojamosios" localSheetId="3">'Forma 4'!$N$73</definedName>
    <definedName name="VAS073_F_Pastopasiuntin16KitosReguliuojamosios">'Forma 4'!$N$73</definedName>
    <definedName name="VAS073_F_Pastopasiuntin17KitosVeiklos" localSheetId="3">'Forma 4'!$Q$73</definedName>
    <definedName name="VAS073_F_Pastopasiuntin17KitosVeiklos">'Forma 4'!$Q$73</definedName>
    <definedName name="VAS073_F_Pastopasiuntin1Apskaitosveikla1" localSheetId="3">'Forma 4'!$O$73</definedName>
    <definedName name="VAS073_F_Pastopasiuntin1Apskaitosveikla1">'Forma 4'!$O$73</definedName>
    <definedName name="VAS073_F_Pastopasiuntin1Kitareguliuoja1" localSheetId="3">'Forma 4'!$P$73</definedName>
    <definedName name="VAS073_F_Pastopasiuntin1Kitareguliuoja1">'Forma 4'!$P$73</definedName>
    <definedName name="VAS073_F_Pastopasiuntin21IS" localSheetId="3">'Forma 4'!$D$126</definedName>
    <definedName name="VAS073_F_Pastopasiuntin21IS">'Forma 4'!$D$126</definedName>
    <definedName name="VAS073_F_Pastopasiuntin231GeriamojoVandens" localSheetId="3">'Forma 4'!$F$126</definedName>
    <definedName name="VAS073_F_Pastopasiuntin231GeriamojoVandens">'Forma 4'!$F$126</definedName>
    <definedName name="VAS073_F_Pastopasiuntin232GeriamojoVandens" localSheetId="3">'Forma 4'!$G$126</definedName>
    <definedName name="VAS073_F_Pastopasiuntin232GeriamojoVandens">'Forma 4'!$G$126</definedName>
    <definedName name="VAS073_F_Pastopasiuntin233GeriamojoVandens" localSheetId="3">'Forma 4'!$H$126</definedName>
    <definedName name="VAS073_F_Pastopasiuntin233GeriamojoVandens">'Forma 4'!$H$126</definedName>
    <definedName name="VAS073_F_Pastopasiuntin23IsViso" localSheetId="3">'Forma 4'!$E$126</definedName>
    <definedName name="VAS073_F_Pastopasiuntin23IsViso">'Forma 4'!$E$126</definedName>
    <definedName name="VAS073_F_Pastopasiuntin241NuotekuSurinkimas" localSheetId="3">'Forma 4'!$J$126</definedName>
    <definedName name="VAS073_F_Pastopasiuntin241NuotekuSurinkimas">'Forma 4'!$J$126</definedName>
    <definedName name="VAS073_F_Pastopasiuntin242NuotekuValymas" localSheetId="3">'Forma 4'!$K$126</definedName>
    <definedName name="VAS073_F_Pastopasiuntin242NuotekuValymas">'Forma 4'!$K$126</definedName>
    <definedName name="VAS073_F_Pastopasiuntin243NuotekuDumblo" localSheetId="3">'Forma 4'!$L$126</definedName>
    <definedName name="VAS073_F_Pastopasiuntin243NuotekuDumblo">'Forma 4'!$L$126</definedName>
    <definedName name="VAS073_F_Pastopasiuntin24IsViso" localSheetId="3">'Forma 4'!$I$126</definedName>
    <definedName name="VAS073_F_Pastopasiuntin24IsViso">'Forma 4'!$I$126</definedName>
    <definedName name="VAS073_F_Pastopasiuntin25PavirsiniuNuoteku" localSheetId="3">'Forma 4'!$M$126</definedName>
    <definedName name="VAS073_F_Pastopasiuntin25PavirsiniuNuoteku">'Forma 4'!$M$126</definedName>
    <definedName name="VAS073_F_Pastopasiuntin26KitosReguliuojamosios" localSheetId="3">'Forma 4'!$N$126</definedName>
    <definedName name="VAS073_F_Pastopasiuntin26KitosReguliuojamosios">'Forma 4'!$N$126</definedName>
    <definedName name="VAS073_F_Pastopasiuntin27KitosVeiklos" localSheetId="3">'Forma 4'!$Q$126</definedName>
    <definedName name="VAS073_F_Pastopasiuntin27KitosVeiklos">'Forma 4'!$Q$126</definedName>
    <definedName name="VAS073_F_Pastopasiuntin2Apskaitosveikla1" localSheetId="3">'Forma 4'!$O$126</definedName>
    <definedName name="VAS073_F_Pastopasiuntin2Apskaitosveikla1">'Forma 4'!$O$126</definedName>
    <definedName name="VAS073_F_Pastopasiuntin2Kitareguliuoja1" localSheetId="3">'Forma 4'!$P$126</definedName>
    <definedName name="VAS073_F_Pastopasiuntin2Kitareguliuoja1">'Forma 4'!$P$126</definedName>
    <definedName name="VAS073_F_Pastopasiuntin31IS" localSheetId="3">'Forma 4'!$D$178</definedName>
    <definedName name="VAS073_F_Pastopasiuntin31IS">'Forma 4'!$D$178</definedName>
    <definedName name="VAS073_F_Pastopasiuntin331GeriamojoVandens" localSheetId="3">'Forma 4'!$F$178</definedName>
    <definedName name="VAS073_F_Pastopasiuntin331GeriamojoVandens">'Forma 4'!$F$178</definedName>
    <definedName name="VAS073_F_Pastopasiuntin332GeriamojoVandens" localSheetId="3">'Forma 4'!$G$178</definedName>
    <definedName name="VAS073_F_Pastopasiuntin332GeriamojoVandens">'Forma 4'!$G$178</definedName>
    <definedName name="VAS073_F_Pastopasiuntin333GeriamojoVandens" localSheetId="3">'Forma 4'!$H$178</definedName>
    <definedName name="VAS073_F_Pastopasiuntin333GeriamojoVandens">'Forma 4'!$H$178</definedName>
    <definedName name="VAS073_F_Pastopasiuntin33IsViso" localSheetId="3">'Forma 4'!$E$178</definedName>
    <definedName name="VAS073_F_Pastopasiuntin33IsViso">'Forma 4'!$E$178</definedName>
    <definedName name="VAS073_F_Pastopasiuntin341NuotekuSurinkimas" localSheetId="3">'Forma 4'!$J$178</definedName>
    <definedName name="VAS073_F_Pastopasiuntin341NuotekuSurinkimas">'Forma 4'!$J$178</definedName>
    <definedName name="VAS073_F_Pastopasiuntin342NuotekuValymas" localSheetId="3">'Forma 4'!$K$178</definedName>
    <definedName name="VAS073_F_Pastopasiuntin342NuotekuValymas">'Forma 4'!$K$178</definedName>
    <definedName name="VAS073_F_Pastopasiuntin343NuotekuDumblo" localSheetId="3">'Forma 4'!$L$178</definedName>
    <definedName name="VAS073_F_Pastopasiuntin343NuotekuDumblo">'Forma 4'!$L$178</definedName>
    <definedName name="VAS073_F_Pastopasiuntin34IsViso" localSheetId="3">'Forma 4'!$I$178</definedName>
    <definedName name="VAS073_F_Pastopasiuntin34IsViso">'Forma 4'!$I$178</definedName>
    <definedName name="VAS073_F_Pastopasiuntin35PavirsiniuNuoteku" localSheetId="3">'Forma 4'!$M$178</definedName>
    <definedName name="VAS073_F_Pastopasiuntin35PavirsiniuNuoteku">'Forma 4'!$M$178</definedName>
    <definedName name="VAS073_F_Pastopasiuntin36KitosReguliuojamosios" localSheetId="3">'Forma 4'!$N$178</definedName>
    <definedName name="VAS073_F_Pastopasiuntin36KitosReguliuojamosios">'Forma 4'!$N$178</definedName>
    <definedName name="VAS073_F_Pastopasiuntin37KitosVeiklos" localSheetId="3">'Forma 4'!$Q$178</definedName>
    <definedName name="VAS073_F_Pastopasiuntin37KitosVeiklos">'Forma 4'!$Q$178</definedName>
    <definedName name="VAS073_F_Pastopasiuntin3Apskaitosveikla1" localSheetId="3">'Forma 4'!$O$178</definedName>
    <definedName name="VAS073_F_Pastopasiuntin3Apskaitosveikla1">'Forma 4'!$O$178</definedName>
    <definedName name="VAS073_F_Pastopasiuntin3Kitareguliuoja1" localSheetId="3">'Forma 4'!$P$178</definedName>
    <definedName name="VAS073_F_Pastopasiuntin3Kitareguliuoja1">'Forma 4'!$P$178</definedName>
    <definedName name="VAS073_F_Pastopasiuntin41IS" localSheetId="3">'Forma 4'!$D$223</definedName>
    <definedName name="VAS073_F_Pastopasiuntin41IS">'Forma 4'!$D$223</definedName>
    <definedName name="VAS073_F_Pastopasiuntin431GeriamojoVandens" localSheetId="3">'Forma 4'!$F$223</definedName>
    <definedName name="VAS073_F_Pastopasiuntin431GeriamojoVandens">'Forma 4'!$F$223</definedName>
    <definedName name="VAS073_F_Pastopasiuntin432GeriamojoVandens" localSheetId="3">'Forma 4'!$G$223</definedName>
    <definedName name="VAS073_F_Pastopasiuntin432GeriamojoVandens">'Forma 4'!$G$223</definedName>
    <definedName name="VAS073_F_Pastopasiuntin433GeriamojoVandens" localSheetId="3">'Forma 4'!$H$223</definedName>
    <definedName name="VAS073_F_Pastopasiuntin433GeriamojoVandens">'Forma 4'!$H$223</definedName>
    <definedName name="VAS073_F_Pastopasiuntin43IsViso" localSheetId="3">'Forma 4'!$E$223</definedName>
    <definedName name="VAS073_F_Pastopasiuntin43IsViso">'Forma 4'!$E$223</definedName>
    <definedName name="VAS073_F_Pastopasiuntin441NuotekuSurinkimas" localSheetId="3">'Forma 4'!$J$223</definedName>
    <definedName name="VAS073_F_Pastopasiuntin441NuotekuSurinkimas">'Forma 4'!$J$223</definedName>
    <definedName name="VAS073_F_Pastopasiuntin442NuotekuValymas" localSheetId="3">'Forma 4'!$K$223</definedName>
    <definedName name="VAS073_F_Pastopasiuntin442NuotekuValymas">'Forma 4'!$K$223</definedName>
    <definedName name="VAS073_F_Pastopasiuntin443NuotekuDumblo" localSheetId="3">'Forma 4'!$L$223</definedName>
    <definedName name="VAS073_F_Pastopasiuntin443NuotekuDumblo">'Forma 4'!$L$223</definedName>
    <definedName name="VAS073_F_Pastopasiuntin44IsViso" localSheetId="3">'Forma 4'!$I$223</definedName>
    <definedName name="VAS073_F_Pastopasiuntin44IsViso">'Forma 4'!$I$223</definedName>
    <definedName name="VAS073_F_Pastopasiuntin45PavirsiniuNuoteku" localSheetId="3">'Forma 4'!$M$223</definedName>
    <definedName name="VAS073_F_Pastopasiuntin45PavirsiniuNuoteku">'Forma 4'!$M$223</definedName>
    <definedName name="VAS073_F_Pastopasiuntin46KitosReguliuojamosios" localSheetId="3">'Forma 4'!$N$223</definedName>
    <definedName name="VAS073_F_Pastopasiuntin46KitosReguliuojamosios">'Forma 4'!$N$223</definedName>
    <definedName name="VAS073_F_Pastopasiuntin47KitosVeiklos" localSheetId="3">'Forma 4'!$Q$223</definedName>
    <definedName name="VAS073_F_Pastopasiuntin47KitosVeiklos">'Forma 4'!$Q$223</definedName>
    <definedName name="VAS073_F_Pastopasiuntin4Apskaitosveikla1" localSheetId="3">'Forma 4'!$O$223</definedName>
    <definedName name="VAS073_F_Pastopasiuntin4Apskaitosveikla1">'Forma 4'!$O$223</definedName>
    <definedName name="VAS073_F_Pastopasiuntin4Kitareguliuoja1" localSheetId="3">'Forma 4'!$P$223</definedName>
    <definedName name="VAS073_F_Pastopasiuntin4Kitareguliuoja1">'Forma 4'!$P$223</definedName>
    <definedName name="VAS073_F_Pastoviosiospa11IS" localSheetId="3">'Forma 4'!$D$24</definedName>
    <definedName name="VAS073_F_Pastoviosiospa11IS">'Forma 4'!$D$24</definedName>
    <definedName name="VAS073_F_Pastoviosiospa131GeriamojoVandens" localSheetId="3">'Forma 4'!$F$24</definedName>
    <definedName name="VAS073_F_Pastoviosiospa131GeriamojoVandens">'Forma 4'!$F$24</definedName>
    <definedName name="VAS073_F_Pastoviosiospa132GeriamojoVandens" localSheetId="3">'Forma 4'!$G$24</definedName>
    <definedName name="VAS073_F_Pastoviosiospa132GeriamojoVandens">'Forma 4'!$G$24</definedName>
    <definedName name="VAS073_F_Pastoviosiospa133GeriamojoVandens" localSheetId="3">'Forma 4'!$H$24</definedName>
    <definedName name="VAS073_F_Pastoviosiospa133GeriamojoVandens">'Forma 4'!$H$24</definedName>
    <definedName name="VAS073_F_Pastoviosiospa13IsViso" localSheetId="3">'Forma 4'!$E$24</definedName>
    <definedName name="VAS073_F_Pastoviosiospa13IsViso">'Forma 4'!$E$24</definedName>
    <definedName name="VAS073_F_Pastoviosiospa141NuotekuSurinkimas" localSheetId="3">'Forma 4'!$J$24</definedName>
    <definedName name="VAS073_F_Pastoviosiospa141NuotekuSurinkimas">'Forma 4'!$J$24</definedName>
    <definedName name="VAS073_F_Pastoviosiospa142NuotekuValymas" localSheetId="3">'Forma 4'!$K$24</definedName>
    <definedName name="VAS073_F_Pastoviosiospa142NuotekuValymas">'Forma 4'!$K$24</definedName>
    <definedName name="VAS073_F_Pastoviosiospa143NuotekuDumblo" localSheetId="3">'Forma 4'!$L$24</definedName>
    <definedName name="VAS073_F_Pastoviosiospa143NuotekuDumblo">'Forma 4'!$L$24</definedName>
    <definedName name="VAS073_F_Pastoviosiospa14IsViso" localSheetId="3">'Forma 4'!$I$24</definedName>
    <definedName name="VAS073_F_Pastoviosiospa14IsViso">'Forma 4'!$I$24</definedName>
    <definedName name="VAS073_F_Pastoviosiospa15PavirsiniuNuoteku" localSheetId="3">'Forma 4'!$M$24</definedName>
    <definedName name="VAS073_F_Pastoviosiospa15PavirsiniuNuoteku">'Forma 4'!$M$24</definedName>
    <definedName name="VAS073_F_Pastoviosiospa16KitosReguliuojamosios" localSheetId="3">'Forma 4'!$N$24</definedName>
    <definedName name="VAS073_F_Pastoviosiospa16KitosReguliuojamosios">'Forma 4'!$N$24</definedName>
    <definedName name="VAS073_F_Pastoviosiospa17KitosVeiklos" localSheetId="3">'Forma 4'!$Q$24</definedName>
    <definedName name="VAS073_F_Pastoviosiospa17KitosVeiklos">'Forma 4'!$Q$24</definedName>
    <definedName name="VAS073_F_Pastoviosiospa1Apskaitosveikla1" localSheetId="3">'Forma 4'!$O$24</definedName>
    <definedName name="VAS073_F_Pastoviosiospa1Apskaitosveikla1">'Forma 4'!$O$24</definedName>
    <definedName name="VAS073_F_Pastoviosiospa1Kitareguliuoja1" localSheetId="3">'Forma 4'!$P$24</definedName>
    <definedName name="VAS073_F_Pastoviosiospa1Kitareguliuoja1">'Forma 4'!$P$24</definedName>
    <definedName name="VAS073_F_Patalpuprieziu11IS" localSheetId="3">'Forma 4'!$D$77</definedName>
    <definedName name="VAS073_F_Patalpuprieziu11IS">'Forma 4'!$D$77</definedName>
    <definedName name="VAS073_F_Patalpuprieziu131GeriamojoVandens" localSheetId="3">'Forma 4'!$F$77</definedName>
    <definedName name="VAS073_F_Patalpuprieziu131GeriamojoVandens">'Forma 4'!$F$77</definedName>
    <definedName name="VAS073_F_Patalpuprieziu132GeriamojoVandens" localSheetId="3">'Forma 4'!$G$77</definedName>
    <definedName name="VAS073_F_Patalpuprieziu132GeriamojoVandens">'Forma 4'!$G$77</definedName>
    <definedName name="VAS073_F_Patalpuprieziu133GeriamojoVandens" localSheetId="3">'Forma 4'!$H$77</definedName>
    <definedName name="VAS073_F_Patalpuprieziu133GeriamojoVandens">'Forma 4'!$H$77</definedName>
    <definedName name="VAS073_F_Patalpuprieziu13IsViso" localSheetId="3">'Forma 4'!$E$77</definedName>
    <definedName name="VAS073_F_Patalpuprieziu13IsViso">'Forma 4'!$E$77</definedName>
    <definedName name="VAS073_F_Patalpuprieziu141NuotekuSurinkimas" localSheetId="3">'Forma 4'!$J$77</definedName>
    <definedName name="VAS073_F_Patalpuprieziu141NuotekuSurinkimas">'Forma 4'!$J$77</definedName>
    <definedName name="VAS073_F_Patalpuprieziu142NuotekuValymas" localSheetId="3">'Forma 4'!$K$77</definedName>
    <definedName name="VAS073_F_Patalpuprieziu142NuotekuValymas">'Forma 4'!$K$77</definedName>
    <definedName name="VAS073_F_Patalpuprieziu143NuotekuDumblo" localSheetId="3">'Forma 4'!$L$77</definedName>
    <definedName name="VAS073_F_Patalpuprieziu143NuotekuDumblo">'Forma 4'!$L$77</definedName>
    <definedName name="VAS073_F_Patalpuprieziu14IsViso" localSheetId="3">'Forma 4'!$I$77</definedName>
    <definedName name="VAS073_F_Patalpuprieziu14IsViso">'Forma 4'!$I$77</definedName>
    <definedName name="VAS073_F_Patalpuprieziu15PavirsiniuNuoteku" localSheetId="3">'Forma 4'!$M$77</definedName>
    <definedName name="VAS073_F_Patalpuprieziu15PavirsiniuNuoteku">'Forma 4'!$M$77</definedName>
    <definedName name="VAS073_F_Patalpuprieziu16KitosReguliuojamosios" localSheetId="3">'Forma 4'!$N$77</definedName>
    <definedName name="VAS073_F_Patalpuprieziu16KitosReguliuojamosios">'Forma 4'!$N$77</definedName>
    <definedName name="VAS073_F_Patalpuprieziu17KitosVeiklos" localSheetId="3">'Forma 4'!$Q$77</definedName>
    <definedName name="VAS073_F_Patalpuprieziu17KitosVeiklos">'Forma 4'!$Q$77</definedName>
    <definedName name="VAS073_F_Patalpuprieziu1Apskaitosveikla1" localSheetId="3">'Forma 4'!$O$77</definedName>
    <definedName name="VAS073_F_Patalpuprieziu1Apskaitosveikla1">'Forma 4'!$O$77</definedName>
    <definedName name="VAS073_F_Patalpuprieziu1Kitareguliuoja1" localSheetId="3">'Forma 4'!$P$77</definedName>
    <definedName name="VAS073_F_Patalpuprieziu1Kitareguliuoja1">'Forma 4'!$P$77</definedName>
    <definedName name="VAS073_F_Patalpuprieziu21IS" localSheetId="3">'Forma 4'!$D$130</definedName>
    <definedName name="VAS073_F_Patalpuprieziu21IS">'Forma 4'!$D$130</definedName>
    <definedName name="VAS073_F_Patalpuprieziu231GeriamojoVandens" localSheetId="3">'Forma 4'!$F$130</definedName>
    <definedName name="VAS073_F_Patalpuprieziu231GeriamojoVandens">'Forma 4'!$F$130</definedName>
    <definedName name="VAS073_F_Patalpuprieziu232GeriamojoVandens" localSheetId="3">'Forma 4'!$G$130</definedName>
    <definedName name="VAS073_F_Patalpuprieziu232GeriamojoVandens">'Forma 4'!$G$130</definedName>
    <definedName name="VAS073_F_Patalpuprieziu233GeriamojoVandens" localSheetId="3">'Forma 4'!$H$130</definedName>
    <definedName name="VAS073_F_Patalpuprieziu233GeriamojoVandens">'Forma 4'!$H$130</definedName>
    <definedName name="VAS073_F_Patalpuprieziu23IsViso" localSheetId="3">'Forma 4'!$E$130</definedName>
    <definedName name="VAS073_F_Patalpuprieziu23IsViso">'Forma 4'!$E$130</definedName>
    <definedName name="VAS073_F_Patalpuprieziu241NuotekuSurinkimas" localSheetId="3">'Forma 4'!$J$130</definedName>
    <definedName name="VAS073_F_Patalpuprieziu241NuotekuSurinkimas">'Forma 4'!$J$130</definedName>
    <definedName name="VAS073_F_Patalpuprieziu242NuotekuValymas" localSheetId="3">'Forma 4'!$K$130</definedName>
    <definedName name="VAS073_F_Patalpuprieziu242NuotekuValymas">'Forma 4'!$K$130</definedName>
    <definedName name="VAS073_F_Patalpuprieziu243NuotekuDumblo" localSheetId="3">'Forma 4'!$L$130</definedName>
    <definedName name="VAS073_F_Patalpuprieziu243NuotekuDumblo">'Forma 4'!$L$130</definedName>
    <definedName name="VAS073_F_Patalpuprieziu24IsViso" localSheetId="3">'Forma 4'!$I$130</definedName>
    <definedName name="VAS073_F_Patalpuprieziu24IsViso">'Forma 4'!$I$130</definedName>
    <definedName name="VAS073_F_Patalpuprieziu25PavirsiniuNuoteku" localSheetId="3">'Forma 4'!$M$130</definedName>
    <definedName name="VAS073_F_Patalpuprieziu25PavirsiniuNuoteku">'Forma 4'!$M$130</definedName>
    <definedName name="VAS073_F_Patalpuprieziu26KitosReguliuojamosios" localSheetId="3">'Forma 4'!$N$130</definedName>
    <definedName name="VAS073_F_Patalpuprieziu26KitosReguliuojamosios">'Forma 4'!$N$130</definedName>
    <definedName name="VAS073_F_Patalpuprieziu27KitosVeiklos" localSheetId="3">'Forma 4'!$Q$130</definedName>
    <definedName name="VAS073_F_Patalpuprieziu27KitosVeiklos">'Forma 4'!$Q$130</definedName>
    <definedName name="VAS073_F_Patalpuprieziu2Apskaitosveikla1" localSheetId="3">'Forma 4'!$O$130</definedName>
    <definedName name="VAS073_F_Patalpuprieziu2Apskaitosveikla1">'Forma 4'!$O$130</definedName>
    <definedName name="VAS073_F_Patalpuprieziu2Kitareguliuoja1" localSheetId="3">'Forma 4'!$P$130</definedName>
    <definedName name="VAS073_F_Patalpuprieziu2Kitareguliuoja1">'Forma 4'!$P$130</definedName>
    <definedName name="VAS073_F_Patalpuprieziu31IS" localSheetId="3">'Forma 4'!$D$182</definedName>
    <definedName name="VAS073_F_Patalpuprieziu31IS">'Forma 4'!$D$182</definedName>
    <definedName name="VAS073_F_Patalpuprieziu331GeriamojoVandens" localSheetId="3">'Forma 4'!$F$182</definedName>
    <definedName name="VAS073_F_Patalpuprieziu331GeriamojoVandens">'Forma 4'!$F$182</definedName>
    <definedName name="VAS073_F_Patalpuprieziu332GeriamojoVandens" localSheetId="3">'Forma 4'!$G$182</definedName>
    <definedName name="VAS073_F_Patalpuprieziu332GeriamojoVandens">'Forma 4'!$G$182</definedName>
    <definedName name="VAS073_F_Patalpuprieziu333GeriamojoVandens" localSheetId="3">'Forma 4'!$H$182</definedName>
    <definedName name="VAS073_F_Patalpuprieziu333GeriamojoVandens">'Forma 4'!$H$182</definedName>
    <definedName name="VAS073_F_Patalpuprieziu33IsViso" localSheetId="3">'Forma 4'!$E$182</definedName>
    <definedName name="VAS073_F_Patalpuprieziu33IsViso">'Forma 4'!$E$182</definedName>
    <definedName name="VAS073_F_Patalpuprieziu341NuotekuSurinkimas" localSheetId="3">'Forma 4'!$J$182</definedName>
    <definedName name="VAS073_F_Patalpuprieziu341NuotekuSurinkimas">'Forma 4'!$J$182</definedName>
    <definedName name="VAS073_F_Patalpuprieziu342NuotekuValymas" localSheetId="3">'Forma 4'!$K$182</definedName>
    <definedName name="VAS073_F_Patalpuprieziu342NuotekuValymas">'Forma 4'!$K$182</definedName>
    <definedName name="VAS073_F_Patalpuprieziu343NuotekuDumblo" localSheetId="3">'Forma 4'!$L$182</definedName>
    <definedName name="VAS073_F_Patalpuprieziu343NuotekuDumblo">'Forma 4'!$L$182</definedName>
    <definedName name="VAS073_F_Patalpuprieziu34IsViso" localSheetId="3">'Forma 4'!$I$182</definedName>
    <definedName name="VAS073_F_Patalpuprieziu34IsViso">'Forma 4'!$I$182</definedName>
    <definedName name="VAS073_F_Patalpuprieziu35PavirsiniuNuoteku" localSheetId="3">'Forma 4'!$M$182</definedName>
    <definedName name="VAS073_F_Patalpuprieziu35PavirsiniuNuoteku">'Forma 4'!$M$182</definedName>
    <definedName name="VAS073_F_Patalpuprieziu36KitosReguliuojamosios" localSheetId="3">'Forma 4'!$N$182</definedName>
    <definedName name="VAS073_F_Patalpuprieziu36KitosReguliuojamosios">'Forma 4'!$N$182</definedName>
    <definedName name="VAS073_F_Patalpuprieziu37KitosVeiklos" localSheetId="3">'Forma 4'!$Q$182</definedName>
    <definedName name="VAS073_F_Patalpuprieziu37KitosVeiklos">'Forma 4'!$Q$182</definedName>
    <definedName name="VAS073_F_Patalpuprieziu3Apskaitosveikla1" localSheetId="3">'Forma 4'!$O$182</definedName>
    <definedName name="VAS073_F_Patalpuprieziu3Apskaitosveikla1">'Forma 4'!$O$182</definedName>
    <definedName name="VAS073_F_Patalpuprieziu3Kitareguliuoja1" localSheetId="3">'Forma 4'!$P$182</definedName>
    <definedName name="VAS073_F_Patalpuprieziu3Kitareguliuoja1">'Forma 4'!$P$182</definedName>
    <definedName name="VAS073_F_Patalpuprieziu41IS" localSheetId="3">'Forma 4'!$D$227</definedName>
    <definedName name="VAS073_F_Patalpuprieziu41IS">'Forma 4'!$D$227</definedName>
    <definedName name="VAS073_F_Patalpuprieziu431GeriamojoVandens" localSheetId="3">'Forma 4'!$F$227</definedName>
    <definedName name="VAS073_F_Patalpuprieziu431GeriamojoVandens">'Forma 4'!$F$227</definedName>
    <definedName name="VAS073_F_Patalpuprieziu432GeriamojoVandens" localSheetId="3">'Forma 4'!$G$227</definedName>
    <definedName name="VAS073_F_Patalpuprieziu432GeriamojoVandens">'Forma 4'!$G$227</definedName>
    <definedName name="VAS073_F_Patalpuprieziu433GeriamojoVandens" localSheetId="3">'Forma 4'!$H$227</definedName>
    <definedName name="VAS073_F_Patalpuprieziu433GeriamojoVandens">'Forma 4'!$H$227</definedName>
    <definedName name="VAS073_F_Patalpuprieziu43IsViso" localSheetId="3">'Forma 4'!$E$227</definedName>
    <definedName name="VAS073_F_Patalpuprieziu43IsViso">'Forma 4'!$E$227</definedName>
    <definedName name="VAS073_F_Patalpuprieziu441NuotekuSurinkimas" localSheetId="3">'Forma 4'!$J$227</definedName>
    <definedName name="VAS073_F_Patalpuprieziu441NuotekuSurinkimas">'Forma 4'!$J$227</definedName>
    <definedName name="VAS073_F_Patalpuprieziu442NuotekuValymas" localSheetId="3">'Forma 4'!$K$227</definedName>
    <definedName name="VAS073_F_Patalpuprieziu442NuotekuValymas">'Forma 4'!$K$227</definedName>
    <definedName name="VAS073_F_Patalpuprieziu443NuotekuDumblo" localSheetId="3">'Forma 4'!$L$227</definedName>
    <definedName name="VAS073_F_Patalpuprieziu443NuotekuDumblo">'Forma 4'!$L$227</definedName>
    <definedName name="VAS073_F_Patalpuprieziu44IsViso" localSheetId="3">'Forma 4'!$I$227</definedName>
    <definedName name="VAS073_F_Patalpuprieziu44IsViso">'Forma 4'!$I$227</definedName>
    <definedName name="VAS073_F_Patalpuprieziu45PavirsiniuNuoteku" localSheetId="3">'Forma 4'!$M$227</definedName>
    <definedName name="VAS073_F_Patalpuprieziu45PavirsiniuNuoteku">'Forma 4'!$M$227</definedName>
    <definedName name="VAS073_F_Patalpuprieziu46KitosReguliuojamosios" localSheetId="3">'Forma 4'!$N$227</definedName>
    <definedName name="VAS073_F_Patalpuprieziu46KitosReguliuojamosios">'Forma 4'!$N$227</definedName>
    <definedName name="VAS073_F_Patalpuprieziu47KitosVeiklos" localSheetId="3">'Forma 4'!$Q$227</definedName>
    <definedName name="VAS073_F_Patalpuprieziu47KitosVeiklos">'Forma 4'!$Q$227</definedName>
    <definedName name="VAS073_F_Patalpuprieziu4Apskaitosveikla1" localSheetId="3">'Forma 4'!$O$227</definedName>
    <definedName name="VAS073_F_Patalpuprieziu4Apskaitosveikla1">'Forma 4'!$O$227</definedName>
    <definedName name="VAS073_F_Patalpuprieziu4Kitareguliuoja1" localSheetId="3">'Forma 4'!$P$227</definedName>
    <definedName name="VAS073_F_Patalpuprieziu4Kitareguliuoja1">'Forma 4'!$P$227</definedName>
    <definedName name="VAS073_F_Patalpusildymo11IS" localSheetId="3">'Forma 4'!$D$36</definedName>
    <definedName name="VAS073_F_Patalpusildymo11IS">'Forma 4'!$D$36</definedName>
    <definedName name="VAS073_F_Patalpusildymo131GeriamojoVandens" localSheetId="3">'Forma 4'!$F$36</definedName>
    <definedName name="VAS073_F_Patalpusildymo131GeriamojoVandens">'Forma 4'!$F$36</definedName>
    <definedName name="VAS073_F_Patalpusildymo132GeriamojoVandens" localSheetId="3">'Forma 4'!$G$36</definedName>
    <definedName name="VAS073_F_Patalpusildymo132GeriamojoVandens">'Forma 4'!$G$36</definedName>
    <definedName name="VAS073_F_Patalpusildymo133GeriamojoVandens" localSheetId="3">'Forma 4'!$H$36</definedName>
    <definedName name="VAS073_F_Patalpusildymo133GeriamojoVandens">'Forma 4'!$H$36</definedName>
    <definedName name="VAS073_F_Patalpusildymo13IsViso" localSheetId="3">'Forma 4'!$E$36</definedName>
    <definedName name="VAS073_F_Patalpusildymo13IsViso">'Forma 4'!$E$36</definedName>
    <definedName name="VAS073_F_Patalpusildymo141NuotekuSurinkimas" localSheetId="3">'Forma 4'!$J$36</definedName>
    <definedName name="VAS073_F_Patalpusildymo141NuotekuSurinkimas">'Forma 4'!$J$36</definedName>
    <definedName name="VAS073_F_Patalpusildymo142NuotekuValymas" localSheetId="3">'Forma 4'!$K$36</definedName>
    <definedName name="VAS073_F_Patalpusildymo142NuotekuValymas">'Forma 4'!$K$36</definedName>
    <definedName name="VAS073_F_Patalpusildymo143NuotekuDumblo" localSheetId="3">'Forma 4'!$L$36</definedName>
    <definedName name="VAS073_F_Patalpusildymo143NuotekuDumblo">'Forma 4'!$L$36</definedName>
    <definedName name="VAS073_F_Patalpusildymo14IsViso" localSheetId="3">'Forma 4'!$I$36</definedName>
    <definedName name="VAS073_F_Patalpusildymo14IsViso">'Forma 4'!$I$36</definedName>
    <definedName name="VAS073_F_Patalpusildymo15PavirsiniuNuoteku" localSheetId="3">'Forma 4'!$M$36</definedName>
    <definedName name="VAS073_F_Patalpusildymo15PavirsiniuNuoteku">'Forma 4'!$M$36</definedName>
    <definedName name="VAS073_F_Patalpusildymo16KitosReguliuojamosios" localSheetId="3">'Forma 4'!$N$36</definedName>
    <definedName name="VAS073_F_Patalpusildymo16KitosReguliuojamosios">'Forma 4'!$N$36</definedName>
    <definedName name="VAS073_F_Patalpusildymo17KitosVeiklos" localSheetId="3">'Forma 4'!$Q$36</definedName>
    <definedName name="VAS073_F_Patalpusildymo17KitosVeiklos">'Forma 4'!$Q$36</definedName>
    <definedName name="VAS073_F_Patalpusildymo1Apskaitosveikla1" localSheetId="3">'Forma 4'!$O$36</definedName>
    <definedName name="VAS073_F_Patalpusildymo1Apskaitosveikla1">'Forma 4'!$O$36</definedName>
    <definedName name="VAS073_F_Patalpusildymo1Kitareguliuoja1" localSheetId="3">'Forma 4'!$P$36</definedName>
    <definedName name="VAS073_F_Patalpusildymo1Kitareguliuoja1">'Forma 4'!$P$36</definedName>
    <definedName name="VAS073_F_Patalpusildymo21IS" localSheetId="3">'Forma 4'!$D$95</definedName>
    <definedName name="VAS073_F_Patalpusildymo21IS">'Forma 4'!$D$95</definedName>
    <definedName name="VAS073_F_Patalpusildymo231GeriamojoVandens" localSheetId="3">'Forma 4'!$F$95</definedName>
    <definedName name="VAS073_F_Patalpusildymo231GeriamojoVandens">'Forma 4'!$F$95</definedName>
    <definedName name="VAS073_F_Patalpusildymo232GeriamojoVandens" localSheetId="3">'Forma 4'!$G$95</definedName>
    <definedName name="VAS073_F_Patalpusildymo232GeriamojoVandens">'Forma 4'!$G$95</definedName>
    <definedName name="VAS073_F_Patalpusildymo233GeriamojoVandens" localSheetId="3">'Forma 4'!$H$95</definedName>
    <definedName name="VAS073_F_Patalpusildymo233GeriamojoVandens">'Forma 4'!$H$95</definedName>
    <definedName name="VAS073_F_Patalpusildymo23IsViso" localSheetId="3">'Forma 4'!$E$95</definedName>
    <definedName name="VAS073_F_Patalpusildymo23IsViso">'Forma 4'!$E$95</definedName>
    <definedName name="VAS073_F_Patalpusildymo241NuotekuSurinkimas" localSheetId="3">'Forma 4'!$J$95</definedName>
    <definedName name="VAS073_F_Patalpusildymo241NuotekuSurinkimas">'Forma 4'!$J$95</definedName>
    <definedName name="VAS073_F_Patalpusildymo242NuotekuValymas" localSheetId="3">'Forma 4'!$K$95</definedName>
    <definedName name="VAS073_F_Patalpusildymo242NuotekuValymas">'Forma 4'!$K$95</definedName>
    <definedName name="VAS073_F_Patalpusildymo243NuotekuDumblo" localSheetId="3">'Forma 4'!$L$95</definedName>
    <definedName name="VAS073_F_Patalpusildymo243NuotekuDumblo">'Forma 4'!$L$95</definedName>
    <definedName name="VAS073_F_Patalpusildymo24IsViso" localSheetId="3">'Forma 4'!$I$95</definedName>
    <definedName name="VAS073_F_Patalpusildymo24IsViso">'Forma 4'!$I$95</definedName>
    <definedName name="VAS073_F_Patalpusildymo25PavirsiniuNuoteku" localSheetId="3">'Forma 4'!$M$95</definedName>
    <definedName name="VAS073_F_Patalpusildymo25PavirsiniuNuoteku">'Forma 4'!$M$95</definedName>
    <definedName name="VAS073_F_Patalpusildymo26KitosReguliuojamosios" localSheetId="3">'Forma 4'!$N$95</definedName>
    <definedName name="VAS073_F_Patalpusildymo26KitosReguliuojamosios">'Forma 4'!$N$95</definedName>
    <definedName name="VAS073_F_Patalpusildymo27KitosVeiklos" localSheetId="3">'Forma 4'!$Q$95</definedName>
    <definedName name="VAS073_F_Patalpusildymo27KitosVeiklos">'Forma 4'!$Q$95</definedName>
    <definedName name="VAS073_F_Patalpusildymo2Apskaitosveikla1" localSheetId="3">'Forma 4'!$O$95</definedName>
    <definedName name="VAS073_F_Patalpusildymo2Apskaitosveikla1">'Forma 4'!$O$95</definedName>
    <definedName name="VAS073_F_Patalpusildymo2Kitareguliuoja1" localSheetId="3">'Forma 4'!$P$95</definedName>
    <definedName name="VAS073_F_Patalpusildymo2Kitareguliuoja1">'Forma 4'!$P$95</definedName>
    <definedName name="VAS073_F_Patalpusildymo31IS" localSheetId="3">'Forma 4'!$D$147</definedName>
    <definedName name="VAS073_F_Patalpusildymo31IS">'Forma 4'!$D$147</definedName>
    <definedName name="VAS073_F_Patalpusildymo331GeriamojoVandens" localSheetId="3">'Forma 4'!$F$147</definedName>
    <definedName name="VAS073_F_Patalpusildymo331GeriamojoVandens">'Forma 4'!$F$147</definedName>
    <definedName name="VAS073_F_Patalpusildymo332GeriamojoVandens" localSheetId="3">'Forma 4'!$G$147</definedName>
    <definedName name="VAS073_F_Patalpusildymo332GeriamojoVandens">'Forma 4'!$G$147</definedName>
    <definedName name="VAS073_F_Patalpusildymo333GeriamojoVandens" localSheetId="3">'Forma 4'!$H$147</definedName>
    <definedName name="VAS073_F_Patalpusildymo333GeriamojoVandens">'Forma 4'!$H$147</definedName>
    <definedName name="VAS073_F_Patalpusildymo33IsViso" localSheetId="3">'Forma 4'!$E$147</definedName>
    <definedName name="VAS073_F_Patalpusildymo33IsViso">'Forma 4'!$E$147</definedName>
    <definedName name="VAS073_F_Patalpusildymo341NuotekuSurinkimas" localSheetId="3">'Forma 4'!$J$147</definedName>
    <definedName name="VAS073_F_Patalpusildymo341NuotekuSurinkimas">'Forma 4'!$J$147</definedName>
    <definedName name="VAS073_F_Patalpusildymo342NuotekuValymas" localSheetId="3">'Forma 4'!$K$147</definedName>
    <definedName name="VAS073_F_Patalpusildymo342NuotekuValymas">'Forma 4'!$K$147</definedName>
    <definedName name="VAS073_F_Patalpusildymo343NuotekuDumblo" localSheetId="3">'Forma 4'!$L$147</definedName>
    <definedName name="VAS073_F_Patalpusildymo343NuotekuDumblo">'Forma 4'!$L$147</definedName>
    <definedName name="VAS073_F_Patalpusildymo34IsViso" localSheetId="3">'Forma 4'!$I$147</definedName>
    <definedName name="VAS073_F_Patalpusildymo34IsViso">'Forma 4'!$I$147</definedName>
    <definedName name="VAS073_F_Patalpusildymo35PavirsiniuNuoteku" localSheetId="3">'Forma 4'!$M$147</definedName>
    <definedName name="VAS073_F_Patalpusildymo35PavirsiniuNuoteku">'Forma 4'!$M$147</definedName>
    <definedName name="VAS073_F_Patalpusildymo36KitosReguliuojamosios" localSheetId="3">'Forma 4'!$N$147</definedName>
    <definedName name="VAS073_F_Patalpusildymo36KitosReguliuojamosios">'Forma 4'!$N$147</definedName>
    <definedName name="VAS073_F_Patalpusildymo37KitosVeiklos" localSheetId="3">'Forma 4'!$Q$147</definedName>
    <definedName name="VAS073_F_Patalpusildymo37KitosVeiklos">'Forma 4'!$Q$147</definedName>
    <definedName name="VAS073_F_Patalpusildymo3Apskaitosveikla1" localSheetId="3">'Forma 4'!$O$147</definedName>
    <definedName name="VAS073_F_Patalpusildymo3Apskaitosveikla1">'Forma 4'!$O$147</definedName>
    <definedName name="VAS073_F_Patalpusildymo3Kitareguliuoja1" localSheetId="3">'Forma 4'!$P$147</definedName>
    <definedName name="VAS073_F_Patalpusildymo3Kitareguliuoja1">'Forma 4'!$P$147</definedName>
    <definedName name="VAS073_F_Perkamupaslaug11IS" localSheetId="3">'Forma 4'!$D$22</definedName>
    <definedName name="VAS073_F_Perkamupaslaug11IS">'Forma 4'!$D$22</definedName>
    <definedName name="VAS073_F_Perkamupaslaug131GeriamojoVandens" localSheetId="3">'Forma 4'!$F$22</definedName>
    <definedName name="VAS073_F_Perkamupaslaug131GeriamojoVandens">'Forma 4'!$F$22</definedName>
    <definedName name="VAS073_F_Perkamupaslaug132GeriamojoVandens" localSheetId="3">'Forma 4'!$G$22</definedName>
    <definedName name="VAS073_F_Perkamupaslaug132GeriamojoVandens">'Forma 4'!$G$22</definedName>
    <definedName name="VAS073_F_Perkamupaslaug133GeriamojoVandens" localSheetId="3">'Forma 4'!$H$22</definedName>
    <definedName name="VAS073_F_Perkamupaslaug133GeriamojoVandens">'Forma 4'!$H$22</definedName>
    <definedName name="VAS073_F_Perkamupaslaug13IsViso" localSheetId="3">'Forma 4'!$E$22</definedName>
    <definedName name="VAS073_F_Perkamupaslaug13IsViso">'Forma 4'!$E$22</definedName>
    <definedName name="VAS073_F_Perkamupaslaug141NuotekuSurinkimas" localSheetId="3">'Forma 4'!$J$22</definedName>
    <definedName name="VAS073_F_Perkamupaslaug141NuotekuSurinkimas">'Forma 4'!$J$22</definedName>
    <definedName name="VAS073_F_Perkamupaslaug142NuotekuValymas" localSheetId="3">'Forma 4'!$K$22</definedName>
    <definedName name="VAS073_F_Perkamupaslaug142NuotekuValymas">'Forma 4'!$K$22</definedName>
    <definedName name="VAS073_F_Perkamupaslaug143NuotekuDumblo" localSheetId="3">'Forma 4'!$L$22</definedName>
    <definedName name="VAS073_F_Perkamupaslaug143NuotekuDumblo">'Forma 4'!$L$22</definedName>
    <definedName name="VAS073_F_Perkamupaslaug14IsViso" localSheetId="3">'Forma 4'!$I$22</definedName>
    <definedName name="VAS073_F_Perkamupaslaug14IsViso">'Forma 4'!$I$22</definedName>
    <definedName name="VAS073_F_Perkamupaslaug15PavirsiniuNuoteku" localSheetId="3">'Forma 4'!$M$22</definedName>
    <definedName name="VAS073_F_Perkamupaslaug15PavirsiniuNuoteku">'Forma 4'!$M$22</definedName>
    <definedName name="VAS073_F_Perkamupaslaug16KitosReguliuojamosios" localSheetId="3">'Forma 4'!$N$22</definedName>
    <definedName name="VAS073_F_Perkamupaslaug16KitosReguliuojamosios">'Forma 4'!$N$22</definedName>
    <definedName name="VAS073_F_Perkamupaslaug17KitosVeiklos" localSheetId="3">'Forma 4'!$Q$22</definedName>
    <definedName name="VAS073_F_Perkamupaslaug17KitosVeiklos">'Forma 4'!$Q$22</definedName>
    <definedName name="VAS073_F_Perkamupaslaug1Apskaitosveikla1" localSheetId="3">'Forma 4'!$O$22</definedName>
    <definedName name="VAS073_F_Perkamupaslaug1Apskaitosveikla1">'Forma 4'!$O$22</definedName>
    <definedName name="VAS073_F_Perkamupaslaug1Kitareguliuoja1" localSheetId="3">'Forma 4'!$P$22</definedName>
    <definedName name="VAS073_F_Perkamupaslaug1Kitareguliuoja1">'Forma 4'!$P$22</definedName>
    <definedName name="VAS073_F_Personalomokym11IS" localSheetId="3">'Forma 4'!$D$56</definedName>
    <definedName name="VAS073_F_Personalomokym11IS">'Forma 4'!$D$56</definedName>
    <definedName name="VAS073_F_Personalomokym131GeriamojoVandens" localSheetId="3">'Forma 4'!$F$56</definedName>
    <definedName name="VAS073_F_Personalomokym131GeriamojoVandens">'Forma 4'!$F$56</definedName>
    <definedName name="VAS073_F_Personalomokym132GeriamojoVandens" localSheetId="3">'Forma 4'!$G$56</definedName>
    <definedName name="VAS073_F_Personalomokym132GeriamojoVandens">'Forma 4'!$G$56</definedName>
    <definedName name="VAS073_F_Personalomokym133GeriamojoVandens" localSheetId="3">'Forma 4'!$H$56</definedName>
    <definedName name="VAS073_F_Personalomokym133GeriamojoVandens">'Forma 4'!$H$56</definedName>
    <definedName name="VAS073_F_Personalomokym13IsViso" localSheetId="3">'Forma 4'!$E$56</definedName>
    <definedName name="VAS073_F_Personalomokym13IsViso">'Forma 4'!$E$56</definedName>
    <definedName name="VAS073_F_Personalomokym141NuotekuSurinkimas" localSheetId="3">'Forma 4'!$J$56</definedName>
    <definedName name="VAS073_F_Personalomokym141NuotekuSurinkimas">'Forma 4'!$J$56</definedName>
    <definedName name="VAS073_F_Personalomokym142NuotekuValymas" localSheetId="3">'Forma 4'!$K$56</definedName>
    <definedName name="VAS073_F_Personalomokym142NuotekuValymas">'Forma 4'!$K$56</definedName>
    <definedName name="VAS073_F_Personalomokym143NuotekuDumblo" localSheetId="3">'Forma 4'!$L$56</definedName>
    <definedName name="VAS073_F_Personalomokym143NuotekuDumblo">'Forma 4'!$L$56</definedName>
    <definedName name="VAS073_F_Personalomokym14IsViso" localSheetId="3">'Forma 4'!$I$56</definedName>
    <definedName name="VAS073_F_Personalomokym14IsViso">'Forma 4'!$I$56</definedName>
    <definedName name="VAS073_F_Personalomokym15PavirsiniuNuoteku" localSheetId="3">'Forma 4'!$M$56</definedName>
    <definedName name="VAS073_F_Personalomokym15PavirsiniuNuoteku">'Forma 4'!$M$56</definedName>
    <definedName name="VAS073_F_Personalomokym16KitosReguliuojamosios" localSheetId="3">'Forma 4'!$N$56</definedName>
    <definedName name="VAS073_F_Personalomokym16KitosReguliuojamosios">'Forma 4'!$N$56</definedName>
    <definedName name="VAS073_F_Personalomokym17KitosVeiklos" localSheetId="3">'Forma 4'!$Q$56</definedName>
    <definedName name="VAS073_F_Personalomokym17KitosVeiklos">'Forma 4'!$Q$56</definedName>
    <definedName name="VAS073_F_Personalomokym1Apskaitosveikla1" localSheetId="3">'Forma 4'!$O$56</definedName>
    <definedName name="VAS073_F_Personalomokym1Apskaitosveikla1">'Forma 4'!$O$56</definedName>
    <definedName name="VAS073_F_Personalomokym1Kitareguliuoja1" localSheetId="3">'Forma 4'!$P$56</definedName>
    <definedName name="VAS073_F_Personalomokym1Kitareguliuoja1">'Forma 4'!$P$56</definedName>
    <definedName name="VAS073_F_Personalomokym21IS" localSheetId="3">'Forma 4'!$D$112</definedName>
    <definedName name="VAS073_F_Personalomokym21IS">'Forma 4'!$D$112</definedName>
    <definedName name="VAS073_F_Personalomokym231GeriamojoVandens" localSheetId="3">'Forma 4'!$F$112</definedName>
    <definedName name="VAS073_F_Personalomokym231GeriamojoVandens">'Forma 4'!$F$112</definedName>
    <definedName name="VAS073_F_Personalomokym232GeriamojoVandens" localSheetId="3">'Forma 4'!$G$112</definedName>
    <definedName name="VAS073_F_Personalomokym232GeriamojoVandens">'Forma 4'!$G$112</definedName>
    <definedName name="VAS073_F_Personalomokym233GeriamojoVandens" localSheetId="3">'Forma 4'!$H$112</definedName>
    <definedName name="VAS073_F_Personalomokym233GeriamojoVandens">'Forma 4'!$H$112</definedName>
    <definedName name="VAS073_F_Personalomokym23IsViso" localSheetId="3">'Forma 4'!$E$112</definedName>
    <definedName name="VAS073_F_Personalomokym23IsViso">'Forma 4'!$E$112</definedName>
    <definedName name="VAS073_F_Personalomokym241NuotekuSurinkimas" localSheetId="3">'Forma 4'!$J$112</definedName>
    <definedName name="VAS073_F_Personalomokym241NuotekuSurinkimas">'Forma 4'!$J$112</definedName>
    <definedName name="VAS073_F_Personalomokym242NuotekuValymas" localSheetId="3">'Forma 4'!$K$112</definedName>
    <definedName name="VAS073_F_Personalomokym242NuotekuValymas">'Forma 4'!$K$112</definedName>
    <definedName name="VAS073_F_Personalomokym243NuotekuDumblo" localSheetId="3">'Forma 4'!$L$112</definedName>
    <definedName name="VAS073_F_Personalomokym243NuotekuDumblo">'Forma 4'!$L$112</definedName>
    <definedName name="VAS073_F_Personalomokym24IsViso" localSheetId="3">'Forma 4'!$I$112</definedName>
    <definedName name="VAS073_F_Personalomokym24IsViso">'Forma 4'!$I$112</definedName>
    <definedName name="VAS073_F_Personalomokym25PavirsiniuNuoteku" localSheetId="3">'Forma 4'!$M$112</definedName>
    <definedName name="VAS073_F_Personalomokym25PavirsiniuNuoteku">'Forma 4'!$M$112</definedName>
    <definedName name="VAS073_F_Personalomokym26KitosReguliuojamosios" localSheetId="3">'Forma 4'!$N$112</definedName>
    <definedName name="VAS073_F_Personalomokym26KitosReguliuojamosios">'Forma 4'!$N$112</definedName>
    <definedName name="VAS073_F_Personalomokym27KitosVeiklos" localSheetId="3">'Forma 4'!$Q$112</definedName>
    <definedName name="VAS073_F_Personalomokym27KitosVeiklos">'Forma 4'!$Q$112</definedName>
    <definedName name="VAS073_F_Personalomokym2Apskaitosveikla1" localSheetId="3">'Forma 4'!$O$112</definedName>
    <definedName name="VAS073_F_Personalomokym2Apskaitosveikla1">'Forma 4'!$O$112</definedName>
    <definedName name="VAS073_F_Personalomokym2Kitareguliuoja1" localSheetId="3">'Forma 4'!$P$112</definedName>
    <definedName name="VAS073_F_Personalomokym2Kitareguliuoja1">'Forma 4'!$P$112</definedName>
    <definedName name="VAS073_F_Personalomokym31IS" localSheetId="3">'Forma 4'!$D$209</definedName>
    <definedName name="VAS073_F_Personalomokym31IS">'Forma 4'!$D$209</definedName>
    <definedName name="VAS073_F_Personalomokym331GeriamojoVandens" localSheetId="3">'Forma 4'!$F$209</definedName>
    <definedName name="VAS073_F_Personalomokym331GeriamojoVandens">'Forma 4'!$F$209</definedName>
    <definedName name="VAS073_F_Personalomokym332GeriamojoVandens" localSheetId="3">'Forma 4'!$G$209</definedName>
    <definedName name="VAS073_F_Personalomokym332GeriamojoVandens">'Forma 4'!$G$209</definedName>
    <definedName name="VAS073_F_Personalomokym333GeriamojoVandens" localSheetId="3">'Forma 4'!$H$209</definedName>
    <definedName name="VAS073_F_Personalomokym333GeriamojoVandens">'Forma 4'!$H$209</definedName>
    <definedName name="VAS073_F_Personalomokym33IsViso" localSheetId="3">'Forma 4'!$E$209</definedName>
    <definedName name="VAS073_F_Personalomokym33IsViso">'Forma 4'!$E$209</definedName>
    <definedName name="VAS073_F_Personalomokym341NuotekuSurinkimas" localSheetId="3">'Forma 4'!$J$209</definedName>
    <definedName name="VAS073_F_Personalomokym341NuotekuSurinkimas">'Forma 4'!$J$209</definedName>
    <definedName name="VAS073_F_Personalomokym342NuotekuValymas" localSheetId="3">'Forma 4'!$K$209</definedName>
    <definedName name="VAS073_F_Personalomokym342NuotekuValymas">'Forma 4'!$K$209</definedName>
    <definedName name="VAS073_F_Personalomokym343NuotekuDumblo" localSheetId="3">'Forma 4'!$L$209</definedName>
    <definedName name="VAS073_F_Personalomokym343NuotekuDumblo">'Forma 4'!$L$209</definedName>
    <definedName name="VAS073_F_Personalomokym34IsViso" localSheetId="3">'Forma 4'!$I$209</definedName>
    <definedName name="VAS073_F_Personalomokym34IsViso">'Forma 4'!$I$209</definedName>
    <definedName name="VAS073_F_Personalomokym35PavirsiniuNuoteku" localSheetId="3">'Forma 4'!$M$209</definedName>
    <definedName name="VAS073_F_Personalomokym35PavirsiniuNuoteku">'Forma 4'!$M$209</definedName>
    <definedName name="VAS073_F_Personalomokym36KitosReguliuojamosios" localSheetId="3">'Forma 4'!$N$209</definedName>
    <definedName name="VAS073_F_Personalomokym36KitosReguliuojamosios">'Forma 4'!$N$209</definedName>
    <definedName name="VAS073_F_Personalomokym37KitosVeiklos" localSheetId="3">'Forma 4'!$Q$209</definedName>
    <definedName name="VAS073_F_Personalomokym37KitosVeiklos">'Forma 4'!$Q$209</definedName>
    <definedName name="VAS073_F_Personalomokym3Apskaitosveikla1" localSheetId="3">'Forma 4'!$O$209</definedName>
    <definedName name="VAS073_F_Personalomokym3Apskaitosveikla1">'Forma 4'!$O$209</definedName>
    <definedName name="VAS073_F_Personalomokym3Kitareguliuoja1" localSheetId="3">'Forma 4'!$P$209</definedName>
    <definedName name="VAS073_F_Personalomokym3Kitareguliuoja1">'Forma 4'!$P$209</definedName>
    <definedName name="VAS073_F_PersonaloMokymuSanaudos1IS" localSheetId="3">'Forma 4'!$D$164</definedName>
    <definedName name="VAS073_F_PersonaloMokymuSanaudos1IS">'Forma 4'!$D$164</definedName>
    <definedName name="VAS073_F_PersonaloMokymuSanaudos31GeriamojoVandens" localSheetId="3">'Forma 4'!$F$164</definedName>
    <definedName name="VAS073_F_PersonaloMokymuSanaudos31GeriamojoVandens">'Forma 4'!$F$164</definedName>
    <definedName name="VAS073_F_PersonaloMokymuSanaudos32GeriamojoVandens" localSheetId="3">'Forma 4'!$G$164</definedName>
    <definedName name="VAS073_F_PersonaloMokymuSanaudos32GeriamojoVandens">'Forma 4'!$G$164</definedName>
    <definedName name="VAS073_F_PersonaloMokymuSanaudos33GeriamojoVandens" localSheetId="3">'Forma 4'!$H$164</definedName>
    <definedName name="VAS073_F_PersonaloMokymuSanaudos33GeriamojoVandens">'Forma 4'!$H$164</definedName>
    <definedName name="VAS073_F_PersonaloMokymuSanaudos3IsViso" localSheetId="3">'Forma 4'!$E$164</definedName>
    <definedName name="VAS073_F_PersonaloMokymuSanaudos3IsViso">'Forma 4'!$E$164</definedName>
    <definedName name="VAS073_F_PersonaloMokymuSanaudos41NuotekuSurinkimas" localSheetId="3">'Forma 4'!$J$164</definedName>
    <definedName name="VAS073_F_PersonaloMokymuSanaudos41NuotekuSurinkimas">'Forma 4'!$J$164</definedName>
    <definedName name="VAS073_F_PersonaloMokymuSanaudos42NuotekuValymas" localSheetId="3">'Forma 4'!$K$164</definedName>
    <definedName name="VAS073_F_PersonaloMokymuSanaudos42NuotekuValymas">'Forma 4'!$K$164</definedName>
    <definedName name="VAS073_F_PersonaloMokymuSanaudos43NuotekuDumblo" localSheetId="3">'Forma 4'!$L$164</definedName>
    <definedName name="VAS073_F_PersonaloMokymuSanaudos43NuotekuDumblo">'Forma 4'!$L$164</definedName>
    <definedName name="VAS073_F_PersonaloMokymuSanaudos4IsViso" localSheetId="3">'Forma 4'!$I$164</definedName>
    <definedName name="VAS073_F_PersonaloMokymuSanaudos4IsViso">'Forma 4'!$I$164</definedName>
    <definedName name="VAS073_F_PersonaloMokymuSanaudos5PavirsiniuNuoteku" localSheetId="3">'Forma 4'!$M$164</definedName>
    <definedName name="VAS073_F_PersonaloMokymuSanaudos5PavirsiniuNuoteku">'Forma 4'!$M$164</definedName>
    <definedName name="VAS073_F_PersonaloMokymuSanaudos6KitosReguliuojamosios" localSheetId="3">'Forma 4'!$N$164</definedName>
    <definedName name="VAS073_F_PersonaloMokymuSanaudos6KitosReguliuojamosios">'Forma 4'!$N$164</definedName>
    <definedName name="VAS073_F_PersonaloMokymuSanaudos7KitosVeiklos" localSheetId="3">'Forma 4'!$Q$164</definedName>
    <definedName name="VAS073_F_PersonaloMokymuSanaudos7KitosVeiklos">'Forma 4'!$Q$164</definedName>
    <definedName name="VAS073_F_PersonaloMokymuSanaudosApskaitosveikla1" localSheetId="3">'Forma 4'!$O$164</definedName>
    <definedName name="VAS073_F_PersonaloMokymuSanaudosApskaitosveikla1">'Forma 4'!$O$164</definedName>
    <definedName name="VAS073_F_PersonaloMokymuSanaudosKitareguliuoja1" localSheetId="3">'Forma 4'!$P$164</definedName>
    <definedName name="VAS073_F_PersonaloMokymuSanaudosKitareguliuoja1">'Forma 4'!$P$164</definedName>
    <definedName name="VAS073_F_Personalosanau11IS" localSheetId="3">'Forma 4'!$D$20</definedName>
    <definedName name="VAS073_F_Personalosanau11IS">'Forma 4'!$D$20</definedName>
    <definedName name="VAS073_F_Personalosanau131GeriamojoVandens" localSheetId="3">'Forma 4'!$F$20</definedName>
    <definedName name="VAS073_F_Personalosanau131GeriamojoVandens">'Forma 4'!$F$20</definedName>
    <definedName name="VAS073_F_Personalosanau132GeriamojoVandens" localSheetId="3">'Forma 4'!$G$20</definedName>
    <definedName name="VAS073_F_Personalosanau132GeriamojoVandens">'Forma 4'!$G$20</definedName>
    <definedName name="VAS073_F_Personalosanau133GeriamojoVandens" localSheetId="3">'Forma 4'!$H$20</definedName>
    <definedName name="VAS073_F_Personalosanau133GeriamojoVandens">'Forma 4'!$H$20</definedName>
    <definedName name="VAS073_F_Personalosanau13IsViso" localSheetId="3">'Forma 4'!$E$20</definedName>
    <definedName name="VAS073_F_Personalosanau13IsViso">'Forma 4'!$E$20</definedName>
    <definedName name="VAS073_F_Personalosanau141NuotekuSurinkimas" localSheetId="3">'Forma 4'!$J$20</definedName>
    <definedName name="VAS073_F_Personalosanau141NuotekuSurinkimas">'Forma 4'!$J$20</definedName>
    <definedName name="VAS073_F_Personalosanau142NuotekuValymas" localSheetId="3">'Forma 4'!$K$20</definedName>
    <definedName name="VAS073_F_Personalosanau142NuotekuValymas">'Forma 4'!$K$20</definedName>
    <definedName name="VAS073_F_Personalosanau143NuotekuDumblo" localSheetId="3">'Forma 4'!$L$20</definedName>
    <definedName name="VAS073_F_Personalosanau143NuotekuDumblo">'Forma 4'!$L$20</definedName>
    <definedName name="VAS073_F_Personalosanau14IsViso" localSheetId="3">'Forma 4'!$I$20</definedName>
    <definedName name="VAS073_F_Personalosanau14IsViso">'Forma 4'!$I$20</definedName>
    <definedName name="VAS073_F_Personalosanau15PavirsiniuNuoteku" localSheetId="3">'Forma 4'!$M$20</definedName>
    <definedName name="VAS073_F_Personalosanau15PavirsiniuNuoteku">'Forma 4'!$M$20</definedName>
    <definedName name="VAS073_F_Personalosanau16KitosReguliuojamosios" localSheetId="3">'Forma 4'!$N$20</definedName>
    <definedName name="VAS073_F_Personalosanau16KitosReguliuojamosios">'Forma 4'!$N$20</definedName>
    <definedName name="VAS073_F_Personalosanau17KitosVeiklos" localSheetId="3">'Forma 4'!$Q$20</definedName>
    <definedName name="VAS073_F_Personalosanau17KitosVeiklos">'Forma 4'!$Q$20</definedName>
    <definedName name="VAS073_F_Personalosanau1Apskaitosveikla1" localSheetId="3">'Forma 4'!$O$20</definedName>
    <definedName name="VAS073_F_Personalosanau1Apskaitosveikla1">'Forma 4'!$O$20</definedName>
    <definedName name="VAS073_F_Personalosanau1Kitareguliuoja1" localSheetId="3">'Forma 4'!$P$20</definedName>
    <definedName name="VAS073_F_Personalosanau1Kitareguliuoja1">'Forma 4'!$P$20</definedName>
    <definedName name="VAS073_F_Personalosanau21IS" localSheetId="3">'Forma 4'!$D$52</definedName>
    <definedName name="VAS073_F_Personalosanau21IS">'Forma 4'!$D$52</definedName>
    <definedName name="VAS073_F_Personalosanau231GeriamojoVandens" localSheetId="3">'Forma 4'!$F$52</definedName>
    <definedName name="VAS073_F_Personalosanau231GeriamojoVandens">'Forma 4'!$F$52</definedName>
    <definedName name="VAS073_F_Personalosanau232GeriamojoVandens" localSheetId="3">'Forma 4'!$G$52</definedName>
    <definedName name="VAS073_F_Personalosanau232GeriamojoVandens">'Forma 4'!$G$52</definedName>
    <definedName name="VAS073_F_Personalosanau233GeriamojoVandens" localSheetId="3">'Forma 4'!$H$52</definedName>
    <definedName name="VAS073_F_Personalosanau233GeriamojoVandens">'Forma 4'!$H$52</definedName>
    <definedName name="VAS073_F_Personalosanau23IsViso" localSheetId="3">'Forma 4'!$E$52</definedName>
    <definedName name="VAS073_F_Personalosanau23IsViso">'Forma 4'!$E$52</definedName>
    <definedName name="VAS073_F_Personalosanau241NuotekuSurinkimas" localSheetId="3">'Forma 4'!$J$52</definedName>
    <definedName name="VAS073_F_Personalosanau241NuotekuSurinkimas">'Forma 4'!$J$52</definedName>
    <definedName name="VAS073_F_Personalosanau242NuotekuValymas" localSheetId="3">'Forma 4'!$K$52</definedName>
    <definedName name="VAS073_F_Personalosanau242NuotekuValymas">'Forma 4'!$K$52</definedName>
    <definedName name="VAS073_F_Personalosanau243NuotekuDumblo" localSheetId="3">'Forma 4'!$L$52</definedName>
    <definedName name="VAS073_F_Personalosanau243NuotekuDumblo">'Forma 4'!$L$52</definedName>
    <definedName name="VAS073_F_Personalosanau24IsViso" localSheetId="3">'Forma 4'!$I$52</definedName>
    <definedName name="VAS073_F_Personalosanau24IsViso">'Forma 4'!$I$52</definedName>
    <definedName name="VAS073_F_Personalosanau25PavirsiniuNuoteku" localSheetId="3">'Forma 4'!$M$52</definedName>
    <definedName name="VAS073_F_Personalosanau25PavirsiniuNuoteku">'Forma 4'!$M$52</definedName>
    <definedName name="VAS073_F_Personalosanau26KitosReguliuojamosios" localSheetId="3">'Forma 4'!$N$52</definedName>
    <definedName name="VAS073_F_Personalosanau26KitosReguliuojamosios">'Forma 4'!$N$52</definedName>
    <definedName name="VAS073_F_Personalosanau27KitosVeiklos" localSheetId="3">'Forma 4'!$Q$52</definedName>
    <definedName name="VAS073_F_Personalosanau27KitosVeiklos">'Forma 4'!$Q$52</definedName>
    <definedName name="VAS073_F_Personalosanau2Apskaitosveikla1" localSheetId="3">'Forma 4'!$O$52</definedName>
    <definedName name="VAS073_F_Personalosanau2Apskaitosveikla1">'Forma 4'!$O$52</definedName>
    <definedName name="VAS073_F_Personalosanau2Kitareguliuoja1" localSheetId="3">'Forma 4'!$P$52</definedName>
    <definedName name="VAS073_F_Personalosanau2Kitareguliuoja1">'Forma 4'!$P$52</definedName>
    <definedName name="VAS073_F_Personalosanau31IS" localSheetId="3">'Forma 4'!$D$108</definedName>
    <definedName name="VAS073_F_Personalosanau31IS">'Forma 4'!$D$108</definedName>
    <definedName name="VAS073_F_Personalosanau331GeriamojoVandens" localSheetId="3">'Forma 4'!$F$108</definedName>
    <definedName name="VAS073_F_Personalosanau331GeriamojoVandens">'Forma 4'!$F$108</definedName>
    <definedName name="VAS073_F_Personalosanau332GeriamojoVandens" localSheetId="3">'Forma 4'!$G$108</definedName>
    <definedName name="VAS073_F_Personalosanau332GeriamojoVandens">'Forma 4'!$G$108</definedName>
    <definedName name="VAS073_F_Personalosanau333GeriamojoVandens" localSheetId="3">'Forma 4'!$H$108</definedName>
    <definedName name="VAS073_F_Personalosanau333GeriamojoVandens">'Forma 4'!$H$108</definedName>
    <definedName name="VAS073_F_Personalosanau33IsViso" localSheetId="3">'Forma 4'!$E$108</definedName>
    <definedName name="VAS073_F_Personalosanau33IsViso">'Forma 4'!$E$108</definedName>
    <definedName name="VAS073_F_Personalosanau341NuotekuSurinkimas" localSheetId="3">'Forma 4'!$J$108</definedName>
    <definedName name="VAS073_F_Personalosanau341NuotekuSurinkimas">'Forma 4'!$J$108</definedName>
    <definedName name="VAS073_F_Personalosanau342NuotekuValymas" localSheetId="3">'Forma 4'!$K$108</definedName>
    <definedName name="VAS073_F_Personalosanau342NuotekuValymas">'Forma 4'!$K$108</definedName>
    <definedName name="VAS073_F_Personalosanau343NuotekuDumblo" localSheetId="3">'Forma 4'!$L$108</definedName>
    <definedName name="VAS073_F_Personalosanau343NuotekuDumblo">'Forma 4'!$L$108</definedName>
    <definedName name="VAS073_F_Personalosanau34IsViso" localSheetId="3">'Forma 4'!$I$108</definedName>
    <definedName name="VAS073_F_Personalosanau34IsViso">'Forma 4'!$I$108</definedName>
    <definedName name="VAS073_F_Personalosanau35PavirsiniuNuoteku" localSheetId="3">'Forma 4'!$M$108</definedName>
    <definedName name="VAS073_F_Personalosanau35PavirsiniuNuoteku">'Forma 4'!$M$108</definedName>
    <definedName name="VAS073_F_Personalosanau36KitosReguliuojamosios" localSheetId="3">'Forma 4'!$N$108</definedName>
    <definedName name="VAS073_F_Personalosanau36KitosReguliuojamosios">'Forma 4'!$N$108</definedName>
    <definedName name="VAS073_F_Personalosanau37KitosVeiklos" localSheetId="3">'Forma 4'!$Q$108</definedName>
    <definedName name="VAS073_F_Personalosanau37KitosVeiklos">'Forma 4'!$Q$108</definedName>
    <definedName name="VAS073_F_Personalosanau3Apskaitosveikla1" localSheetId="3">'Forma 4'!$O$108</definedName>
    <definedName name="VAS073_F_Personalosanau3Apskaitosveikla1">'Forma 4'!$O$108</definedName>
    <definedName name="VAS073_F_Personalosanau3Kitareguliuoja1" localSheetId="3">'Forma 4'!$P$108</definedName>
    <definedName name="VAS073_F_Personalosanau3Kitareguliuoja1">'Forma 4'!$P$108</definedName>
    <definedName name="VAS073_F_Personalosanau41IS" localSheetId="3">'Forma 4'!$D$205</definedName>
    <definedName name="VAS073_F_Personalosanau41IS">'Forma 4'!$D$205</definedName>
    <definedName name="VAS073_F_Personalosanau431GeriamojoVandens" localSheetId="3">'Forma 4'!$F$205</definedName>
    <definedName name="VAS073_F_Personalosanau431GeriamojoVandens">'Forma 4'!$F$205</definedName>
    <definedName name="VAS073_F_Personalosanau432GeriamojoVandens" localSheetId="3">'Forma 4'!$G$205</definedName>
    <definedName name="VAS073_F_Personalosanau432GeriamojoVandens">'Forma 4'!$G$205</definedName>
    <definedName name="VAS073_F_Personalosanau433GeriamojoVandens" localSheetId="3">'Forma 4'!$H$205</definedName>
    <definedName name="VAS073_F_Personalosanau433GeriamojoVandens">'Forma 4'!$H$205</definedName>
    <definedName name="VAS073_F_Personalosanau43IsViso" localSheetId="3">'Forma 4'!$E$205</definedName>
    <definedName name="VAS073_F_Personalosanau43IsViso">'Forma 4'!$E$205</definedName>
    <definedName name="VAS073_F_Personalosanau441NuotekuSurinkimas" localSheetId="3">'Forma 4'!$J$205</definedName>
    <definedName name="VAS073_F_Personalosanau441NuotekuSurinkimas">'Forma 4'!$J$205</definedName>
    <definedName name="VAS073_F_Personalosanau442NuotekuValymas" localSheetId="3">'Forma 4'!$K$205</definedName>
    <definedName name="VAS073_F_Personalosanau442NuotekuValymas">'Forma 4'!$K$205</definedName>
    <definedName name="VAS073_F_Personalosanau443NuotekuDumblo" localSheetId="3">'Forma 4'!$L$205</definedName>
    <definedName name="VAS073_F_Personalosanau443NuotekuDumblo">'Forma 4'!$L$205</definedName>
    <definedName name="VAS073_F_Personalosanau44IsViso" localSheetId="3">'Forma 4'!$I$205</definedName>
    <definedName name="VAS073_F_Personalosanau44IsViso">'Forma 4'!$I$205</definedName>
    <definedName name="VAS073_F_Personalosanau45PavirsiniuNuoteku" localSheetId="3">'Forma 4'!$M$205</definedName>
    <definedName name="VAS073_F_Personalosanau45PavirsiniuNuoteku">'Forma 4'!$M$205</definedName>
    <definedName name="VAS073_F_Personalosanau46KitosReguliuojamosios" localSheetId="3">'Forma 4'!$N$205</definedName>
    <definedName name="VAS073_F_Personalosanau46KitosReguliuojamosios">'Forma 4'!$N$205</definedName>
    <definedName name="VAS073_F_Personalosanau47KitosVeiklos" localSheetId="3">'Forma 4'!$Q$205</definedName>
    <definedName name="VAS073_F_Personalosanau47KitosVeiklos">'Forma 4'!$Q$205</definedName>
    <definedName name="VAS073_F_Personalosanau4Apskaitosveikla1" localSheetId="3">'Forma 4'!$O$205</definedName>
    <definedName name="VAS073_F_Personalosanau4Apskaitosveikla1">'Forma 4'!$O$205</definedName>
    <definedName name="VAS073_F_Personalosanau4Kitareguliuoja1" localSheetId="3">'Forma 4'!$P$205</definedName>
    <definedName name="VAS073_F_Personalosanau4Kitareguliuoja1">'Forma 4'!$P$205</definedName>
    <definedName name="VAS073_F_Profesineslite11IS" localSheetId="3">'Forma 4'!$D$76</definedName>
    <definedName name="VAS073_F_Profesineslite11IS">'Forma 4'!$D$76</definedName>
    <definedName name="VAS073_F_Profesineslite131GeriamojoVandens" localSheetId="3">'Forma 4'!$F$76</definedName>
    <definedName name="VAS073_F_Profesineslite131GeriamojoVandens">'Forma 4'!$F$76</definedName>
    <definedName name="VAS073_F_Profesineslite132GeriamojoVandens" localSheetId="3">'Forma 4'!$G$76</definedName>
    <definedName name="VAS073_F_Profesineslite132GeriamojoVandens">'Forma 4'!$G$76</definedName>
    <definedName name="VAS073_F_Profesineslite133GeriamojoVandens" localSheetId="3">'Forma 4'!$H$76</definedName>
    <definedName name="VAS073_F_Profesineslite133GeriamojoVandens">'Forma 4'!$H$76</definedName>
    <definedName name="VAS073_F_Profesineslite13IsViso" localSheetId="3">'Forma 4'!$E$76</definedName>
    <definedName name="VAS073_F_Profesineslite13IsViso">'Forma 4'!$E$76</definedName>
    <definedName name="VAS073_F_Profesineslite141NuotekuSurinkimas" localSheetId="3">'Forma 4'!$J$76</definedName>
    <definedName name="VAS073_F_Profesineslite141NuotekuSurinkimas">'Forma 4'!$J$76</definedName>
    <definedName name="VAS073_F_Profesineslite142NuotekuValymas" localSheetId="3">'Forma 4'!$K$76</definedName>
    <definedName name="VAS073_F_Profesineslite142NuotekuValymas">'Forma 4'!$K$76</definedName>
    <definedName name="VAS073_F_Profesineslite143NuotekuDumblo" localSheetId="3">'Forma 4'!$L$76</definedName>
    <definedName name="VAS073_F_Profesineslite143NuotekuDumblo">'Forma 4'!$L$76</definedName>
    <definedName name="VAS073_F_Profesineslite14IsViso" localSheetId="3">'Forma 4'!$I$76</definedName>
    <definedName name="VAS073_F_Profesineslite14IsViso">'Forma 4'!$I$76</definedName>
    <definedName name="VAS073_F_Profesineslite15PavirsiniuNuoteku" localSheetId="3">'Forma 4'!$M$76</definedName>
    <definedName name="VAS073_F_Profesineslite15PavirsiniuNuoteku">'Forma 4'!$M$76</definedName>
    <definedName name="VAS073_F_Profesineslite16KitosReguliuojamosios" localSheetId="3">'Forma 4'!$N$76</definedName>
    <definedName name="VAS073_F_Profesineslite16KitosReguliuojamosios">'Forma 4'!$N$76</definedName>
    <definedName name="VAS073_F_Profesineslite17KitosVeiklos" localSheetId="3">'Forma 4'!$Q$76</definedName>
    <definedName name="VAS073_F_Profesineslite17KitosVeiklos">'Forma 4'!$Q$76</definedName>
    <definedName name="VAS073_F_Profesineslite1Apskaitosveikla1" localSheetId="3">'Forma 4'!$O$76</definedName>
    <definedName name="VAS073_F_Profesineslite1Apskaitosveikla1">'Forma 4'!$O$76</definedName>
    <definedName name="VAS073_F_Profesineslite1Kitareguliuoja1" localSheetId="3">'Forma 4'!$P$76</definedName>
    <definedName name="VAS073_F_Profesineslite1Kitareguliuoja1">'Forma 4'!$P$76</definedName>
    <definedName name="VAS073_F_Profesineslite21IS" localSheetId="3">'Forma 4'!$D$129</definedName>
    <definedName name="VAS073_F_Profesineslite21IS">'Forma 4'!$D$129</definedName>
    <definedName name="VAS073_F_Profesineslite231GeriamojoVandens" localSheetId="3">'Forma 4'!$F$129</definedName>
    <definedName name="VAS073_F_Profesineslite231GeriamojoVandens">'Forma 4'!$F$129</definedName>
    <definedName name="VAS073_F_Profesineslite232GeriamojoVandens" localSheetId="3">'Forma 4'!$G$129</definedName>
    <definedName name="VAS073_F_Profesineslite232GeriamojoVandens">'Forma 4'!$G$129</definedName>
    <definedName name="VAS073_F_Profesineslite233GeriamojoVandens" localSheetId="3">'Forma 4'!$H$129</definedName>
    <definedName name="VAS073_F_Profesineslite233GeriamojoVandens">'Forma 4'!$H$129</definedName>
    <definedName name="VAS073_F_Profesineslite23IsViso" localSheetId="3">'Forma 4'!$E$129</definedName>
    <definedName name="VAS073_F_Profesineslite23IsViso">'Forma 4'!$E$129</definedName>
    <definedName name="VAS073_F_Profesineslite241NuotekuSurinkimas" localSheetId="3">'Forma 4'!$J$129</definedName>
    <definedName name="VAS073_F_Profesineslite241NuotekuSurinkimas">'Forma 4'!$J$129</definedName>
    <definedName name="VAS073_F_Profesineslite242NuotekuValymas" localSheetId="3">'Forma 4'!$K$129</definedName>
    <definedName name="VAS073_F_Profesineslite242NuotekuValymas">'Forma 4'!$K$129</definedName>
    <definedName name="VAS073_F_Profesineslite243NuotekuDumblo" localSheetId="3">'Forma 4'!$L$129</definedName>
    <definedName name="VAS073_F_Profesineslite243NuotekuDumblo">'Forma 4'!$L$129</definedName>
    <definedName name="VAS073_F_Profesineslite24IsViso" localSheetId="3">'Forma 4'!$I$129</definedName>
    <definedName name="VAS073_F_Profesineslite24IsViso">'Forma 4'!$I$129</definedName>
    <definedName name="VAS073_F_Profesineslite25PavirsiniuNuoteku" localSheetId="3">'Forma 4'!$M$129</definedName>
    <definedName name="VAS073_F_Profesineslite25PavirsiniuNuoteku">'Forma 4'!$M$129</definedName>
    <definedName name="VAS073_F_Profesineslite26KitosReguliuojamosios" localSheetId="3">'Forma 4'!$N$129</definedName>
    <definedName name="VAS073_F_Profesineslite26KitosReguliuojamosios">'Forma 4'!$N$129</definedName>
    <definedName name="VAS073_F_Profesineslite27KitosVeiklos" localSheetId="3">'Forma 4'!$Q$129</definedName>
    <definedName name="VAS073_F_Profesineslite27KitosVeiklos">'Forma 4'!$Q$129</definedName>
    <definedName name="VAS073_F_Profesineslite2Apskaitosveikla1" localSheetId="3">'Forma 4'!$O$129</definedName>
    <definedName name="VAS073_F_Profesineslite2Apskaitosveikla1">'Forma 4'!$O$129</definedName>
    <definedName name="VAS073_F_Profesineslite2Kitareguliuoja1" localSheetId="3">'Forma 4'!$P$129</definedName>
    <definedName name="VAS073_F_Profesineslite2Kitareguliuoja1">'Forma 4'!$P$129</definedName>
    <definedName name="VAS073_F_Profesineslite31IS" localSheetId="3">'Forma 4'!$D$181</definedName>
    <definedName name="VAS073_F_Profesineslite31IS">'Forma 4'!$D$181</definedName>
    <definedName name="VAS073_F_Profesineslite331GeriamojoVandens" localSheetId="3">'Forma 4'!$F$181</definedName>
    <definedName name="VAS073_F_Profesineslite331GeriamojoVandens">'Forma 4'!$F$181</definedName>
    <definedName name="VAS073_F_Profesineslite332GeriamojoVandens" localSheetId="3">'Forma 4'!$G$181</definedName>
    <definedName name="VAS073_F_Profesineslite332GeriamojoVandens">'Forma 4'!$G$181</definedName>
    <definedName name="VAS073_F_Profesineslite333GeriamojoVandens" localSheetId="3">'Forma 4'!$H$181</definedName>
    <definedName name="VAS073_F_Profesineslite333GeriamojoVandens">'Forma 4'!$H$181</definedName>
    <definedName name="VAS073_F_Profesineslite33IsViso" localSheetId="3">'Forma 4'!$E$181</definedName>
    <definedName name="VAS073_F_Profesineslite33IsViso">'Forma 4'!$E$181</definedName>
    <definedName name="VAS073_F_Profesineslite341NuotekuSurinkimas" localSheetId="3">'Forma 4'!$J$181</definedName>
    <definedName name="VAS073_F_Profesineslite341NuotekuSurinkimas">'Forma 4'!$J$181</definedName>
    <definedName name="VAS073_F_Profesineslite342NuotekuValymas" localSheetId="3">'Forma 4'!$K$181</definedName>
    <definedName name="VAS073_F_Profesineslite342NuotekuValymas">'Forma 4'!$K$181</definedName>
    <definedName name="VAS073_F_Profesineslite343NuotekuDumblo" localSheetId="3">'Forma 4'!$L$181</definedName>
    <definedName name="VAS073_F_Profesineslite343NuotekuDumblo">'Forma 4'!$L$181</definedName>
    <definedName name="VAS073_F_Profesineslite34IsViso" localSheetId="3">'Forma 4'!$I$181</definedName>
    <definedName name="VAS073_F_Profesineslite34IsViso">'Forma 4'!$I$181</definedName>
    <definedName name="VAS073_F_Profesineslite35PavirsiniuNuoteku" localSheetId="3">'Forma 4'!$M$181</definedName>
    <definedName name="VAS073_F_Profesineslite35PavirsiniuNuoteku">'Forma 4'!$M$181</definedName>
    <definedName name="VAS073_F_Profesineslite36KitosReguliuojamosios" localSheetId="3">'Forma 4'!$N$181</definedName>
    <definedName name="VAS073_F_Profesineslite36KitosReguliuojamosios">'Forma 4'!$N$181</definedName>
    <definedName name="VAS073_F_Profesineslite37KitosVeiklos" localSheetId="3">'Forma 4'!$Q$181</definedName>
    <definedName name="VAS073_F_Profesineslite37KitosVeiklos">'Forma 4'!$Q$181</definedName>
    <definedName name="VAS073_F_Profesineslite3Apskaitosveikla1" localSheetId="3">'Forma 4'!$O$181</definedName>
    <definedName name="VAS073_F_Profesineslite3Apskaitosveikla1">'Forma 4'!$O$181</definedName>
    <definedName name="VAS073_F_Profesineslite3Kitareguliuoja1" localSheetId="3">'Forma 4'!$P$181</definedName>
    <definedName name="VAS073_F_Profesineslite3Kitareguliuoja1">'Forma 4'!$P$181</definedName>
    <definedName name="VAS073_F_Profesineslite41IS" localSheetId="3">'Forma 4'!$D$226</definedName>
    <definedName name="VAS073_F_Profesineslite41IS">'Forma 4'!$D$226</definedName>
    <definedName name="VAS073_F_Profesineslite431GeriamojoVandens" localSheetId="3">'Forma 4'!$F$226</definedName>
    <definedName name="VAS073_F_Profesineslite431GeriamojoVandens">'Forma 4'!$F$226</definedName>
    <definedName name="VAS073_F_Profesineslite432GeriamojoVandens" localSheetId="3">'Forma 4'!$G$226</definedName>
    <definedName name="VAS073_F_Profesineslite432GeriamojoVandens">'Forma 4'!$G$226</definedName>
    <definedName name="VAS073_F_Profesineslite433GeriamojoVandens" localSheetId="3">'Forma 4'!$H$226</definedName>
    <definedName name="VAS073_F_Profesineslite433GeriamojoVandens">'Forma 4'!$H$226</definedName>
    <definedName name="VAS073_F_Profesineslite43IsViso" localSheetId="3">'Forma 4'!$E$226</definedName>
    <definedName name="VAS073_F_Profesineslite43IsViso">'Forma 4'!$E$226</definedName>
    <definedName name="VAS073_F_Profesineslite441NuotekuSurinkimas" localSheetId="3">'Forma 4'!$J$226</definedName>
    <definedName name="VAS073_F_Profesineslite441NuotekuSurinkimas">'Forma 4'!$J$226</definedName>
    <definedName name="VAS073_F_Profesineslite442NuotekuValymas" localSheetId="3">'Forma 4'!$K$226</definedName>
    <definedName name="VAS073_F_Profesineslite442NuotekuValymas">'Forma 4'!$K$226</definedName>
    <definedName name="VAS073_F_Profesineslite443NuotekuDumblo" localSheetId="3">'Forma 4'!$L$226</definedName>
    <definedName name="VAS073_F_Profesineslite443NuotekuDumblo">'Forma 4'!$L$226</definedName>
    <definedName name="VAS073_F_Profesineslite44IsViso" localSheetId="3">'Forma 4'!$I$226</definedName>
    <definedName name="VAS073_F_Profesineslite44IsViso">'Forma 4'!$I$226</definedName>
    <definedName name="VAS073_F_Profesineslite45PavirsiniuNuoteku" localSheetId="3">'Forma 4'!$M$226</definedName>
    <definedName name="VAS073_F_Profesineslite45PavirsiniuNuoteku">'Forma 4'!$M$226</definedName>
    <definedName name="VAS073_F_Profesineslite46KitosReguliuojamosios" localSheetId="3">'Forma 4'!$N$226</definedName>
    <definedName name="VAS073_F_Profesineslite46KitosReguliuojamosios">'Forma 4'!$N$226</definedName>
    <definedName name="VAS073_F_Profesineslite47KitosVeiklos" localSheetId="3">'Forma 4'!$Q$226</definedName>
    <definedName name="VAS073_F_Profesineslite47KitosVeiklos">'Forma 4'!$Q$226</definedName>
    <definedName name="VAS073_F_Profesineslite4Apskaitosveikla1" localSheetId="3">'Forma 4'!$O$226</definedName>
    <definedName name="VAS073_F_Profesineslite4Apskaitosveikla1">'Forma 4'!$O$226</definedName>
    <definedName name="VAS073_F_Profesineslite4Kitareguliuoja1" localSheetId="3">'Forma 4'!$P$226</definedName>
    <definedName name="VAS073_F_Profesineslite4Kitareguliuoja1">'Forma 4'!$P$226</definedName>
    <definedName name="VAS073_F_Remontoiraptar11IS" localSheetId="3">'Forma 4'!$D$19</definedName>
    <definedName name="VAS073_F_Remontoiraptar11IS">'Forma 4'!$D$19</definedName>
    <definedName name="VAS073_F_Remontoiraptar131GeriamojoVandens" localSheetId="3">'Forma 4'!$F$19</definedName>
    <definedName name="VAS073_F_Remontoiraptar131GeriamojoVandens">'Forma 4'!$F$19</definedName>
    <definedName name="VAS073_F_Remontoiraptar132GeriamojoVandens" localSheetId="3">'Forma 4'!$G$19</definedName>
    <definedName name="VAS073_F_Remontoiraptar132GeriamojoVandens">'Forma 4'!$G$19</definedName>
    <definedName name="VAS073_F_Remontoiraptar133GeriamojoVandens" localSheetId="3">'Forma 4'!$H$19</definedName>
    <definedName name="VAS073_F_Remontoiraptar133GeriamojoVandens">'Forma 4'!$H$19</definedName>
    <definedName name="VAS073_F_Remontoiraptar13IsViso" localSheetId="3">'Forma 4'!$E$19</definedName>
    <definedName name="VAS073_F_Remontoiraptar13IsViso">'Forma 4'!$E$19</definedName>
    <definedName name="VAS073_F_Remontoiraptar141NuotekuSurinkimas" localSheetId="3">'Forma 4'!$J$19</definedName>
    <definedName name="VAS073_F_Remontoiraptar141NuotekuSurinkimas">'Forma 4'!$J$19</definedName>
    <definedName name="VAS073_F_Remontoiraptar142NuotekuValymas" localSheetId="3">'Forma 4'!$K$19</definedName>
    <definedName name="VAS073_F_Remontoiraptar142NuotekuValymas">'Forma 4'!$K$19</definedName>
    <definedName name="VAS073_F_Remontoiraptar143NuotekuDumblo" localSheetId="3">'Forma 4'!$L$19</definedName>
    <definedName name="VAS073_F_Remontoiraptar143NuotekuDumblo">'Forma 4'!$L$19</definedName>
    <definedName name="VAS073_F_Remontoiraptar14IsViso" localSheetId="3">'Forma 4'!$I$19</definedName>
    <definedName name="VAS073_F_Remontoiraptar14IsViso">'Forma 4'!$I$19</definedName>
    <definedName name="VAS073_F_Remontoiraptar15PavirsiniuNuoteku" localSheetId="3">'Forma 4'!$M$19</definedName>
    <definedName name="VAS073_F_Remontoiraptar15PavirsiniuNuoteku">'Forma 4'!$M$19</definedName>
    <definedName name="VAS073_F_Remontoiraptar16KitosReguliuojamosios" localSheetId="3">'Forma 4'!$N$19</definedName>
    <definedName name="VAS073_F_Remontoiraptar16KitosReguliuojamosios">'Forma 4'!$N$19</definedName>
    <definedName name="VAS073_F_Remontoiraptar17KitosVeiklos" localSheetId="3">'Forma 4'!$Q$19</definedName>
    <definedName name="VAS073_F_Remontoiraptar17KitosVeiklos">'Forma 4'!$Q$19</definedName>
    <definedName name="VAS073_F_Remontoiraptar1Apskaitosveikla1" localSheetId="3">'Forma 4'!$O$19</definedName>
    <definedName name="VAS073_F_Remontoiraptar1Apskaitosveikla1">'Forma 4'!$O$19</definedName>
    <definedName name="VAS073_F_Remontoiraptar1Kitareguliuoja1" localSheetId="3">'Forma 4'!$P$19</definedName>
    <definedName name="VAS073_F_Remontoiraptar1Kitareguliuoja1">'Forma 4'!$P$19</definedName>
    <definedName name="VAS073_F_Remontoiraptar21IS" localSheetId="3">'Forma 4'!$D$47</definedName>
    <definedName name="VAS073_F_Remontoiraptar21IS">'Forma 4'!$D$47</definedName>
    <definedName name="VAS073_F_Remontoiraptar231GeriamojoVandens" localSheetId="3">'Forma 4'!$F$47</definedName>
    <definedName name="VAS073_F_Remontoiraptar231GeriamojoVandens">'Forma 4'!$F$47</definedName>
    <definedName name="VAS073_F_Remontoiraptar232GeriamojoVandens" localSheetId="3">'Forma 4'!$G$47</definedName>
    <definedName name="VAS073_F_Remontoiraptar232GeriamojoVandens">'Forma 4'!$G$47</definedName>
    <definedName name="VAS073_F_Remontoiraptar233GeriamojoVandens" localSheetId="3">'Forma 4'!$H$47</definedName>
    <definedName name="VAS073_F_Remontoiraptar233GeriamojoVandens">'Forma 4'!$H$47</definedName>
    <definedName name="VAS073_F_Remontoiraptar23IsViso" localSheetId="3">'Forma 4'!$E$47</definedName>
    <definedName name="VAS073_F_Remontoiraptar23IsViso">'Forma 4'!$E$47</definedName>
    <definedName name="VAS073_F_Remontoiraptar241NuotekuSurinkimas" localSheetId="3">'Forma 4'!$J$47</definedName>
    <definedName name="VAS073_F_Remontoiraptar241NuotekuSurinkimas">'Forma 4'!$J$47</definedName>
    <definedName name="VAS073_F_Remontoiraptar242NuotekuValymas" localSheetId="3">'Forma 4'!$K$47</definedName>
    <definedName name="VAS073_F_Remontoiraptar242NuotekuValymas">'Forma 4'!$K$47</definedName>
    <definedName name="VAS073_F_Remontoiraptar243NuotekuDumblo" localSheetId="3">'Forma 4'!$L$47</definedName>
    <definedName name="VAS073_F_Remontoiraptar243NuotekuDumblo">'Forma 4'!$L$47</definedName>
    <definedName name="VAS073_F_Remontoiraptar24IsViso" localSheetId="3">'Forma 4'!$I$47</definedName>
    <definedName name="VAS073_F_Remontoiraptar24IsViso">'Forma 4'!$I$47</definedName>
    <definedName name="VAS073_F_Remontoiraptar25PavirsiniuNuoteku" localSheetId="3">'Forma 4'!$M$47</definedName>
    <definedName name="VAS073_F_Remontoiraptar25PavirsiniuNuoteku">'Forma 4'!$M$47</definedName>
    <definedName name="VAS073_F_Remontoiraptar26KitosReguliuojamosios" localSheetId="3">'Forma 4'!$N$47</definedName>
    <definedName name="VAS073_F_Remontoiraptar26KitosReguliuojamosios">'Forma 4'!$N$47</definedName>
    <definedName name="VAS073_F_Remontoiraptar27KitosVeiklos" localSheetId="3">'Forma 4'!$Q$47</definedName>
    <definedName name="VAS073_F_Remontoiraptar27KitosVeiklos">'Forma 4'!$Q$47</definedName>
    <definedName name="VAS073_F_Remontoiraptar2Apskaitosveikla1" localSheetId="3">'Forma 4'!$O$47</definedName>
    <definedName name="VAS073_F_Remontoiraptar2Apskaitosveikla1">'Forma 4'!$O$47</definedName>
    <definedName name="VAS073_F_Remontoiraptar2Kitareguliuoja1" localSheetId="3">'Forma 4'!$P$47</definedName>
    <definedName name="VAS073_F_Remontoiraptar2Kitareguliuoja1">'Forma 4'!$P$47</definedName>
    <definedName name="VAS073_F_Remontoiraptar31IS" localSheetId="3">'Forma 4'!$D$103</definedName>
    <definedName name="VAS073_F_Remontoiraptar31IS">'Forma 4'!$D$103</definedName>
    <definedName name="VAS073_F_Remontoiraptar331GeriamojoVandens" localSheetId="3">'Forma 4'!$F$103</definedName>
    <definedName name="VAS073_F_Remontoiraptar331GeriamojoVandens">'Forma 4'!$F$103</definedName>
    <definedName name="VAS073_F_Remontoiraptar332GeriamojoVandens" localSheetId="3">'Forma 4'!$G$103</definedName>
    <definedName name="VAS073_F_Remontoiraptar332GeriamojoVandens">'Forma 4'!$G$103</definedName>
    <definedName name="VAS073_F_Remontoiraptar333GeriamojoVandens" localSheetId="3">'Forma 4'!$H$103</definedName>
    <definedName name="VAS073_F_Remontoiraptar333GeriamojoVandens">'Forma 4'!$H$103</definedName>
    <definedName name="VAS073_F_Remontoiraptar33IsViso" localSheetId="3">'Forma 4'!$E$103</definedName>
    <definedName name="VAS073_F_Remontoiraptar33IsViso">'Forma 4'!$E$103</definedName>
    <definedName name="VAS073_F_Remontoiraptar341NuotekuSurinkimas" localSheetId="3">'Forma 4'!$J$103</definedName>
    <definedName name="VAS073_F_Remontoiraptar341NuotekuSurinkimas">'Forma 4'!$J$103</definedName>
    <definedName name="VAS073_F_Remontoiraptar342NuotekuValymas" localSheetId="3">'Forma 4'!$K$103</definedName>
    <definedName name="VAS073_F_Remontoiraptar342NuotekuValymas">'Forma 4'!$K$103</definedName>
    <definedName name="VAS073_F_Remontoiraptar343NuotekuDumblo" localSheetId="3">'Forma 4'!$L$103</definedName>
    <definedName name="VAS073_F_Remontoiraptar343NuotekuDumblo">'Forma 4'!$L$103</definedName>
    <definedName name="VAS073_F_Remontoiraptar34IsViso" localSheetId="3">'Forma 4'!$I$103</definedName>
    <definedName name="VAS073_F_Remontoiraptar34IsViso">'Forma 4'!$I$103</definedName>
    <definedName name="VAS073_F_Remontoiraptar35PavirsiniuNuoteku" localSheetId="3">'Forma 4'!$M$103</definedName>
    <definedName name="VAS073_F_Remontoiraptar35PavirsiniuNuoteku">'Forma 4'!$M$103</definedName>
    <definedName name="VAS073_F_Remontoiraptar36KitosReguliuojamosios" localSheetId="3">'Forma 4'!$N$103</definedName>
    <definedName name="VAS073_F_Remontoiraptar36KitosReguliuojamosios">'Forma 4'!$N$103</definedName>
    <definedName name="VAS073_F_Remontoiraptar37KitosVeiklos" localSheetId="3">'Forma 4'!$Q$103</definedName>
    <definedName name="VAS073_F_Remontoiraptar37KitosVeiklos">'Forma 4'!$Q$103</definedName>
    <definedName name="VAS073_F_Remontoiraptar3Apskaitosveikla1" localSheetId="3">'Forma 4'!$O$103</definedName>
    <definedName name="VAS073_F_Remontoiraptar3Apskaitosveikla1">'Forma 4'!$O$103</definedName>
    <definedName name="VAS073_F_Remontoiraptar3Kitareguliuoja1" localSheetId="3">'Forma 4'!$P$103</definedName>
    <definedName name="VAS073_F_Remontoiraptar3Kitareguliuoja1">'Forma 4'!$P$103</definedName>
    <definedName name="VAS073_F_Remontoiraptar41IS" localSheetId="3">'Forma 4'!$D$155</definedName>
    <definedName name="VAS073_F_Remontoiraptar41IS">'Forma 4'!$D$155</definedName>
    <definedName name="VAS073_F_Remontoiraptar431GeriamojoVandens" localSheetId="3">'Forma 4'!$F$155</definedName>
    <definedName name="VAS073_F_Remontoiraptar431GeriamojoVandens">'Forma 4'!$F$155</definedName>
    <definedName name="VAS073_F_Remontoiraptar432GeriamojoVandens" localSheetId="3">'Forma 4'!$G$155</definedName>
    <definedName name="VAS073_F_Remontoiraptar432GeriamojoVandens">'Forma 4'!$G$155</definedName>
    <definedName name="VAS073_F_Remontoiraptar433GeriamojoVandens" localSheetId="3">'Forma 4'!$H$155</definedName>
    <definedName name="VAS073_F_Remontoiraptar433GeriamojoVandens">'Forma 4'!$H$155</definedName>
    <definedName name="VAS073_F_Remontoiraptar43IsViso" localSheetId="3">'Forma 4'!$E$155</definedName>
    <definedName name="VAS073_F_Remontoiraptar43IsViso">'Forma 4'!$E$155</definedName>
    <definedName name="VAS073_F_Remontoiraptar441NuotekuSurinkimas" localSheetId="3">'Forma 4'!$J$155</definedName>
    <definedName name="VAS073_F_Remontoiraptar441NuotekuSurinkimas">'Forma 4'!$J$155</definedName>
    <definedName name="VAS073_F_Remontoiraptar442NuotekuValymas" localSheetId="3">'Forma 4'!$K$155</definedName>
    <definedName name="VAS073_F_Remontoiraptar442NuotekuValymas">'Forma 4'!$K$155</definedName>
    <definedName name="VAS073_F_Remontoiraptar443NuotekuDumblo" localSheetId="3">'Forma 4'!$L$155</definedName>
    <definedName name="VAS073_F_Remontoiraptar443NuotekuDumblo">'Forma 4'!$L$155</definedName>
    <definedName name="VAS073_F_Remontoiraptar44IsViso" localSheetId="3">'Forma 4'!$I$155</definedName>
    <definedName name="VAS073_F_Remontoiraptar44IsViso">'Forma 4'!$I$155</definedName>
    <definedName name="VAS073_F_Remontoiraptar45PavirsiniuNuoteku" localSheetId="3">'Forma 4'!$M$155</definedName>
    <definedName name="VAS073_F_Remontoiraptar45PavirsiniuNuoteku">'Forma 4'!$M$155</definedName>
    <definedName name="VAS073_F_Remontoiraptar46KitosReguliuojamosios" localSheetId="3">'Forma 4'!$N$155</definedName>
    <definedName name="VAS073_F_Remontoiraptar46KitosReguliuojamosios">'Forma 4'!$N$155</definedName>
    <definedName name="VAS073_F_Remontoiraptar47KitosVeiklos" localSheetId="3">'Forma 4'!$Q$155</definedName>
    <definedName name="VAS073_F_Remontoiraptar47KitosVeiklos">'Forma 4'!$Q$155</definedName>
    <definedName name="VAS073_F_Remontoiraptar4Apskaitosveikla1" localSheetId="3">'Forma 4'!$O$155</definedName>
    <definedName name="VAS073_F_Remontoiraptar4Apskaitosveikla1">'Forma 4'!$O$155</definedName>
    <definedName name="VAS073_F_Remontoiraptar4Kitareguliuoja1" localSheetId="3">'Forma 4'!$P$155</definedName>
    <definedName name="VAS073_F_Remontoiraptar4Kitareguliuoja1">'Forma 4'!$P$155</definedName>
    <definedName name="VAS073_F_Remontoiraptar51IS" localSheetId="3">'Forma 4'!$D$200</definedName>
    <definedName name="VAS073_F_Remontoiraptar51IS">'Forma 4'!$D$200</definedName>
    <definedName name="VAS073_F_Remontoiraptar531GeriamojoVandens" localSheetId="3">'Forma 4'!$F$200</definedName>
    <definedName name="VAS073_F_Remontoiraptar531GeriamojoVandens">'Forma 4'!$F$200</definedName>
    <definedName name="VAS073_F_Remontoiraptar532GeriamojoVandens" localSheetId="3">'Forma 4'!$G$200</definedName>
    <definedName name="VAS073_F_Remontoiraptar532GeriamojoVandens">'Forma 4'!$G$200</definedName>
    <definedName name="VAS073_F_Remontoiraptar533GeriamojoVandens" localSheetId="3">'Forma 4'!$H$200</definedName>
    <definedName name="VAS073_F_Remontoiraptar533GeriamojoVandens">'Forma 4'!$H$200</definedName>
    <definedName name="VAS073_F_Remontoiraptar53IsViso" localSheetId="3">'Forma 4'!$E$200</definedName>
    <definedName name="VAS073_F_Remontoiraptar53IsViso">'Forma 4'!$E$200</definedName>
    <definedName name="VAS073_F_Remontoiraptar541NuotekuSurinkimas" localSheetId="3">'Forma 4'!$J$200</definedName>
    <definedName name="VAS073_F_Remontoiraptar541NuotekuSurinkimas">'Forma 4'!$J$200</definedName>
    <definedName name="VAS073_F_Remontoiraptar542NuotekuValymas" localSheetId="3">'Forma 4'!$K$200</definedName>
    <definedName name="VAS073_F_Remontoiraptar542NuotekuValymas">'Forma 4'!$K$200</definedName>
    <definedName name="VAS073_F_Remontoiraptar543NuotekuDumblo" localSheetId="3">'Forma 4'!$L$200</definedName>
    <definedName name="VAS073_F_Remontoiraptar543NuotekuDumblo">'Forma 4'!$L$200</definedName>
    <definedName name="VAS073_F_Remontoiraptar54IsViso" localSheetId="3">'Forma 4'!$I$200</definedName>
    <definedName name="VAS073_F_Remontoiraptar54IsViso">'Forma 4'!$I$200</definedName>
    <definedName name="VAS073_F_Remontoiraptar55PavirsiniuNuoteku" localSheetId="3">'Forma 4'!$M$200</definedName>
    <definedName name="VAS073_F_Remontoiraptar55PavirsiniuNuoteku">'Forma 4'!$M$200</definedName>
    <definedName name="VAS073_F_Remontoiraptar56KitosReguliuojamosios" localSheetId="3">'Forma 4'!$N$200</definedName>
    <definedName name="VAS073_F_Remontoiraptar56KitosReguliuojamosios">'Forma 4'!$N$200</definedName>
    <definedName name="VAS073_F_Remontoiraptar57KitosVeiklos" localSheetId="3">'Forma 4'!$Q$200</definedName>
    <definedName name="VAS073_F_Remontoiraptar57KitosVeiklos">'Forma 4'!$Q$200</definedName>
    <definedName name="VAS073_F_Remontoiraptar5Apskaitosveikla1" localSheetId="3">'Forma 4'!$O$200</definedName>
    <definedName name="VAS073_F_Remontoiraptar5Apskaitosveikla1">'Forma 4'!$O$200</definedName>
    <definedName name="VAS073_F_Remontoiraptar5Kitareguliuoja1" localSheetId="3">'Forma 4'!$P$200</definedName>
    <definedName name="VAS073_F_Remontoiraptar5Kitareguliuoja1">'Forma 4'!$P$200</definedName>
    <definedName name="VAS073_F_Remontomedziag11IS" localSheetId="3">'Forma 4'!$D$17</definedName>
    <definedName name="VAS073_F_Remontomedziag11IS">'Forma 4'!$D$17</definedName>
    <definedName name="VAS073_F_Remontomedziag131GeriamojoVandens" localSheetId="3">'Forma 4'!$F$17</definedName>
    <definedName name="VAS073_F_Remontomedziag131GeriamojoVandens">'Forma 4'!$F$17</definedName>
    <definedName name="VAS073_F_Remontomedziag132GeriamojoVandens" localSheetId="3">'Forma 4'!$G$17</definedName>
    <definedName name="VAS073_F_Remontomedziag132GeriamojoVandens">'Forma 4'!$G$17</definedName>
    <definedName name="VAS073_F_Remontomedziag133GeriamojoVandens" localSheetId="3">'Forma 4'!$H$17</definedName>
    <definedName name="VAS073_F_Remontomedziag133GeriamojoVandens">'Forma 4'!$H$17</definedName>
    <definedName name="VAS073_F_Remontomedziag13IsViso" localSheetId="3">'Forma 4'!$E$17</definedName>
    <definedName name="VAS073_F_Remontomedziag13IsViso">'Forma 4'!$E$17</definedName>
    <definedName name="VAS073_F_Remontomedziag141NuotekuSurinkimas" localSheetId="3">'Forma 4'!$J$17</definedName>
    <definedName name="VAS073_F_Remontomedziag141NuotekuSurinkimas">'Forma 4'!$J$17</definedName>
    <definedName name="VAS073_F_Remontomedziag142NuotekuValymas" localSheetId="3">'Forma 4'!$K$17</definedName>
    <definedName name="VAS073_F_Remontomedziag142NuotekuValymas">'Forma 4'!$K$17</definedName>
    <definedName name="VAS073_F_Remontomedziag143NuotekuDumblo" localSheetId="3">'Forma 4'!$L$17</definedName>
    <definedName name="VAS073_F_Remontomedziag143NuotekuDumblo">'Forma 4'!$L$17</definedName>
    <definedName name="VAS073_F_Remontomedziag14IsViso" localSheetId="3">'Forma 4'!$I$17</definedName>
    <definedName name="VAS073_F_Remontomedziag14IsViso">'Forma 4'!$I$17</definedName>
    <definedName name="VAS073_F_Remontomedziag15PavirsiniuNuoteku" localSheetId="3">'Forma 4'!$M$17</definedName>
    <definedName name="VAS073_F_Remontomedziag15PavirsiniuNuoteku">'Forma 4'!$M$17</definedName>
    <definedName name="VAS073_F_Remontomedziag16KitosReguliuojamosios" localSheetId="3">'Forma 4'!$N$17</definedName>
    <definedName name="VAS073_F_Remontomedziag16KitosReguliuojamosios">'Forma 4'!$N$17</definedName>
    <definedName name="VAS073_F_Remontomedziag17KitosVeiklos" localSheetId="3">'Forma 4'!$Q$17</definedName>
    <definedName name="VAS073_F_Remontomedziag17KitosVeiklos">'Forma 4'!$Q$17</definedName>
    <definedName name="VAS073_F_Remontomedziag1Apskaitosveikla1" localSheetId="3">'Forma 4'!$O$17</definedName>
    <definedName name="VAS073_F_Remontomedziag1Apskaitosveikla1">'Forma 4'!$O$17</definedName>
    <definedName name="VAS073_F_Remontomedziag1Kitareguliuoja1" localSheetId="3">'Forma 4'!$P$17</definedName>
    <definedName name="VAS073_F_Remontomedziag1Kitareguliuoja1">'Forma 4'!$P$17</definedName>
    <definedName name="VAS073_F_Remontomedziag21IS" localSheetId="3">'Forma 4'!$D$46</definedName>
    <definedName name="VAS073_F_Remontomedziag21IS">'Forma 4'!$D$46</definedName>
    <definedName name="VAS073_F_Remontomedziag231GeriamojoVandens" localSheetId="3">'Forma 4'!$F$46</definedName>
    <definedName name="VAS073_F_Remontomedziag231GeriamojoVandens">'Forma 4'!$F$46</definedName>
    <definedName name="VAS073_F_Remontomedziag232GeriamojoVandens" localSheetId="3">'Forma 4'!$G$46</definedName>
    <definedName name="VAS073_F_Remontomedziag232GeriamojoVandens">'Forma 4'!$G$46</definedName>
    <definedName name="VAS073_F_Remontomedziag233GeriamojoVandens" localSheetId="3">'Forma 4'!$H$46</definedName>
    <definedName name="VAS073_F_Remontomedziag233GeriamojoVandens">'Forma 4'!$H$46</definedName>
    <definedName name="VAS073_F_Remontomedziag23IsViso" localSheetId="3">'Forma 4'!$E$46</definedName>
    <definedName name="VAS073_F_Remontomedziag23IsViso">'Forma 4'!$E$46</definedName>
    <definedName name="VAS073_F_Remontomedziag241NuotekuSurinkimas" localSheetId="3">'Forma 4'!$J$46</definedName>
    <definedName name="VAS073_F_Remontomedziag241NuotekuSurinkimas">'Forma 4'!$J$46</definedName>
    <definedName name="VAS073_F_Remontomedziag242NuotekuValymas" localSheetId="3">'Forma 4'!$K$46</definedName>
    <definedName name="VAS073_F_Remontomedziag242NuotekuValymas">'Forma 4'!$K$46</definedName>
    <definedName name="VAS073_F_Remontomedziag243NuotekuDumblo" localSheetId="3">'Forma 4'!$L$46</definedName>
    <definedName name="VAS073_F_Remontomedziag243NuotekuDumblo">'Forma 4'!$L$46</definedName>
    <definedName name="VAS073_F_Remontomedziag24IsViso" localSheetId="3">'Forma 4'!$I$46</definedName>
    <definedName name="VAS073_F_Remontomedziag24IsViso">'Forma 4'!$I$46</definedName>
    <definedName name="VAS073_F_Remontomedziag25PavirsiniuNuoteku" localSheetId="3">'Forma 4'!$M$46</definedName>
    <definedName name="VAS073_F_Remontomedziag25PavirsiniuNuoteku">'Forma 4'!$M$46</definedName>
    <definedName name="VAS073_F_Remontomedziag26KitosReguliuojamosios" localSheetId="3">'Forma 4'!$N$46</definedName>
    <definedName name="VAS073_F_Remontomedziag26KitosReguliuojamosios">'Forma 4'!$N$46</definedName>
    <definedName name="VAS073_F_Remontomedziag27KitosVeiklos" localSheetId="3">'Forma 4'!$Q$46</definedName>
    <definedName name="VAS073_F_Remontomedziag27KitosVeiklos">'Forma 4'!$Q$46</definedName>
    <definedName name="VAS073_F_Remontomedziag2Apskaitosveikla1" localSheetId="3">'Forma 4'!$O$46</definedName>
    <definedName name="VAS073_F_Remontomedziag2Apskaitosveikla1">'Forma 4'!$O$46</definedName>
    <definedName name="VAS073_F_Remontomedziag2Kitareguliuoja1" localSheetId="3">'Forma 4'!$P$46</definedName>
    <definedName name="VAS073_F_Remontomedziag2Kitareguliuoja1">'Forma 4'!$P$46</definedName>
    <definedName name="VAS073_F_Remontomedziag31IS" localSheetId="3">'Forma 4'!$D$102</definedName>
    <definedName name="VAS073_F_Remontomedziag31IS">'Forma 4'!$D$102</definedName>
    <definedName name="VAS073_F_Remontomedziag331GeriamojoVandens" localSheetId="3">'Forma 4'!$F$102</definedName>
    <definedName name="VAS073_F_Remontomedziag331GeriamojoVandens">'Forma 4'!$F$102</definedName>
    <definedName name="VAS073_F_Remontomedziag332GeriamojoVandens" localSheetId="3">'Forma 4'!$G$102</definedName>
    <definedName name="VAS073_F_Remontomedziag332GeriamojoVandens">'Forma 4'!$G$102</definedName>
    <definedName name="VAS073_F_Remontomedziag333GeriamojoVandens" localSheetId="3">'Forma 4'!$H$102</definedName>
    <definedName name="VAS073_F_Remontomedziag333GeriamojoVandens">'Forma 4'!$H$102</definedName>
    <definedName name="VAS073_F_Remontomedziag33IsViso" localSheetId="3">'Forma 4'!$E$102</definedName>
    <definedName name="VAS073_F_Remontomedziag33IsViso">'Forma 4'!$E$102</definedName>
    <definedName name="VAS073_F_Remontomedziag341NuotekuSurinkimas" localSheetId="3">'Forma 4'!$J$102</definedName>
    <definedName name="VAS073_F_Remontomedziag341NuotekuSurinkimas">'Forma 4'!$J$102</definedName>
    <definedName name="VAS073_F_Remontomedziag342NuotekuValymas" localSheetId="3">'Forma 4'!$K$102</definedName>
    <definedName name="VAS073_F_Remontomedziag342NuotekuValymas">'Forma 4'!$K$102</definedName>
    <definedName name="VAS073_F_Remontomedziag343NuotekuDumblo" localSheetId="3">'Forma 4'!$L$102</definedName>
    <definedName name="VAS073_F_Remontomedziag343NuotekuDumblo">'Forma 4'!$L$102</definedName>
    <definedName name="VAS073_F_Remontomedziag34IsViso" localSheetId="3">'Forma 4'!$I$102</definedName>
    <definedName name="VAS073_F_Remontomedziag34IsViso">'Forma 4'!$I$102</definedName>
    <definedName name="VAS073_F_Remontomedziag35PavirsiniuNuoteku" localSheetId="3">'Forma 4'!$M$102</definedName>
    <definedName name="VAS073_F_Remontomedziag35PavirsiniuNuoteku">'Forma 4'!$M$102</definedName>
    <definedName name="VAS073_F_Remontomedziag36KitosReguliuojamosios" localSheetId="3">'Forma 4'!$N$102</definedName>
    <definedName name="VAS073_F_Remontomedziag36KitosReguliuojamosios">'Forma 4'!$N$102</definedName>
    <definedName name="VAS073_F_Remontomedziag37KitosVeiklos" localSheetId="3">'Forma 4'!$Q$102</definedName>
    <definedName name="VAS073_F_Remontomedziag37KitosVeiklos">'Forma 4'!$Q$102</definedName>
    <definedName name="VAS073_F_Remontomedziag3Apskaitosveikla1" localSheetId="3">'Forma 4'!$O$102</definedName>
    <definedName name="VAS073_F_Remontomedziag3Apskaitosveikla1">'Forma 4'!$O$102</definedName>
    <definedName name="VAS073_F_Remontomedziag3Kitareguliuoja1" localSheetId="3">'Forma 4'!$P$102</definedName>
    <definedName name="VAS073_F_Remontomedziag3Kitareguliuoja1">'Forma 4'!$P$102</definedName>
    <definedName name="VAS073_F_Remontomedziag41IS" localSheetId="3">'Forma 4'!$D$154</definedName>
    <definedName name="VAS073_F_Remontomedziag41IS">'Forma 4'!$D$154</definedName>
    <definedName name="VAS073_F_Remontomedziag431GeriamojoVandens" localSheetId="3">'Forma 4'!$F$154</definedName>
    <definedName name="VAS073_F_Remontomedziag431GeriamojoVandens">'Forma 4'!$F$154</definedName>
    <definedName name="VAS073_F_Remontomedziag432GeriamojoVandens" localSheetId="3">'Forma 4'!$G$154</definedName>
    <definedName name="VAS073_F_Remontomedziag432GeriamojoVandens">'Forma 4'!$G$154</definedName>
    <definedName name="VAS073_F_Remontomedziag433GeriamojoVandens" localSheetId="3">'Forma 4'!$H$154</definedName>
    <definedName name="VAS073_F_Remontomedziag433GeriamojoVandens">'Forma 4'!$H$154</definedName>
    <definedName name="VAS073_F_Remontomedziag43IsViso" localSheetId="3">'Forma 4'!$E$154</definedName>
    <definedName name="VAS073_F_Remontomedziag43IsViso">'Forma 4'!$E$154</definedName>
    <definedName name="VAS073_F_Remontomedziag441NuotekuSurinkimas" localSheetId="3">'Forma 4'!$J$154</definedName>
    <definedName name="VAS073_F_Remontomedziag441NuotekuSurinkimas">'Forma 4'!$J$154</definedName>
    <definedName name="VAS073_F_Remontomedziag442NuotekuValymas" localSheetId="3">'Forma 4'!$K$154</definedName>
    <definedName name="VAS073_F_Remontomedziag442NuotekuValymas">'Forma 4'!$K$154</definedName>
    <definedName name="VAS073_F_Remontomedziag443NuotekuDumblo" localSheetId="3">'Forma 4'!$L$154</definedName>
    <definedName name="VAS073_F_Remontomedziag443NuotekuDumblo">'Forma 4'!$L$154</definedName>
    <definedName name="VAS073_F_Remontomedziag44IsViso" localSheetId="3">'Forma 4'!$I$154</definedName>
    <definedName name="VAS073_F_Remontomedziag44IsViso">'Forma 4'!$I$154</definedName>
    <definedName name="VAS073_F_Remontomedziag45PavirsiniuNuoteku" localSheetId="3">'Forma 4'!$M$154</definedName>
    <definedName name="VAS073_F_Remontomedziag45PavirsiniuNuoteku">'Forma 4'!$M$154</definedName>
    <definedName name="VAS073_F_Remontomedziag46KitosReguliuojamosios" localSheetId="3">'Forma 4'!$N$154</definedName>
    <definedName name="VAS073_F_Remontomedziag46KitosReguliuojamosios">'Forma 4'!$N$154</definedName>
    <definedName name="VAS073_F_Remontomedziag47KitosVeiklos" localSheetId="3">'Forma 4'!$Q$154</definedName>
    <definedName name="VAS073_F_Remontomedziag47KitosVeiklos">'Forma 4'!$Q$154</definedName>
    <definedName name="VAS073_F_Remontomedziag4Apskaitosveikla1" localSheetId="3">'Forma 4'!$O$154</definedName>
    <definedName name="VAS073_F_Remontomedziag4Apskaitosveikla1">'Forma 4'!$O$154</definedName>
    <definedName name="VAS073_F_Remontomedziag4Kitareguliuoja1" localSheetId="3">'Forma 4'!$P$154</definedName>
    <definedName name="VAS073_F_Remontomedziag4Kitareguliuoja1">'Forma 4'!$P$154</definedName>
    <definedName name="VAS073_F_Remontomedziag51IS" localSheetId="3">'Forma 4'!$D$199</definedName>
    <definedName name="VAS073_F_Remontomedziag51IS">'Forma 4'!$D$199</definedName>
    <definedName name="VAS073_F_Remontomedziag531GeriamojoVandens" localSheetId="3">'Forma 4'!$F$199</definedName>
    <definedName name="VAS073_F_Remontomedziag531GeriamojoVandens">'Forma 4'!$F$199</definedName>
    <definedName name="VAS073_F_Remontomedziag532GeriamojoVandens" localSheetId="3">'Forma 4'!$G$199</definedName>
    <definedName name="VAS073_F_Remontomedziag532GeriamojoVandens">'Forma 4'!$G$199</definedName>
    <definedName name="VAS073_F_Remontomedziag533GeriamojoVandens" localSheetId="3">'Forma 4'!$H$199</definedName>
    <definedName name="VAS073_F_Remontomedziag533GeriamojoVandens">'Forma 4'!$H$199</definedName>
    <definedName name="VAS073_F_Remontomedziag53IsViso" localSheetId="3">'Forma 4'!$E$199</definedName>
    <definedName name="VAS073_F_Remontomedziag53IsViso">'Forma 4'!$E$199</definedName>
    <definedName name="VAS073_F_Remontomedziag541NuotekuSurinkimas" localSheetId="3">'Forma 4'!$J$199</definedName>
    <definedName name="VAS073_F_Remontomedziag541NuotekuSurinkimas">'Forma 4'!$J$199</definedName>
    <definedName name="VAS073_F_Remontomedziag542NuotekuValymas" localSheetId="3">'Forma 4'!$K$199</definedName>
    <definedName name="VAS073_F_Remontomedziag542NuotekuValymas">'Forma 4'!$K$199</definedName>
    <definedName name="VAS073_F_Remontomedziag543NuotekuDumblo" localSheetId="3">'Forma 4'!$L$199</definedName>
    <definedName name="VAS073_F_Remontomedziag543NuotekuDumblo">'Forma 4'!$L$199</definedName>
    <definedName name="VAS073_F_Remontomedziag54IsViso" localSheetId="3">'Forma 4'!$I$199</definedName>
    <definedName name="VAS073_F_Remontomedziag54IsViso">'Forma 4'!$I$199</definedName>
    <definedName name="VAS073_F_Remontomedziag55PavirsiniuNuoteku" localSheetId="3">'Forma 4'!$M$199</definedName>
    <definedName name="VAS073_F_Remontomedziag55PavirsiniuNuoteku">'Forma 4'!$M$199</definedName>
    <definedName name="VAS073_F_Remontomedziag56KitosReguliuojamosios" localSheetId="3">'Forma 4'!$N$199</definedName>
    <definedName name="VAS073_F_Remontomedziag56KitosReguliuojamosios">'Forma 4'!$N$199</definedName>
    <definedName name="VAS073_F_Remontomedziag57KitosVeiklos" localSheetId="3">'Forma 4'!$Q$199</definedName>
    <definedName name="VAS073_F_Remontomedziag57KitosVeiklos">'Forma 4'!$Q$199</definedName>
    <definedName name="VAS073_F_Remontomedziag5Apskaitosveikla1" localSheetId="3">'Forma 4'!$O$199</definedName>
    <definedName name="VAS073_F_Remontomedziag5Apskaitosveikla1">'Forma 4'!$O$199</definedName>
    <definedName name="VAS073_F_Remontomedziag5Kitareguliuoja1" localSheetId="3">'Forma 4'!$P$199</definedName>
    <definedName name="VAS073_F_Remontomedziag5Kitareguliuoja1">'Forma 4'!$P$199</definedName>
    <definedName name="VAS073_F_Rinkodarosirpa11IS" localSheetId="3">'Forma 4'!$D$83</definedName>
    <definedName name="VAS073_F_Rinkodarosirpa11IS">'Forma 4'!$D$83</definedName>
    <definedName name="VAS073_F_Rinkodarosirpa131GeriamojoVandens" localSheetId="3">'Forma 4'!$F$83</definedName>
    <definedName name="VAS073_F_Rinkodarosirpa131GeriamojoVandens">'Forma 4'!$F$83</definedName>
    <definedName name="VAS073_F_Rinkodarosirpa132GeriamojoVandens" localSheetId="3">'Forma 4'!$G$83</definedName>
    <definedName name="VAS073_F_Rinkodarosirpa132GeriamojoVandens">'Forma 4'!$G$83</definedName>
    <definedName name="VAS073_F_Rinkodarosirpa133GeriamojoVandens" localSheetId="3">'Forma 4'!$H$83</definedName>
    <definedName name="VAS073_F_Rinkodarosirpa133GeriamojoVandens">'Forma 4'!$H$83</definedName>
    <definedName name="VAS073_F_Rinkodarosirpa13IsViso" localSheetId="3">'Forma 4'!$E$83</definedName>
    <definedName name="VAS073_F_Rinkodarosirpa13IsViso">'Forma 4'!$E$83</definedName>
    <definedName name="VAS073_F_Rinkodarosirpa141NuotekuSurinkimas" localSheetId="3">'Forma 4'!$J$83</definedName>
    <definedName name="VAS073_F_Rinkodarosirpa141NuotekuSurinkimas">'Forma 4'!$J$83</definedName>
    <definedName name="VAS073_F_Rinkodarosirpa142NuotekuValymas" localSheetId="3">'Forma 4'!$K$83</definedName>
    <definedName name="VAS073_F_Rinkodarosirpa142NuotekuValymas">'Forma 4'!$K$83</definedName>
    <definedName name="VAS073_F_Rinkodarosirpa143NuotekuDumblo" localSheetId="3">'Forma 4'!$L$83</definedName>
    <definedName name="VAS073_F_Rinkodarosirpa143NuotekuDumblo">'Forma 4'!$L$83</definedName>
    <definedName name="VAS073_F_Rinkodarosirpa14IsViso" localSheetId="3">'Forma 4'!$I$83</definedName>
    <definedName name="VAS073_F_Rinkodarosirpa14IsViso">'Forma 4'!$I$83</definedName>
    <definedName name="VAS073_F_Rinkodarosirpa15PavirsiniuNuoteku" localSheetId="3">'Forma 4'!$M$83</definedName>
    <definedName name="VAS073_F_Rinkodarosirpa15PavirsiniuNuoteku">'Forma 4'!$M$83</definedName>
    <definedName name="VAS073_F_Rinkodarosirpa16KitosReguliuojamosios" localSheetId="3">'Forma 4'!$N$83</definedName>
    <definedName name="VAS073_F_Rinkodarosirpa16KitosReguliuojamosios">'Forma 4'!$N$83</definedName>
    <definedName name="VAS073_F_Rinkodarosirpa17KitosVeiklos" localSheetId="3">'Forma 4'!$Q$83</definedName>
    <definedName name="VAS073_F_Rinkodarosirpa17KitosVeiklos">'Forma 4'!$Q$83</definedName>
    <definedName name="VAS073_F_Rinkodarosirpa1Apskaitosveikla1" localSheetId="3">'Forma 4'!$O$83</definedName>
    <definedName name="VAS073_F_Rinkodarosirpa1Apskaitosveikla1">'Forma 4'!$O$83</definedName>
    <definedName name="VAS073_F_Rinkodarosirpa1Kitareguliuoja1" localSheetId="3">'Forma 4'!$P$83</definedName>
    <definedName name="VAS073_F_Rinkodarosirpa1Kitareguliuoja1">'Forma 4'!$P$83</definedName>
    <definedName name="VAS073_F_Rinkodarosirpa21IS" localSheetId="3">'Forma 4'!$D$136</definedName>
    <definedName name="VAS073_F_Rinkodarosirpa21IS">'Forma 4'!$D$136</definedName>
    <definedName name="VAS073_F_Rinkodarosirpa231GeriamojoVandens" localSheetId="3">'Forma 4'!$F$136</definedName>
    <definedName name="VAS073_F_Rinkodarosirpa231GeriamojoVandens">'Forma 4'!$F$136</definedName>
    <definedName name="VAS073_F_Rinkodarosirpa232GeriamojoVandens" localSheetId="3">'Forma 4'!$G$136</definedName>
    <definedName name="VAS073_F_Rinkodarosirpa232GeriamojoVandens">'Forma 4'!$G$136</definedName>
    <definedName name="VAS073_F_Rinkodarosirpa233GeriamojoVandens" localSheetId="3">'Forma 4'!$H$136</definedName>
    <definedName name="VAS073_F_Rinkodarosirpa233GeriamojoVandens">'Forma 4'!$H$136</definedName>
    <definedName name="VAS073_F_Rinkodarosirpa23IsViso" localSheetId="3">'Forma 4'!$E$136</definedName>
    <definedName name="VAS073_F_Rinkodarosirpa23IsViso">'Forma 4'!$E$136</definedName>
    <definedName name="VAS073_F_Rinkodarosirpa241NuotekuSurinkimas" localSheetId="3">'Forma 4'!$J$136</definedName>
    <definedName name="VAS073_F_Rinkodarosirpa241NuotekuSurinkimas">'Forma 4'!$J$136</definedName>
    <definedName name="VAS073_F_Rinkodarosirpa242NuotekuValymas" localSheetId="3">'Forma 4'!$K$136</definedName>
    <definedName name="VAS073_F_Rinkodarosirpa242NuotekuValymas">'Forma 4'!$K$136</definedName>
    <definedName name="VAS073_F_Rinkodarosirpa243NuotekuDumblo" localSheetId="3">'Forma 4'!$L$136</definedName>
    <definedName name="VAS073_F_Rinkodarosirpa243NuotekuDumblo">'Forma 4'!$L$136</definedName>
    <definedName name="VAS073_F_Rinkodarosirpa24IsViso" localSheetId="3">'Forma 4'!$I$136</definedName>
    <definedName name="VAS073_F_Rinkodarosirpa24IsViso">'Forma 4'!$I$136</definedName>
    <definedName name="VAS073_F_Rinkodarosirpa25PavirsiniuNuoteku" localSheetId="3">'Forma 4'!$M$136</definedName>
    <definedName name="VAS073_F_Rinkodarosirpa25PavirsiniuNuoteku">'Forma 4'!$M$136</definedName>
    <definedName name="VAS073_F_Rinkodarosirpa26KitosReguliuojamosios" localSheetId="3">'Forma 4'!$N$136</definedName>
    <definedName name="VAS073_F_Rinkodarosirpa26KitosReguliuojamosios">'Forma 4'!$N$136</definedName>
    <definedName name="VAS073_F_Rinkodarosirpa27KitosVeiklos" localSheetId="3">'Forma 4'!$Q$136</definedName>
    <definedName name="VAS073_F_Rinkodarosirpa27KitosVeiklos">'Forma 4'!$Q$136</definedName>
    <definedName name="VAS073_F_Rinkodarosirpa2Apskaitosveikla1" localSheetId="3">'Forma 4'!$O$136</definedName>
    <definedName name="VAS073_F_Rinkodarosirpa2Apskaitosveikla1">'Forma 4'!$O$136</definedName>
    <definedName name="VAS073_F_Rinkodarosirpa2Kitareguliuoja1" localSheetId="3">'Forma 4'!$P$136</definedName>
    <definedName name="VAS073_F_Rinkodarosirpa2Kitareguliuoja1">'Forma 4'!$P$136</definedName>
    <definedName name="VAS073_F_Rinkodarosirpa31IS" localSheetId="3">'Forma 4'!$D$188</definedName>
    <definedName name="VAS073_F_Rinkodarosirpa31IS">'Forma 4'!$D$188</definedName>
    <definedName name="VAS073_F_Rinkodarosirpa331GeriamojoVandens" localSheetId="3">'Forma 4'!$F$188</definedName>
    <definedName name="VAS073_F_Rinkodarosirpa331GeriamojoVandens">'Forma 4'!$F$188</definedName>
    <definedName name="VAS073_F_Rinkodarosirpa332GeriamojoVandens" localSheetId="3">'Forma 4'!$G$188</definedName>
    <definedName name="VAS073_F_Rinkodarosirpa332GeriamojoVandens">'Forma 4'!$G$188</definedName>
    <definedName name="VAS073_F_Rinkodarosirpa333GeriamojoVandens" localSheetId="3">'Forma 4'!$H$188</definedName>
    <definedName name="VAS073_F_Rinkodarosirpa333GeriamojoVandens">'Forma 4'!$H$188</definedName>
    <definedName name="VAS073_F_Rinkodarosirpa33IsViso" localSheetId="3">'Forma 4'!$E$188</definedName>
    <definedName name="VAS073_F_Rinkodarosirpa33IsViso">'Forma 4'!$E$188</definedName>
    <definedName name="VAS073_F_Rinkodarosirpa341NuotekuSurinkimas" localSheetId="3">'Forma 4'!$J$188</definedName>
    <definedName name="VAS073_F_Rinkodarosirpa341NuotekuSurinkimas">'Forma 4'!$J$188</definedName>
    <definedName name="VAS073_F_Rinkodarosirpa342NuotekuValymas" localSheetId="3">'Forma 4'!$K$188</definedName>
    <definedName name="VAS073_F_Rinkodarosirpa342NuotekuValymas">'Forma 4'!$K$188</definedName>
    <definedName name="VAS073_F_Rinkodarosirpa343NuotekuDumblo" localSheetId="3">'Forma 4'!$L$188</definedName>
    <definedName name="VAS073_F_Rinkodarosirpa343NuotekuDumblo">'Forma 4'!$L$188</definedName>
    <definedName name="VAS073_F_Rinkodarosirpa34IsViso" localSheetId="3">'Forma 4'!$I$188</definedName>
    <definedName name="VAS073_F_Rinkodarosirpa34IsViso">'Forma 4'!$I$188</definedName>
    <definedName name="VAS073_F_Rinkodarosirpa35PavirsiniuNuoteku" localSheetId="3">'Forma 4'!$M$188</definedName>
    <definedName name="VAS073_F_Rinkodarosirpa35PavirsiniuNuoteku">'Forma 4'!$M$188</definedName>
    <definedName name="VAS073_F_Rinkodarosirpa36KitosReguliuojamosios" localSheetId="3">'Forma 4'!$N$188</definedName>
    <definedName name="VAS073_F_Rinkodarosirpa36KitosReguliuojamosios">'Forma 4'!$N$188</definedName>
    <definedName name="VAS073_F_Rinkodarosirpa37KitosVeiklos" localSheetId="3">'Forma 4'!$Q$188</definedName>
    <definedName name="VAS073_F_Rinkodarosirpa37KitosVeiklos">'Forma 4'!$Q$188</definedName>
    <definedName name="VAS073_F_Rinkodarosirpa3Apskaitosveikla1" localSheetId="3">'Forma 4'!$O$188</definedName>
    <definedName name="VAS073_F_Rinkodarosirpa3Apskaitosveikla1">'Forma 4'!$O$188</definedName>
    <definedName name="VAS073_F_Rinkodarosirpa3Kitareguliuoja1" localSheetId="3">'Forma 4'!$P$188</definedName>
    <definedName name="VAS073_F_Rinkodarosirpa3Kitareguliuoja1">'Forma 4'!$P$188</definedName>
    <definedName name="VAS073_F_Rinkodarosirpa41IS" localSheetId="3">'Forma 4'!$D$234</definedName>
    <definedName name="VAS073_F_Rinkodarosirpa41IS">'Forma 4'!$D$234</definedName>
    <definedName name="VAS073_F_Rinkodarosirpa431GeriamojoVandens" localSheetId="3">'Forma 4'!$F$234</definedName>
    <definedName name="VAS073_F_Rinkodarosirpa431GeriamojoVandens">'Forma 4'!$F$234</definedName>
    <definedName name="VAS073_F_Rinkodarosirpa432GeriamojoVandens" localSheetId="3">'Forma 4'!$G$234</definedName>
    <definedName name="VAS073_F_Rinkodarosirpa432GeriamojoVandens">'Forma 4'!$G$234</definedName>
    <definedName name="VAS073_F_Rinkodarosirpa433GeriamojoVandens" localSheetId="3">'Forma 4'!$H$234</definedName>
    <definedName name="VAS073_F_Rinkodarosirpa433GeriamojoVandens">'Forma 4'!$H$234</definedName>
    <definedName name="VAS073_F_Rinkodarosirpa43IsViso" localSheetId="3">'Forma 4'!$E$234</definedName>
    <definedName name="VAS073_F_Rinkodarosirpa43IsViso">'Forma 4'!$E$234</definedName>
    <definedName name="VAS073_F_Rinkodarosirpa441NuotekuSurinkimas" localSheetId="3">'Forma 4'!$J$234</definedName>
    <definedName name="VAS073_F_Rinkodarosirpa441NuotekuSurinkimas">'Forma 4'!$J$234</definedName>
    <definedName name="VAS073_F_Rinkodarosirpa442NuotekuValymas" localSheetId="3">'Forma 4'!$K$234</definedName>
    <definedName name="VAS073_F_Rinkodarosirpa442NuotekuValymas">'Forma 4'!$K$234</definedName>
    <definedName name="VAS073_F_Rinkodarosirpa443NuotekuDumblo" localSheetId="3">'Forma 4'!$L$234</definedName>
    <definedName name="VAS073_F_Rinkodarosirpa443NuotekuDumblo">'Forma 4'!$L$234</definedName>
    <definedName name="VAS073_F_Rinkodarosirpa44IsViso" localSheetId="3">'Forma 4'!$I$234</definedName>
    <definedName name="VAS073_F_Rinkodarosirpa44IsViso">'Forma 4'!$I$234</definedName>
    <definedName name="VAS073_F_Rinkodarosirpa45PavirsiniuNuoteku" localSheetId="3">'Forma 4'!$M$234</definedName>
    <definedName name="VAS073_F_Rinkodarosirpa45PavirsiniuNuoteku">'Forma 4'!$M$234</definedName>
    <definedName name="VAS073_F_Rinkodarosirpa46KitosReguliuojamosios" localSheetId="3">'Forma 4'!$N$234</definedName>
    <definedName name="VAS073_F_Rinkodarosirpa46KitosReguliuojamosios">'Forma 4'!$N$234</definedName>
    <definedName name="VAS073_F_Rinkodarosirpa47KitosVeiklos" localSheetId="3">'Forma 4'!$Q$234</definedName>
    <definedName name="VAS073_F_Rinkodarosirpa47KitosVeiklos">'Forma 4'!$Q$234</definedName>
    <definedName name="VAS073_F_Rinkodarosirpa4Apskaitosveikla1" localSheetId="3">'Forma 4'!$O$234</definedName>
    <definedName name="VAS073_F_Rinkodarosirpa4Apskaitosveikla1">'Forma 4'!$O$234</definedName>
    <definedName name="VAS073_F_Rinkodarosirpa4Kitareguliuoja1" localSheetId="3">'Forma 4'!$P$234</definedName>
    <definedName name="VAS073_F_Rinkodarosirpa4Kitareguliuoja1">'Forma 4'!$P$234</definedName>
    <definedName name="VAS073_F_Rysiupaslaugus11IS" localSheetId="3">'Forma 4'!$D$72</definedName>
    <definedName name="VAS073_F_Rysiupaslaugus11IS">'Forma 4'!$D$72</definedName>
    <definedName name="VAS073_F_Rysiupaslaugus131GeriamojoVandens" localSheetId="3">'Forma 4'!$F$72</definedName>
    <definedName name="VAS073_F_Rysiupaslaugus131GeriamojoVandens">'Forma 4'!$F$72</definedName>
    <definedName name="VAS073_F_Rysiupaslaugus132GeriamojoVandens" localSheetId="3">'Forma 4'!$G$72</definedName>
    <definedName name="VAS073_F_Rysiupaslaugus132GeriamojoVandens">'Forma 4'!$G$72</definedName>
    <definedName name="VAS073_F_Rysiupaslaugus133GeriamojoVandens" localSheetId="3">'Forma 4'!$H$72</definedName>
    <definedName name="VAS073_F_Rysiupaslaugus133GeriamojoVandens">'Forma 4'!$H$72</definedName>
    <definedName name="VAS073_F_Rysiupaslaugus13IsViso" localSheetId="3">'Forma 4'!$E$72</definedName>
    <definedName name="VAS073_F_Rysiupaslaugus13IsViso">'Forma 4'!$E$72</definedName>
    <definedName name="VAS073_F_Rysiupaslaugus141NuotekuSurinkimas" localSheetId="3">'Forma 4'!$J$72</definedName>
    <definedName name="VAS073_F_Rysiupaslaugus141NuotekuSurinkimas">'Forma 4'!$J$72</definedName>
    <definedName name="VAS073_F_Rysiupaslaugus142NuotekuValymas" localSheetId="3">'Forma 4'!$K$72</definedName>
    <definedName name="VAS073_F_Rysiupaslaugus142NuotekuValymas">'Forma 4'!$K$72</definedName>
    <definedName name="VAS073_F_Rysiupaslaugus143NuotekuDumblo" localSheetId="3">'Forma 4'!$L$72</definedName>
    <definedName name="VAS073_F_Rysiupaslaugus143NuotekuDumblo">'Forma 4'!$L$72</definedName>
    <definedName name="VAS073_F_Rysiupaslaugus14IsViso" localSheetId="3">'Forma 4'!$I$72</definedName>
    <definedName name="VAS073_F_Rysiupaslaugus14IsViso">'Forma 4'!$I$72</definedName>
    <definedName name="VAS073_F_Rysiupaslaugus15PavirsiniuNuoteku" localSheetId="3">'Forma 4'!$M$72</definedName>
    <definedName name="VAS073_F_Rysiupaslaugus15PavirsiniuNuoteku">'Forma 4'!$M$72</definedName>
    <definedName name="VAS073_F_Rysiupaslaugus16KitosReguliuojamosios" localSheetId="3">'Forma 4'!$N$72</definedName>
    <definedName name="VAS073_F_Rysiupaslaugus16KitosReguliuojamosios">'Forma 4'!$N$72</definedName>
    <definedName name="VAS073_F_Rysiupaslaugus17KitosVeiklos" localSheetId="3">'Forma 4'!$Q$72</definedName>
    <definedName name="VAS073_F_Rysiupaslaugus17KitosVeiklos">'Forma 4'!$Q$72</definedName>
    <definedName name="VAS073_F_Rysiupaslaugus1Apskaitosveikla1" localSheetId="3">'Forma 4'!$O$72</definedName>
    <definedName name="VAS073_F_Rysiupaslaugus1Apskaitosveikla1">'Forma 4'!$O$72</definedName>
    <definedName name="VAS073_F_Rysiupaslaugus1Kitareguliuoja1" localSheetId="3">'Forma 4'!$P$72</definedName>
    <definedName name="VAS073_F_Rysiupaslaugus1Kitareguliuoja1">'Forma 4'!$P$72</definedName>
    <definedName name="VAS073_F_Rysiupaslaugus21IS" localSheetId="3">'Forma 4'!$D$125</definedName>
    <definedName name="VAS073_F_Rysiupaslaugus21IS">'Forma 4'!$D$125</definedName>
    <definedName name="VAS073_F_Rysiupaslaugus231GeriamojoVandens" localSheetId="3">'Forma 4'!$F$125</definedName>
    <definedName name="VAS073_F_Rysiupaslaugus231GeriamojoVandens">'Forma 4'!$F$125</definedName>
    <definedName name="VAS073_F_Rysiupaslaugus232GeriamojoVandens" localSheetId="3">'Forma 4'!$G$125</definedName>
    <definedName name="VAS073_F_Rysiupaslaugus232GeriamojoVandens">'Forma 4'!$G$125</definedName>
    <definedName name="VAS073_F_Rysiupaslaugus233GeriamojoVandens" localSheetId="3">'Forma 4'!$H$125</definedName>
    <definedName name="VAS073_F_Rysiupaslaugus233GeriamojoVandens">'Forma 4'!$H$125</definedName>
    <definedName name="VAS073_F_Rysiupaslaugus23IsViso" localSheetId="3">'Forma 4'!$E$125</definedName>
    <definedName name="VAS073_F_Rysiupaslaugus23IsViso">'Forma 4'!$E$125</definedName>
    <definedName name="VAS073_F_Rysiupaslaugus241NuotekuSurinkimas" localSheetId="3">'Forma 4'!$J$125</definedName>
    <definedName name="VAS073_F_Rysiupaslaugus241NuotekuSurinkimas">'Forma 4'!$J$125</definedName>
    <definedName name="VAS073_F_Rysiupaslaugus242NuotekuValymas" localSheetId="3">'Forma 4'!$K$125</definedName>
    <definedName name="VAS073_F_Rysiupaslaugus242NuotekuValymas">'Forma 4'!$K$125</definedName>
    <definedName name="VAS073_F_Rysiupaslaugus243NuotekuDumblo" localSheetId="3">'Forma 4'!$L$125</definedName>
    <definedName name="VAS073_F_Rysiupaslaugus243NuotekuDumblo">'Forma 4'!$L$125</definedName>
    <definedName name="VAS073_F_Rysiupaslaugus24IsViso" localSheetId="3">'Forma 4'!$I$125</definedName>
    <definedName name="VAS073_F_Rysiupaslaugus24IsViso">'Forma 4'!$I$125</definedName>
    <definedName name="VAS073_F_Rysiupaslaugus25PavirsiniuNuoteku" localSheetId="3">'Forma 4'!$M$125</definedName>
    <definedName name="VAS073_F_Rysiupaslaugus25PavirsiniuNuoteku">'Forma 4'!$M$125</definedName>
    <definedName name="VAS073_F_Rysiupaslaugus26KitosReguliuojamosios" localSheetId="3">'Forma 4'!$N$125</definedName>
    <definedName name="VAS073_F_Rysiupaslaugus26KitosReguliuojamosios">'Forma 4'!$N$125</definedName>
    <definedName name="VAS073_F_Rysiupaslaugus27KitosVeiklos" localSheetId="3">'Forma 4'!$Q$125</definedName>
    <definedName name="VAS073_F_Rysiupaslaugus27KitosVeiklos">'Forma 4'!$Q$125</definedName>
    <definedName name="VAS073_F_Rysiupaslaugus2Apskaitosveikla1" localSheetId="3">'Forma 4'!$O$125</definedName>
    <definedName name="VAS073_F_Rysiupaslaugus2Apskaitosveikla1">'Forma 4'!$O$125</definedName>
    <definedName name="VAS073_F_Rysiupaslaugus2Kitareguliuoja1" localSheetId="3">'Forma 4'!$P$125</definedName>
    <definedName name="VAS073_F_Rysiupaslaugus2Kitareguliuoja1">'Forma 4'!$P$125</definedName>
    <definedName name="VAS073_F_Rysiupaslaugus31IS" localSheetId="3">'Forma 4'!$D$177</definedName>
    <definedName name="VAS073_F_Rysiupaslaugus31IS">'Forma 4'!$D$177</definedName>
    <definedName name="VAS073_F_Rysiupaslaugus331GeriamojoVandens" localSheetId="3">'Forma 4'!$F$177</definedName>
    <definedName name="VAS073_F_Rysiupaslaugus331GeriamojoVandens">'Forma 4'!$F$177</definedName>
    <definedName name="VAS073_F_Rysiupaslaugus332GeriamojoVandens" localSheetId="3">'Forma 4'!$G$177</definedName>
    <definedName name="VAS073_F_Rysiupaslaugus332GeriamojoVandens">'Forma 4'!$G$177</definedName>
    <definedName name="VAS073_F_Rysiupaslaugus333GeriamojoVandens" localSheetId="3">'Forma 4'!$H$177</definedName>
    <definedName name="VAS073_F_Rysiupaslaugus333GeriamojoVandens">'Forma 4'!$H$177</definedName>
    <definedName name="VAS073_F_Rysiupaslaugus33IsViso" localSheetId="3">'Forma 4'!$E$177</definedName>
    <definedName name="VAS073_F_Rysiupaslaugus33IsViso">'Forma 4'!$E$177</definedName>
    <definedName name="VAS073_F_Rysiupaslaugus341NuotekuSurinkimas" localSheetId="3">'Forma 4'!$J$177</definedName>
    <definedName name="VAS073_F_Rysiupaslaugus341NuotekuSurinkimas">'Forma 4'!$J$177</definedName>
    <definedName name="VAS073_F_Rysiupaslaugus342NuotekuValymas" localSheetId="3">'Forma 4'!$K$177</definedName>
    <definedName name="VAS073_F_Rysiupaslaugus342NuotekuValymas">'Forma 4'!$K$177</definedName>
    <definedName name="VAS073_F_Rysiupaslaugus343NuotekuDumblo" localSheetId="3">'Forma 4'!$L$177</definedName>
    <definedName name="VAS073_F_Rysiupaslaugus343NuotekuDumblo">'Forma 4'!$L$177</definedName>
    <definedName name="VAS073_F_Rysiupaslaugus34IsViso" localSheetId="3">'Forma 4'!$I$177</definedName>
    <definedName name="VAS073_F_Rysiupaslaugus34IsViso">'Forma 4'!$I$177</definedName>
    <definedName name="VAS073_F_Rysiupaslaugus35PavirsiniuNuoteku" localSheetId="3">'Forma 4'!$M$177</definedName>
    <definedName name="VAS073_F_Rysiupaslaugus35PavirsiniuNuoteku">'Forma 4'!$M$177</definedName>
    <definedName name="VAS073_F_Rysiupaslaugus36KitosReguliuojamosios" localSheetId="3">'Forma 4'!$N$177</definedName>
    <definedName name="VAS073_F_Rysiupaslaugus36KitosReguliuojamosios">'Forma 4'!$N$177</definedName>
    <definedName name="VAS073_F_Rysiupaslaugus37KitosVeiklos" localSheetId="3">'Forma 4'!$Q$177</definedName>
    <definedName name="VAS073_F_Rysiupaslaugus37KitosVeiklos">'Forma 4'!$Q$177</definedName>
    <definedName name="VAS073_F_Rysiupaslaugus3Apskaitosveikla1" localSheetId="3">'Forma 4'!$O$177</definedName>
    <definedName name="VAS073_F_Rysiupaslaugus3Apskaitosveikla1">'Forma 4'!$O$177</definedName>
    <definedName name="VAS073_F_Rysiupaslaugus3Kitareguliuoja1" localSheetId="3">'Forma 4'!$P$177</definedName>
    <definedName name="VAS073_F_Rysiupaslaugus3Kitareguliuoja1">'Forma 4'!$P$177</definedName>
    <definedName name="VAS073_F_Rysiupaslaugus41IS" localSheetId="3">'Forma 4'!$D$222</definedName>
    <definedName name="VAS073_F_Rysiupaslaugus41IS">'Forma 4'!$D$222</definedName>
    <definedName name="VAS073_F_Rysiupaslaugus431GeriamojoVandens" localSheetId="3">'Forma 4'!$F$222</definedName>
    <definedName name="VAS073_F_Rysiupaslaugus431GeriamojoVandens">'Forma 4'!$F$222</definedName>
    <definedName name="VAS073_F_Rysiupaslaugus432GeriamojoVandens" localSheetId="3">'Forma 4'!$G$222</definedName>
    <definedName name="VAS073_F_Rysiupaslaugus432GeriamojoVandens">'Forma 4'!$G$222</definedName>
    <definedName name="VAS073_F_Rysiupaslaugus433GeriamojoVandens" localSheetId="3">'Forma 4'!$H$222</definedName>
    <definedName name="VAS073_F_Rysiupaslaugus433GeriamojoVandens">'Forma 4'!$H$222</definedName>
    <definedName name="VAS073_F_Rysiupaslaugus43IsViso" localSheetId="3">'Forma 4'!$E$222</definedName>
    <definedName name="VAS073_F_Rysiupaslaugus43IsViso">'Forma 4'!$E$222</definedName>
    <definedName name="VAS073_F_Rysiupaslaugus441NuotekuSurinkimas" localSheetId="3">'Forma 4'!$J$222</definedName>
    <definedName name="VAS073_F_Rysiupaslaugus441NuotekuSurinkimas">'Forma 4'!$J$222</definedName>
    <definedName name="VAS073_F_Rysiupaslaugus442NuotekuValymas" localSheetId="3">'Forma 4'!$K$222</definedName>
    <definedName name="VAS073_F_Rysiupaslaugus442NuotekuValymas">'Forma 4'!$K$222</definedName>
    <definedName name="VAS073_F_Rysiupaslaugus443NuotekuDumblo" localSheetId="3">'Forma 4'!$L$222</definedName>
    <definedName name="VAS073_F_Rysiupaslaugus443NuotekuDumblo">'Forma 4'!$L$222</definedName>
    <definedName name="VAS073_F_Rysiupaslaugus44IsViso" localSheetId="3">'Forma 4'!$I$222</definedName>
    <definedName name="VAS073_F_Rysiupaslaugus44IsViso">'Forma 4'!$I$222</definedName>
    <definedName name="VAS073_F_Rysiupaslaugus45PavirsiniuNuoteku" localSheetId="3">'Forma 4'!$M$222</definedName>
    <definedName name="VAS073_F_Rysiupaslaugus45PavirsiniuNuoteku">'Forma 4'!$M$222</definedName>
    <definedName name="VAS073_F_Rysiupaslaugus46KitosReguliuojamosios" localSheetId="3">'Forma 4'!$N$222</definedName>
    <definedName name="VAS073_F_Rysiupaslaugus46KitosReguliuojamosios">'Forma 4'!$N$222</definedName>
    <definedName name="VAS073_F_Rysiupaslaugus47KitosVeiklos" localSheetId="3">'Forma 4'!$Q$222</definedName>
    <definedName name="VAS073_F_Rysiupaslaugus47KitosVeiklos">'Forma 4'!$Q$222</definedName>
    <definedName name="VAS073_F_Rysiupaslaugus4Apskaitosveikla1" localSheetId="3">'Forma 4'!$O$222</definedName>
    <definedName name="VAS073_F_Rysiupaslaugus4Apskaitosveikla1">'Forma 4'!$O$222</definedName>
    <definedName name="VAS073_F_Rysiupaslaugus4Kitareguliuoja1" localSheetId="3">'Forma 4'!$P$222</definedName>
    <definedName name="VAS073_F_Rysiupaslaugus4Kitareguliuoja1">'Forma 4'!$P$222</definedName>
    <definedName name="VAS073_F_Silumosenergij11IS" localSheetId="3">'Forma 4'!$D$43</definedName>
    <definedName name="VAS073_F_Silumosenergij11IS">'Forma 4'!$D$43</definedName>
    <definedName name="VAS073_F_Silumosenergij131GeriamojoVandens" localSheetId="3">'Forma 4'!$F$43</definedName>
    <definedName name="VAS073_F_Silumosenergij131GeriamojoVandens">'Forma 4'!$F$43</definedName>
    <definedName name="VAS073_F_Silumosenergij132GeriamojoVandens" localSheetId="3">'Forma 4'!$G$43</definedName>
    <definedName name="VAS073_F_Silumosenergij132GeriamojoVandens">'Forma 4'!$G$43</definedName>
    <definedName name="VAS073_F_Silumosenergij133GeriamojoVandens" localSheetId="3">'Forma 4'!$H$43</definedName>
    <definedName name="VAS073_F_Silumosenergij133GeriamojoVandens">'Forma 4'!$H$43</definedName>
    <definedName name="VAS073_F_Silumosenergij13IsViso" localSheetId="3">'Forma 4'!$E$43</definedName>
    <definedName name="VAS073_F_Silumosenergij13IsViso">'Forma 4'!$E$43</definedName>
    <definedName name="VAS073_F_Silumosenergij141NuotekuSurinkimas" localSheetId="3">'Forma 4'!$J$43</definedName>
    <definedName name="VAS073_F_Silumosenergij141NuotekuSurinkimas">'Forma 4'!$J$43</definedName>
    <definedName name="VAS073_F_Silumosenergij142NuotekuValymas" localSheetId="3">'Forma 4'!$K$43</definedName>
    <definedName name="VAS073_F_Silumosenergij142NuotekuValymas">'Forma 4'!$K$43</definedName>
    <definedName name="VAS073_F_Silumosenergij143NuotekuDumblo" localSheetId="3">'Forma 4'!$L$43</definedName>
    <definedName name="VAS073_F_Silumosenergij143NuotekuDumblo">'Forma 4'!$L$43</definedName>
    <definedName name="VAS073_F_Silumosenergij14IsViso" localSheetId="3">'Forma 4'!$I$43</definedName>
    <definedName name="VAS073_F_Silumosenergij14IsViso">'Forma 4'!$I$43</definedName>
    <definedName name="VAS073_F_Silumosenergij15PavirsiniuNuoteku" localSheetId="3">'Forma 4'!$M$43</definedName>
    <definedName name="VAS073_F_Silumosenergij15PavirsiniuNuoteku">'Forma 4'!$M$43</definedName>
    <definedName name="VAS073_F_Silumosenergij16KitosReguliuojamosios" localSheetId="3">'Forma 4'!$N$43</definedName>
    <definedName name="VAS073_F_Silumosenergij16KitosReguliuojamosios">'Forma 4'!$N$43</definedName>
    <definedName name="VAS073_F_Silumosenergij17KitosVeiklos" localSheetId="3">'Forma 4'!$Q$43</definedName>
    <definedName name="VAS073_F_Silumosenergij17KitosVeiklos">'Forma 4'!$Q$43</definedName>
    <definedName name="VAS073_F_Silumosenergij1Apskaitosveikla1" localSheetId="3">'Forma 4'!$O$43</definedName>
    <definedName name="VAS073_F_Silumosenergij1Apskaitosveikla1">'Forma 4'!$O$43</definedName>
    <definedName name="VAS073_F_Silumosenergij1Kitareguliuoja1" localSheetId="3">'Forma 4'!$P$43</definedName>
    <definedName name="VAS073_F_Silumosenergij1Kitareguliuoja1">'Forma 4'!$P$43</definedName>
    <definedName name="VAS073_F_Silumosenergij21IS" localSheetId="3">'Forma 4'!$D$44</definedName>
    <definedName name="VAS073_F_Silumosenergij21IS">'Forma 4'!$D$44</definedName>
    <definedName name="VAS073_F_Silumosenergij231GeriamojoVandens" localSheetId="3">'Forma 4'!$F$44</definedName>
    <definedName name="VAS073_F_Silumosenergij231GeriamojoVandens">'Forma 4'!$F$44</definedName>
    <definedName name="VAS073_F_Silumosenergij232GeriamojoVandens" localSheetId="3">'Forma 4'!$G$44</definedName>
    <definedName name="VAS073_F_Silumosenergij232GeriamojoVandens">'Forma 4'!$G$44</definedName>
    <definedName name="VAS073_F_Silumosenergij233GeriamojoVandens" localSheetId="3">'Forma 4'!$H$44</definedName>
    <definedName name="VAS073_F_Silumosenergij233GeriamojoVandens">'Forma 4'!$H$44</definedName>
    <definedName name="VAS073_F_Silumosenergij23IsViso" localSheetId="3">'Forma 4'!$E$44</definedName>
    <definedName name="VAS073_F_Silumosenergij23IsViso">'Forma 4'!$E$44</definedName>
    <definedName name="VAS073_F_Silumosenergij241NuotekuSurinkimas" localSheetId="3">'Forma 4'!$J$44</definedName>
    <definedName name="VAS073_F_Silumosenergij241NuotekuSurinkimas">'Forma 4'!$J$44</definedName>
    <definedName name="VAS073_F_Silumosenergij242NuotekuValymas" localSheetId="3">'Forma 4'!$K$44</definedName>
    <definedName name="VAS073_F_Silumosenergij242NuotekuValymas">'Forma 4'!$K$44</definedName>
    <definedName name="VAS073_F_Silumosenergij243NuotekuDumblo" localSheetId="3">'Forma 4'!$L$44</definedName>
    <definedName name="VAS073_F_Silumosenergij243NuotekuDumblo">'Forma 4'!$L$44</definedName>
    <definedName name="VAS073_F_Silumosenergij24IsViso" localSheetId="3">'Forma 4'!$I$44</definedName>
    <definedName name="VAS073_F_Silumosenergij24IsViso">'Forma 4'!$I$44</definedName>
    <definedName name="VAS073_F_Silumosenergij25PavirsiniuNuoteku" localSheetId="3">'Forma 4'!$M$44</definedName>
    <definedName name="VAS073_F_Silumosenergij25PavirsiniuNuoteku">'Forma 4'!$M$44</definedName>
    <definedName name="VAS073_F_Silumosenergij26KitosReguliuojamosios" localSheetId="3">'Forma 4'!$N$44</definedName>
    <definedName name="VAS073_F_Silumosenergij26KitosReguliuojamosios">'Forma 4'!$N$44</definedName>
    <definedName name="VAS073_F_Silumosenergij27KitosVeiklos" localSheetId="3">'Forma 4'!$Q$44</definedName>
    <definedName name="VAS073_F_Silumosenergij27KitosVeiklos">'Forma 4'!$Q$44</definedName>
    <definedName name="VAS073_F_Silumosenergij2Apskaitosveikla1" localSheetId="3">'Forma 4'!$O$44</definedName>
    <definedName name="VAS073_F_Silumosenergij2Apskaitosveikla1">'Forma 4'!$O$44</definedName>
    <definedName name="VAS073_F_Silumosenergij2Kitareguliuoja1" localSheetId="3">'Forma 4'!$P$44</definedName>
    <definedName name="VAS073_F_Silumosenergij2Kitareguliuoja1">'Forma 4'!$P$44</definedName>
    <definedName name="VAS073_F_Silumosenergij31IS" localSheetId="3">'Forma 4'!$D$99</definedName>
    <definedName name="VAS073_F_Silumosenergij31IS">'Forma 4'!$D$99</definedName>
    <definedName name="VAS073_F_Silumosenergij331GeriamojoVandens" localSheetId="3">'Forma 4'!$F$99</definedName>
    <definedName name="VAS073_F_Silumosenergij331GeriamojoVandens">'Forma 4'!$F$99</definedName>
    <definedName name="VAS073_F_Silumosenergij332GeriamojoVandens" localSheetId="3">'Forma 4'!$G$99</definedName>
    <definedName name="VAS073_F_Silumosenergij332GeriamojoVandens">'Forma 4'!$G$99</definedName>
    <definedName name="VAS073_F_Silumosenergij333GeriamojoVandens" localSheetId="3">'Forma 4'!$H$99</definedName>
    <definedName name="VAS073_F_Silumosenergij333GeriamojoVandens">'Forma 4'!$H$99</definedName>
    <definedName name="VAS073_F_Silumosenergij33IsViso" localSheetId="3">'Forma 4'!$E$99</definedName>
    <definedName name="VAS073_F_Silumosenergij33IsViso">'Forma 4'!$E$99</definedName>
    <definedName name="VAS073_F_Silumosenergij341NuotekuSurinkimas" localSheetId="3">'Forma 4'!$J$99</definedName>
    <definedName name="VAS073_F_Silumosenergij341NuotekuSurinkimas">'Forma 4'!$J$99</definedName>
    <definedName name="VAS073_F_Silumosenergij342NuotekuValymas" localSheetId="3">'Forma 4'!$K$99</definedName>
    <definedName name="VAS073_F_Silumosenergij342NuotekuValymas">'Forma 4'!$K$99</definedName>
    <definedName name="VAS073_F_Silumosenergij343NuotekuDumblo" localSheetId="3">'Forma 4'!$L$99</definedName>
    <definedName name="VAS073_F_Silumosenergij343NuotekuDumblo">'Forma 4'!$L$99</definedName>
    <definedName name="VAS073_F_Silumosenergij34IsViso" localSheetId="3">'Forma 4'!$I$99</definedName>
    <definedName name="VAS073_F_Silumosenergij34IsViso">'Forma 4'!$I$99</definedName>
    <definedName name="VAS073_F_Silumosenergij35PavirsiniuNuoteku" localSheetId="3">'Forma 4'!$M$99</definedName>
    <definedName name="VAS073_F_Silumosenergij35PavirsiniuNuoteku">'Forma 4'!$M$99</definedName>
    <definedName name="VAS073_F_Silumosenergij36KitosReguliuojamosios" localSheetId="3">'Forma 4'!$N$99</definedName>
    <definedName name="VAS073_F_Silumosenergij36KitosReguliuojamosios">'Forma 4'!$N$99</definedName>
    <definedName name="VAS073_F_Silumosenergij37KitosVeiklos" localSheetId="3">'Forma 4'!$Q$99</definedName>
    <definedName name="VAS073_F_Silumosenergij37KitosVeiklos">'Forma 4'!$Q$99</definedName>
    <definedName name="VAS073_F_Silumosenergij3Apskaitosveikla1" localSheetId="3">'Forma 4'!$O$99</definedName>
    <definedName name="VAS073_F_Silumosenergij3Apskaitosveikla1">'Forma 4'!$O$99</definedName>
    <definedName name="VAS073_F_Silumosenergij3Kitareguliuoja1" localSheetId="3">'Forma 4'!$P$99</definedName>
    <definedName name="VAS073_F_Silumosenergij3Kitareguliuoja1">'Forma 4'!$P$99</definedName>
    <definedName name="VAS073_F_Silumosenergij41IS" localSheetId="3">'Forma 4'!$D$100</definedName>
    <definedName name="VAS073_F_Silumosenergij41IS">'Forma 4'!$D$100</definedName>
    <definedName name="VAS073_F_Silumosenergij431GeriamojoVandens" localSheetId="3">'Forma 4'!$F$100</definedName>
    <definedName name="VAS073_F_Silumosenergij431GeriamojoVandens">'Forma 4'!$F$100</definedName>
    <definedName name="VAS073_F_Silumosenergij432GeriamojoVandens" localSheetId="3">'Forma 4'!$G$100</definedName>
    <definedName name="VAS073_F_Silumosenergij432GeriamojoVandens">'Forma 4'!$G$100</definedName>
    <definedName name="VAS073_F_Silumosenergij433GeriamojoVandens" localSheetId="3">'Forma 4'!$H$100</definedName>
    <definedName name="VAS073_F_Silumosenergij433GeriamojoVandens">'Forma 4'!$H$100</definedName>
    <definedName name="VAS073_F_Silumosenergij43IsViso" localSheetId="3">'Forma 4'!$E$100</definedName>
    <definedName name="VAS073_F_Silumosenergij43IsViso">'Forma 4'!$E$100</definedName>
    <definedName name="VAS073_F_Silumosenergij441NuotekuSurinkimas" localSheetId="3">'Forma 4'!$J$100</definedName>
    <definedName name="VAS073_F_Silumosenergij441NuotekuSurinkimas">'Forma 4'!$J$100</definedName>
    <definedName name="VAS073_F_Silumosenergij442NuotekuValymas" localSheetId="3">'Forma 4'!$K$100</definedName>
    <definedName name="VAS073_F_Silumosenergij442NuotekuValymas">'Forma 4'!$K$100</definedName>
    <definedName name="VAS073_F_Silumosenergij443NuotekuDumblo" localSheetId="3">'Forma 4'!$L$100</definedName>
    <definedName name="VAS073_F_Silumosenergij443NuotekuDumblo">'Forma 4'!$L$100</definedName>
    <definedName name="VAS073_F_Silumosenergij44IsViso" localSheetId="3">'Forma 4'!$I$100</definedName>
    <definedName name="VAS073_F_Silumosenergij44IsViso">'Forma 4'!$I$100</definedName>
    <definedName name="VAS073_F_Silumosenergij45PavirsiniuNuoteku" localSheetId="3">'Forma 4'!$M$100</definedName>
    <definedName name="VAS073_F_Silumosenergij45PavirsiniuNuoteku">'Forma 4'!$M$100</definedName>
    <definedName name="VAS073_F_Silumosenergij46KitosReguliuojamosios" localSheetId="3">'Forma 4'!$N$100</definedName>
    <definedName name="VAS073_F_Silumosenergij46KitosReguliuojamosios">'Forma 4'!$N$100</definedName>
    <definedName name="VAS073_F_Silumosenergij47KitosVeiklos" localSheetId="3">'Forma 4'!$Q$100</definedName>
    <definedName name="VAS073_F_Silumosenergij47KitosVeiklos">'Forma 4'!$Q$100</definedName>
    <definedName name="VAS073_F_Silumosenergij4Apskaitosveikla1" localSheetId="3">'Forma 4'!$O$100</definedName>
    <definedName name="VAS073_F_Silumosenergij4Apskaitosveikla1">'Forma 4'!$O$100</definedName>
    <definedName name="VAS073_F_Silumosenergij4Kitareguliuoja1" localSheetId="3">'Forma 4'!$P$100</definedName>
    <definedName name="VAS073_F_Silumosenergij4Kitareguliuoja1">'Forma 4'!$P$100</definedName>
    <definedName name="VAS073_F_Silumosenergij51IS" localSheetId="3">'Forma 4'!$D$152</definedName>
    <definedName name="VAS073_F_Silumosenergij51IS">'Forma 4'!$D$152</definedName>
    <definedName name="VAS073_F_Silumosenergij531GeriamojoVandens" localSheetId="3">'Forma 4'!$F$152</definedName>
    <definedName name="VAS073_F_Silumosenergij531GeriamojoVandens">'Forma 4'!$F$152</definedName>
    <definedName name="VAS073_F_Silumosenergij532GeriamojoVandens" localSheetId="3">'Forma 4'!$G$152</definedName>
    <definedName name="VAS073_F_Silumosenergij532GeriamojoVandens">'Forma 4'!$G$152</definedName>
    <definedName name="VAS073_F_Silumosenergij533GeriamojoVandens" localSheetId="3">'Forma 4'!$H$152</definedName>
    <definedName name="VAS073_F_Silumosenergij533GeriamojoVandens">'Forma 4'!$H$152</definedName>
    <definedName name="VAS073_F_Silumosenergij53IsViso" localSheetId="3">'Forma 4'!$E$152</definedName>
    <definedName name="VAS073_F_Silumosenergij53IsViso">'Forma 4'!$E$152</definedName>
    <definedName name="VAS073_F_Silumosenergij541NuotekuSurinkimas" localSheetId="3">'Forma 4'!$J$152</definedName>
    <definedName name="VAS073_F_Silumosenergij541NuotekuSurinkimas">'Forma 4'!$J$152</definedName>
    <definedName name="VAS073_F_Silumosenergij542NuotekuValymas" localSheetId="3">'Forma 4'!$K$152</definedName>
    <definedName name="VAS073_F_Silumosenergij542NuotekuValymas">'Forma 4'!$K$152</definedName>
    <definedName name="VAS073_F_Silumosenergij543NuotekuDumblo" localSheetId="3">'Forma 4'!$L$152</definedName>
    <definedName name="VAS073_F_Silumosenergij543NuotekuDumblo">'Forma 4'!$L$152</definedName>
    <definedName name="VAS073_F_Silumosenergij54IsViso" localSheetId="3">'Forma 4'!$I$152</definedName>
    <definedName name="VAS073_F_Silumosenergij54IsViso">'Forma 4'!$I$152</definedName>
    <definedName name="VAS073_F_Silumosenergij55PavirsiniuNuoteku" localSheetId="3">'Forma 4'!$M$152</definedName>
    <definedName name="VAS073_F_Silumosenergij55PavirsiniuNuoteku">'Forma 4'!$M$152</definedName>
    <definedName name="VAS073_F_Silumosenergij56KitosReguliuojamosios" localSheetId="3">'Forma 4'!$N$152</definedName>
    <definedName name="VAS073_F_Silumosenergij56KitosReguliuojamosios">'Forma 4'!$N$152</definedName>
    <definedName name="VAS073_F_Silumosenergij57KitosVeiklos" localSheetId="3">'Forma 4'!$Q$152</definedName>
    <definedName name="VAS073_F_Silumosenergij57KitosVeiklos">'Forma 4'!$Q$152</definedName>
    <definedName name="VAS073_F_Silumosenergij5Apskaitosveikla1" localSheetId="3">'Forma 4'!$O$152</definedName>
    <definedName name="VAS073_F_Silumosenergij5Apskaitosveikla1">'Forma 4'!$O$152</definedName>
    <definedName name="VAS073_F_Silumosenergij5Kitareguliuoja1" localSheetId="3">'Forma 4'!$P$152</definedName>
    <definedName name="VAS073_F_Silumosenergij5Kitareguliuoja1">'Forma 4'!$P$152</definedName>
    <definedName name="VAS073_F_Silumosenergij61IS" localSheetId="3">'Forma 4'!$D$196</definedName>
    <definedName name="VAS073_F_Silumosenergij61IS">'Forma 4'!$D$196</definedName>
    <definedName name="VAS073_F_Silumosenergij631GeriamojoVandens" localSheetId="3">'Forma 4'!$F$196</definedName>
    <definedName name="VAS073_F_Silumosenergij631GeriamojoVandens">'Forma 4'!$F$196</definedName>
    <definedName name="VAS073_F_Silumosenergij632GeriamojoVandens" localSheetId="3">'Forma 4'!$G$196</definedName>
    <definedName name="VAS073_F_Silumosenergij632GeriamojoVandens">'Forma 4'!$G$196</definedName>
    <definedName name="VAS073_F_Silumosenergij633GeriamojoVandens" localSheetId="3">'Forma 4'!$H$196</definedName>
    <definedName name="VAS073_F_Silumosenergij633GeriamojoVandens">'Forma 4'!$H$196</definedName>
    <definedName name="VAS073_F_Silumosenergij63IsViso" localSheetId="3">'Forma 4'!$E$196</definedName>
    <definedName name="VAS073_F_Silumosenergij63IsViso">'Forma 4'!$E$196</definedName>
    <definedName name="VAS073_F_Silumosenergij641NuotekuSurinkimas" localSheetId="3">'Forma 4'!$J$196</definedName>
    <definedName name="VAS073_F_Silumosenergij641NuotekuSurinkimas">'Forma 4'!$J$196</definedName>
    <definedName name="VAS073_F_Silumosenergij642NuotekuValymas" localSheetId="3">'Forma 4'!$K$196</definedName>
    <definedName name="VAS073_F_Silumosenergij642NuotekuValymas">'Forma 4'!$K$196</definedName>
    <definedName name="VAS073_F_Silumosenergij643NuotekuDumblo" localSheetId="3">'Forma 4'!$L$196</definedName>
    <definedName name="VAS073_F_Silumosenergij643NuotekuDumblo">'Forma 4'!$L$196</definedName>
    <definedName name="VAS073_F_Silumosenergij64IsViso" localSheetId="3">'Forma 4'!$I$196</definedName>
    <definedName name="VAS073_F_Silumosenergij64IsViso">'Forma 4'!$I$196</definedName>
    <definedName name="VAS073_F_Silumosenergij65PavirsiniuNuoteku" localSheetId="3">'Forma 4'!$M$196</definedName>
    <definedName name="VAS073_F_Silumosenergij65PavirsiniuNuoteku">'Forma 4'!$M$196</definedName>
    <definedName name="VAS073_F_Silumosenergij66KitosReguliuojamosios" localSheetId="3">'Forma 4'!$N$196</definedName>
    <definedName name="VAS073_F_Silumosenergij66KitosReguliuojamosios">'Forma 4'!$N$196</definedName>
    <definedName name="VAS073_F_Silumosenergij67KitosVeiklos" localSheetId="3">'Forma 4'!$Q$196</definedName>
    <definedName name="VAS073_F_Silumosenergij67KitosVeiklos">'Forma 4'!$Q$196</definedName>
    <definedName name="VAS073_F_Silumosenergij6Apskaitosveikla1" localSheetId="3">'Forma 4'!$O$196</definedName>
    <definedName name="VAS073_F_Silumosenergij6Apskaitosveikla1">'Forma 4'!$O$196</definedName>
    <definedName name="VAS073_F_Silumosenergij6Kitareguliuoja1" localSheetId="3">'Forma 4'!$P$196</definedName>
    <definedName name="VAS073_F_Silumosenergij6Kitareguliuoja1">'Forma 4'!$P$196</definedName>
    <definedName name="VAS073_F_Silumosenergij71IS" localSheetId="3">'Forma 4'!$D$197</definedName>
    <definedName name="VAS073_F_Silumosenergij71IS">'Forma 4'!$D$197</definedName>
    <definedName name="VAS073_F_Silumosenergij731GeriamojoVandens" localSheetId="3">'Forma 4'!$F$197</definedName>
    <definedName name="VAS073_F_Silumosenergij731GeriamojoVandens">'Forma 4'!$F$197</definedName>
    <definedName name="VAS073_F_Silumosenergij732GeriamojoVandens" localSheetId="3">'Forma 4'!$G$197</definedName>
    <definedName name="VAS073_F_Silumosenergij732GeriamojoVandens">'Forma 4'!$G$197</definedName>
    <definedName name="VAS073_F_Silumosenergij733GeriamojoVandens" localSheetId="3">'Forma 4'!$H$197</definedName>
    <definedName name="VAS073_F_Silumosenergij733GeriamojoVandens">'Forma 4'!$H$197</definedName>
    <definedName name="VAS073_F_Silumosenergij73IsViso" localSheetId="3">'Forma 4'!$E$197</definedName>
    <definedName name="VAS073_F_Silumosenergij73IsViso">'Forma 4'!$E$197</definedName>
    <definedName name="VAS073_F_Silumosenergij741NuotekuSurinkimas" localSheetId="3">'Forma 4'!$J$197</definedName>
    <definedName name="VAS073_F_Silumosenergij741NuotekuSurinkimas">'Forma 4'!$J$197</definedName>
    <definedName name="VAS073_F_Silumosenergij742NuotekuValymas" localSheetId="3">'Forma 4'!$K$197</definedName>
    <definedName name="VAS073_F_Silumosenergij742NuotekuValymas">'Forma 4'!$K$197</definedName>
    <definedName name="VAS073_F_Silumosenergij743NuotekuDumblo" localSheetId="3">'Forma 4'!$L$197</definedName>
    <definedName name="VAS073_F_Silumosenergij743NuotekuDumblo">'Forma 4'!$L$197</definedName>
    <definedName name="VAS073_F_Silumosenergij74IsViso" localSheetId="3">'Forma 4'!$I$197</definedName>
    <definedName name="VAS073_F_Silumosenergij74IsViso">'Forma 4'!$I$197</definedName>
    <definedName name="VAS073_F_Silumosenergij75PavirsiniuNuoteku" localSheetId="3">'Forma 4'!$M$197</definedName>
    <definedName name="VAS073_F_Silumosenergij75PavirsiniuNuoteku">'Forma 4'!$M$197</definedName>
    <definedName name="VAS073_F_Silumosenergij76KitosReguliuojamosios" localSheetId="3">'Forma 4'!$N$197</definedName>
    <definedName name="VAS073_F_Silumosenergij76KitosReguliuojamosios">'Forma 4'!$N$197</definedName>
    <definedName name="VAS073_F_Silumosenergij77KitosVeiklos" localSheetId="3">'Forma 4'!$Q$197</definedName>
    <definedName name="VAS073_F_Silumosenergij77KitosVeiklos">'Forma 4'!$Q$197</definedName>
    <definedName name="VAS073_F_Silumosenergij7Apskaitosveikla1" localSheetId="3">'Forma 4'!$O$197</definedName>
    <definedName name="VAS073_F_Silumosenergij7Apskaitosveikla1">'Forma 4'!$O$197</definedName>
    <definedName name="VAS073_F_Silumosenergij7Kitareguliuoja1" localSheetId="3">'Forma 4'!$P$197</definedName>
    <definedName name="VAS073_F_Silumosenergij7Kitareguliuoja1">'Forma 4'!$P$197</definedName>
    <definedName name="VAS073_F_Technologiniok11IS" localSheetId="3">'Forma 4'!$D$39</definedName>
    <definedName name="VAS073_F_Technologiniok11IS">'Forma 4'!$D$39</definedName>
    <definedName name="VAS073_F_Technologiniok131GeriamojoVandens" localSheetId="3">'Forma 4'!$F$39</definedName>
    <definedName name="VAS073_F_Technologiniok131GeriamojoVandens">'Forma 4'!$F$39</definedName>
    <definedName name="VAS073_F_Technologiniok132GeriamojoVandens" localSheetId="3">'Forma 4'!$G$39</definedName>
    <definedName name="VAS073_F_Technologiniok132GeriamojoVandens">'Forma 4'!$G$39</definedName>
    <definedName name="VAS073_F_Technologiniok133GeriamojoVandens" localSheetId="3">'Forma 4'!$H$39</definedName>
    <definedName name="VAS073_F_Technologiniok133GeriamojoVandens">'Forma 4'!$H$39</definedName>
    <definedName name="VAS073_F_Technologiniok13IsViso" localSheetId="3">'Forma 4'!$E$39</definedName>
    <definedName name="VAS073_F_Technologiniok13IsViso">'Forma 4'!$E$39</definedName>
    <definedName name="VAS073_F_Technologiniok141NuotekuSurinkimas" localSheetId="3">'Forma 4'!$J$39</definedName>
    <definedName name="VAS073_F_Technologiniok141NuotekuSurinkimas">'Forma 4'!$J$39</definedName>
    <definedName name="VAS073_F_Technologiniok142NuotekuValymas" localSheetId="3">'Forma 4'!$K$39</definedName>
    <definedName name="VAS073_F_Technologiniok142NuotekuValymas">'Forma 4'!$K$39</definedName>
    <definedName name="VAS073_F_Technologiniok143NuotekuDumblo" localSheetId="3">'Forma 4'!$L$39</definedName>
    <definedName name="VAS073_F_Technologiniok143NuotekuDumblo">'Forma 4'!$L$39</definedName>
    <definedName name="VAS073_F_Technologiniok14IsViso" localSheetId="3">'Forma 4'!$I$39</definedName>
    <definedName name="VAS073_F_Technologiniok14IsViso">'Forma 4'!$I$39</definedName>
    <definedName name="VAS073_F_Technologiniok15PavirsiniuNuoteku" localSheetId="3">'Forma 4'!$M$39</definedName>
    <definedName name="VAS073_F_Technologiniok15PavirsiniuNuoteku">'Forma 4'!$M$39</definedName>
    <definedName name="VAS073_F_Technologiniok16KitosReguliuojamosios" localSheetId="3">'Forma 4'!$N$39</definedName>
    <definedName name="VAS073_F_Technologiniok16KitosReguliuojamosios">'Forma 4'!$N$39</definedName>
    <definedName name="VAS073_F_Technologiniok17KitosVeiklos" localSheetId="3">'Forma 4'!$Q$39</definedName>
    <definedName name="VAS073_F_Technologiniok17KitosVeiklos">'Forma 4'!$Q$39</definedName>
    <definedName name="VAS073_F_Technologiniok1Apskaitosveikla1" localSheetId="3">'Forma 4'!$O$39</definedName>
    <definedName name="VAS073_F_Technologiniok1Apskaitosveikla1">'Forma 4'!$O$39</definedName>
    <definedName name="VAS073_F_Technologiniok1Kitareguliuoja1" localSheetId="3">'Forma 4'!$P$39</definedName>
    <definedName name="VAS073_F_Technologiniok1Kitareguliuoja1">'Forma 4'!$P$39</definedName>
    <definedName name="VAS073_F_Technologinium11IS" localSheetId="3">'Forma 4'!$D$15</definedName>
    <definedName name="VAS073_F_Technologinium11IS">'Forma 4'!$D$15</definedName>
    <definedName name="VAS073_F_Technologinium131GeriamojoVandens" localSheetId="3">'Forma 4'!$F$15</definedName>
    <definedName name="VAS073_F_Technologinium131GeriamojoVandens">'Forma 4'!$F$15</definedName>
    <definedName name="VAS073_F_Technologinium132GeriamojoVandens" localSheetId="3">'Forma 4'!$G$15</definedName>
    <definedName name="VAS073_F_Technologinium132GeriamojoVandens">'Forma 4'!$G$15</definedName>
    <definedName name="VAS073_F_Technologinium133GeriamojoVandens" localSheetId="3">'Forma 4'!$H$15</definedName>
    <definedName name="VAS073_F_Technologinium133GeriamojoVandens">'Forma 4'!$H$15</definedName>
    <definedName name="VAS073_F_Technologinium13IsViso" localSheetId="3">'Forma 4'!$E$15</definedName>
    <definedName name="VAS073_F_Technologinium13IsViso">'Forma 4'!$E$15</definedName>
    <definedName name="VAS073_F_Technologinium141NuotekuSurinkimas" localSheetId="3">'Forma 4'!$J$15</definedName>
    <definedName name="VAS073_F_Technologinium141NuotekuSurinkimas">'Forma 4'!$J$15</definedName>
    <definedName name="VAS073_F_Technologinium142NuotekuValymas" localSheetId="3">'Forma 4'!$K$15</definedName>
    <definedName name="VAS073_F_Technologinium142NuotekuValymas">'Forma 4'!$K$15</definedName>
    <definedName name="VAS073_F_Technologinium143NuotekuDumblo" localSheetId="3">'Forma 4'!$L$15</definedName>
    <definedName name="VAS073_F_Technologinium143NuotekuDumblo">'Forma 4'!$L$15</definedName>
    <definedName name="VAS073_F_Technologinium14IsViso" localSheetId="3">'Forma 4'!$I$15</definedName>
    <definedName name="VAS073_F_Technologinium14IsViso">'Forma 4'!$I$15</definedName>
    <definedName name="VAS073_F_Technologinium15PavirsiniuNuoteku" localSheetId="3">'Forma 4'!$M$15</definedName>
    <definedName name="VAS073_F_Technologinium15PavirsiniuNuoteku">'Forma 4'!$M$15</definedName>
    <definedName name="VAS073_F_Technologinium16KitosReguliuojamosios" localSheetId="3">'Forma 4'!$N$15</definedName>
    <definedName name="VAS073_F_Technologinium16KitosReguliuojamosios">'Forma 4'!$N$15</definedName>
    <definedName name="VAS073_F_Technologinium17KitosVeiklos" localSheetId="3">'Forma 4'!$Q$15</definedName>
    <definedName name="VAS073_F_Technologinium17KitosVeiklos">'Forma 4'!$Q$15</definedName>
    <definedName name="VAS073_F_Technologinium1Apskaitosveikla1" localSheetId="3">'Forma 4'!$O$15</definedName>
    <definedName name="VAS073_F_Technologinium1Apskaitosveikla1">'Forma 4'!$O$15</definedName>
    <definedName name="VAS073_F_Technologinium1Kitareguliuoja1" localSheetId="3">'Forma 4'!$P$15</definedName>
    <definedName name="VAS073_F_Technologinium1Kitareguliuoja1">'Forma 4'!$P$15</definedName>
    <definedName name="VAS073_F_Technologinium21IS" localSheetId="3">'Forma 4'!$D$37</definedName>
    <definedName name="VAS073_F_Technologinium21IS">'Forma 4'!$D$37</definedName>
    <definedName name="VAS073_F_Technologinium231GeriamojoVandens" localSheetId="3">'Forma 4'!$F$37</definedName>
    <definedName name="VAS073_F_Technologinium231GeriamojoVandens">'Forma 4'!$F$37</definedName>
    <definedName name="VAS073_F_Technologinium232GeriamojoVandens" localSheetId="3">'Forma 4'!$G$37</definedName>
    <definedName name="VAS073_F_Technologinium232GeriamojoVandens">'Forma 4'!$G$37</definedName>
    <definedName name="VAS073_F_Technologinium233GeriamojoVandens" localSheetId="3">'Forma 4'!$H$37</definedName>
    <definedName name="VAS073_F_Technologinium233GeriamojoVandens">'Forma 4'!$H$37</definedName>
    <definedName name="VAS073_F_Technologinium23IsViso" localSheetId="3">'Forma 4'!$E$37</definedName>
    <definedName name="VAS073_F_Technologinium23IsViso">'Forma 4'!$E$37</definedName>
    <definedName name="VAS073_F_Technologinium241NuotekuSurinkimas" localSheetId="3">'Forma 4'!$J$37</definedName>
    <definedName name="VAS073_F_Technologinium241NuotekuSurinkimas">'Forma 4'!$J$37</definedName>
    <definedName name="VAS073_F_Technologinium242NuotekuValymas" localSheetId="3">'Forma 4'!$K$37</definedName>
    <definedName name="VAS073_F_Technologinium242NuotekuValymas">'Forma 4'!$K$37</definedName>
    <definedName name="VAS073_F_Technologinium243NuotekuDumblo" localSheetId="3">'Forma 4'!$L$37</definedName>
    <definedName name="VAS073_F_Technologinium243NuotekuDumblo">'Forma 4'!$L$37</definedName>
    <definedName name="VAS073_F_Technologinium24IsViso" localSheetId="3">'Forma 4'!$I$37</definedName>
    <definedName name="VAS073_F_Technologinium24IsViso">'Forma 4'!$I$37</definedName>
    <definedName name="VAS073_F_Technologinium25PavirsiniuNuoteku" localSheetId="3">'Forma 4'!$M$37</definedName>
    <definedName name="VAS073_F_Technologinium25PavirsiniuNuoteku">'Forma 4'!$M$37</definedName>
    <definedName name="VAS073_F_Technologinium26KitosReguliuojamosios" localSheetId="3">'Forma 4'!$N$37</definedName>
    <definedName name="VAS073_F_Technologinium26KitosReguliuojamosios">'Forma 4'!$N$37</definedName>
    <definedName name="VAS073_F_Technologinium27KitosVeiklos" localSheetId="3">'Forma 4'!$Q$37</definedName>
    <definedName name="VAS073_F_Technologinium27KitosVeiklos">'Forma 4'!$Q$37</definedName>
    <definedName name="VAS073_F_Technologinium2Apskaitosveikla1" localSheetId="3">'Forma 4'!$O$37</definedName>
    <definedName name="VAS073_F_Technologinium2Apskaitosveikla1">'Forma 4'!$O$37</definedName>
    <definedName name="VAS073_F_Technologinium2Kitareguliuoja1" localSheetId="3">'Forma 4'!$P$37</definedName>
    <definedName name="VAS073_F_Technologinium2Kitareguliuoja1">'Forma 4'!$P$37</definedName>
    <definedName name="VAS073_F_Technologinium31IS" localSheetId="3">'Forma 4'!$D$38</definedName>
    <definedName name="VAS073_F_Technologinium31IS">'Forma 4'!$D$38</definedName>
    <definedName name="VAS073_F_Technologinium331GeriamojoVandens" localSheetId="3">'Forma 4'!$F$38</definedName>
    <definedName name="VAS073_F_Technologinium331GeriamojoVandens">'Forma 4'!$F$38</definedName>
    <definedName name="VAS073_F_Technologinium332GeriamojoVandens" localSheetId="3">'Forma 4'!$G$38</definedName>
    <definedName name="VAS073_F_Technologinium332GeriamojoVandens">'Forma 4'!$G$38</definedName>
    <definedName name="VAS073_F_Technologinium333GeriamojoVandens" localSheetId="3">'Forma 4'!$H$38</definedName>
    <definedName name="VAS073_F_Technologinium333GeriamojoVandens">'Forma 4'!$H$38</definedName>
    <definedName name="VAS073_F_Technologinium33IsViso" localSheetId="3">'Forma 4'!$E$38</definedName>
    <definedName name="VAS073_F_Technologinium33IsViso">'Forma 4'!$E$38</definedName>
    <definedName name="VAS073_F_Technologinium341NuotekuSurinkimas" localSheetId="3">'Forma 4'!$J$38</definedName>
    <definedName name="VAS073_F_Technologinium341NuotekuSurinkimas">'Forma 4'!$J$38</definedName>
    <definedName name="VAS073_F_Technologinium342NuotekuValymas" localSheetId="3">'Forma 4'!$K$38</definedName>
    <definedName name="VAS073_F_Technologinium342NuotekuValymas">'Forma 4'!$K$38</definedName>
    <definedName name="VAS073_F_Technologinium343NuotekuDumblo" localSheetId="3">'Forma 4'!$L$38</definedName>
    <definedName name="VAS073_F_Technologinium343NuotekuDumblo">'Forma 4'!$L$38</definedName>
    <definedName name="VAS073_F_Technologinium34IsViso" localSheetId="3">'Forma 4'!$I$38</definedName>
    <definedName name="VAS073_F_Technologinium34IsViso">'Forma 4'!$I$38</definedName>
    <definedName name="VAS073_F_Technologinium35PavirsiniuNuoteku" localSheetId="3">'Forma 4'!$M$38</definedName>
    <definedName name="VAS073_F_Technologinium35PavirsiniuNuoteku">'Forma 4'!$M$38</definedName>
    <definedName name="VAS073_F_Technologinium36KitosReguliuojamosios" localSheetId="3">'Forma 4'!$N$38</definedName>
    <definedName name="VAS073_F_Technologinium36KitosReguliuojamosios">'Forma 4'!$N$38</definedName>
    <definedName name="VAS073_F_Technologinium37KitosVeiklos" localSheetId="3">'Forma 4'!$Q$38</definedName>
    <definedName name="VAS073_F_Technologinium37KitosVeiklos">'Forma 4'!$Q$38</definedName>
    <definedName name="VAS073_F_Technologinium3Apskaitosveikla1" localSheetId="3">'Forma 4'!$O$38</definedName>
    <definedName name="VAS073_F_Technologinium3Apskaitosveikla1">'Forma 4'!$O$38</definedName>
    <definedName name="VAS073_F_Technologinium3Kitareguliuoja1" localSheetId="3">'Forma 4'!$P$38</definedName>
    <definedName name="VAS073_F_Technologinium3Kitareguliuoja1">'Forma 4'!$P$38</definedName>
    <definedName name="VAS073_F_Teisiniupaslau11IS" localSheetId="3">'Forma 4'!$D$69</definedName>
    <definedName name="VAS073_F_Teisiniupaslau11IS">'Forma 4'!$D$69</definedName>
    <definedName name="VAS073_F_Teisiniupaslau131GeriamojoVandens" localSheetId="3">'Forma 4'!$F$69</definedName>
    <definedName name="VAS073_F_Teisiniupaslau131GeriamojoVandens">'Forma 4'!$F$69</definedName>
    <definedName name="VAS073_F_Teisiniupaslau132GeriamojoVandens" localSheetId="3">'Forma 4'!$G$69</definedName>
    <definedName name="VAS073_F_Teisiniupaslau132GeriamojoVandens">'Forma 4'!$G$69</definedName>
    <definedName name="VAS073_F_Teisiniupaslau133GeriamojoVandens" localSheetId="3">'Forma 4'!$H$69</definedName>
    <definedName name="VAS073_F_Teisiniupaslau133GeriamojoVandens">'Forma 4'!$H$69</definedName>
    <definedName name="VAS073_F_Teisiniupaslau13IsViso" localSheetId="3">'Forma 4'!$E$69</definedName>
    <definedName name="VAS073_F_Teisiniupaslau13IsViso">'Forma 4'!$E$69</definedName>
    <definedName name="VAS073_F_Teisiniupaslau141NuotekuSurinkimas" localSheetId="3">'Forma 4'!$J$69</definedName>
    <definedName name="VAS073_F_Teisiniupaslau141NuotekuSurinkimas">'Forma 4'!$J$69</definedName>
    <definedName name="VAS073_F_Teisiniupaslau142NuotekuValymas" localSheetId="3">'Forma 4'!$K$69</definedName>
    <definedName name="VAS073_F_Teisiniupaslau142NuotekuValymas">'Forma 4'!$K$69</definedName>
    <definedName name="VAS073_F_Teisiniupaslau143NuotekuDumblo" localSheetId="3">'Forma 4'!$L$69</definedName>
    <definedName name="VAS073_F_Teisiniupaslau143NuotekuDumblo">'Forma 4'!$L$69</definedName>
    <definedName name="VAS073_F_Teisiniupaslau14IsViso" localSheetId="3">'Forma 4'!$I$69</definedName>
    <definedName name="VAS073_F_Teisiniupaslau14IsViso">'Forma 4'!$I$69</definedName>
    <definedName name="VAS073_F_Teisiniupaslau15PavirsiniuNuoteku" localSheetId="3">'Forma 4'!$M$69</definedName>
    <definedName name="VAS073_F_Teisiniupaslau15PavirsiniuNuoteku">'Forma 4'!$M$69</definedName>
    <definedName name="VAS073_F_Teisiniupaslau16KitosReguliuojamosios" localSheetId="3">'Forma 4'!$N$69</definedName>
    <definedName name="VAS073_F_Teisiniupaslau16KitosReguliuojamosios">'Forma 4'!$N$69</definedName>
    <definedName name="VAS073_F_Teisiniupaslau17KitosVeiklos" localSheetId="3">'Forma 4'!$Q$69</definedName>
    <definedName name="VAS073_F_Teisiniupaslau17KitosVeiklos">'Forma 4'!$Q$69</definedName>
    <definedName name="VAS073_F_Teisiniupaslau1Apskaitosveikla1" localSheetId="3">'Forma 4'!$O$69</definedName>
    <definedName name="VAS073_F_Teisiniupaslau1Apskaitosveikla1">'Forma 4'!$O$69</definedName>
    <definedName name="VAS073_F_Teisiniupaslau1Kitareguliuoja1" localSheetId="3">'Forma 4'!$P$69</definedName>
    <definedName name="VAS073_F_Teisiniupaslau1Kitareguliuoja1">'Forma 4'!$P$69</definedName>
    <definedName name="VAS073_F_Teisiniupaslau21IS" localSheetId="3">'Forma 4'!$D$122</definedName>
    <definedName name="VAS073_F_Teisiniupaslau21IS">'Forma 4'!$D$122</definedName>
    <definedName name="VAS073_F_Teisiniupaslau231GeriamojoVandens" localSheetId="3">'Forma 4'!$F$122</definedName>
    <definedName name="VAS073_F_Teisiniupaslau231GeriamojoVandens">'Forma 4'!$F$122</definedName>
    <definedName name="VAS073_F_Teisiniupaslau232GeriamojoVandens" localSheetId="3">'Forma 4'!$G$122</definedName>
    <definedName name="VAS073_F_Teisiniupaslau232GeriamojoVandens">'Forma 4'!$G$122</definedName>
    <definedName name="VAS073_F_Teisiniupaslau233GeriamojoVandens" localSheetId="3">'Forma 4'!$H$122</definedName>
    <definedName name="VAS073_F_Teisiniupaslau233GeriamojoVandens">'Forma 4'!$H$122</definedName>
    <definedName name="VAS073_F_Teisiniupaslau23IsViso" localSheetId="3">'Forma 4'!$E$122</definedName>
    <definedName name="VAS073_F_Teisiniupaslau23IsViso">'Forma 4'!$E$122</definedName>
    <definedName name="VAS073_F_Teisiniupaslau241NuotekuSurinkimas" localSheetId="3">'Forma 4'!$J$122</definedName>
    <definedName name="VAS073_F_Teisiniupaslau241NuotekuSurinkimas">'Forma 4'!$J$122</definedName>
    <definedName name="VAS073_F_Teisiniupaslau242NuotekuValymas" localSheetId="3">'Forma 4'!$K$122</definedName>
    <definedName name="VAS073_F_Teisiniupaslau242NuotekuValymas">'Forma 4'!$K$122</definedName>
    <definedName name="VAS073_F_Teisiniupaslau243NuotekuDumblo" localSheetId="3">'Forma 4'!$L$122</definedName>
    <definedName name="VAS073_F_Teisiniupaslau243NuotekuDumblo">'Forma 4'!$L$122</definedName>
    <definedName name="VAS073_F_Teisiniupaslau24IsViso" localSheetId="3">'Forma 4'!$I$122</definedName>
    <definedName name="VAS073_F_Teisiniupaslau24IsViso">'Forma 4'!$I$122</definedName>
    <definedName name="VAS073_F_Teisiniupaslau25PavirsiniuNuoteku" localSheetId="3">'Forma 4'!$M$122</definedName>
    <definedName name="VAS073_F_Teisiniupaslau25PavirsiniuNuoteku">'Forma 4'!$M$122</definedName>
    <definedName name="VAS073_F_Teisiniupaslau26KitosReguliuojamosios" localSheetId="3">'Forma 4'!$N$122</definedName>
    <definedName name="VAS073_F_Teisiniupaslau26KitosReguliuojamosios">'Forma 4'!$N$122</definedName>
    <definedName name="VAS073_F_Teisiniupaslau27KitosVeiklos" localSheetId="3">'Forma 4'!$Q$122</definedName>
    <definedName name="VAS073_F_Teisiniupaslau27KitosVeiklos">'Forma 4'!$Q$122</definedName>
    <definedName name="VAS073_F_Teisiniupaslau2Apskaitosveikla1" localSheetId="3">'Forma 4'!$O$122</definedName>
    <definedName name="VAS073_F_Teisiniupaslau2Apskaitosveikla1">'Forma 4'!$O$122</definedName>
    <definedName name="VAS073_F_Teisiniupaslau2Kitareguliuoja1" localSheetId="3">'Forma 4'!$P$122</definedName>
    <definedName name="VAS073_F_Teisiniupaslau2Kitareguliuoja1">'Forma 4'!$P$122</definedName>
    <definedName name="VAS073_F_Teisiniupaslau31IS" localSheetId="3">'Forma 4'!$D$174</definedName>
    <definedName name="VAS073_F_Teisiniupaslau31IS">'Forma 4'!$D$174</definedName>
    <definedName name="VAS073_F_Teisiniupaslau331GeriamojoVandens" localSheetId="3">'Forma 4'!$F$174</definedName>
    <definedName name="VAS073_F_Teisiniupaslau331GeriamojoVandens">'Forma 4'!$F$174</definedName>
    <definedName name="VAS073_F_Teisiniupaslau332GeriamojoVandens" localSheetId="3">'Forma 4'!$G$174</definedName>
    <definedName name="VAS073_F_Teisiniupaslau332GeriamojoVandens">'Forma 4'!$G$174</definedName>
    <definedName name="VAS073_F_Teisiniupaslau333GeriamojoVandens" localSheetId="3">'Forma 4'!$H$174</definedName>
    <definedName name="VAS073_F_Teisiniupaslau333GeriamojoVandens">'Forma 4'!$H$174</definedName>
    <definedName name="VAS073_F_Teisiniupaslau33IsViso" localSheetId="3">'Forma 4'!$E$174</definedName>
    <definedName name="VAS073_F_Teisiniupaslau33IsViso">'Forma 4'!$E$174</definedName>
    <definedName name="VAS073_F_Teisiniupaslau341NuotekuSurinkimas" localSheetId="3">'Forma 4'!$J$174</definedName>
    <definedName name="VAS073_F_Teisiniupaslau341NuotekuSurinkimas">'Forma 4'!$J$174</definedName>
    <definedName name="VAS073_F_Teisiniupaslau342NuotekuValymas" localSheetId="3">'Forma 4'!$K$174</definedName>
    <definedName name="VAS073_F_Teisiniupaslau342NuotekuValymas">'Forma 4'!$K$174</definedName>
    <definedName name="VAS073_F_Teisiniupaslau343NuotekuDumblo" localSheetId="3">'Forma 4'!$L$174</definedName>
    <definedName name="VAS073_F_Teisiniupaslau343NuotekuDumblo">'Forma 4'!$L$174</definedName>
    <definedName name="VAS073_F_Teisiniupaslau34IsViso" localSheetId="3">'Forma 4'!$I$174</definedName>
    <definedName name="VAS073_F_Teisiniupaslau34IsViso">'Forma 4'!$I$174</definedName>
    <definedName name="VAS073_F_Teisiniupaslau35PavirsiniuNuoteku" localSheetId="3">'Forma 4'!$M$174</definedName>
    <definedName name="VAS073_F_Teisiniupaslau35PavirsiniuNuoteku">'Forma 4'!$M$174</definedName>
    <definedName name="VAS073_F_Teisiniupaslau36KitosReguliuojamosios" localSheetId="3">'Forma 4'!$N$174</definedName>
    <definedName name="VAS073_F_Teisiniupaslau36KitosReguliuojamosios">'Forma 4'!$N$174</definedName>
    <definedName name="VAS073_F_Teisiniupaslau37KitosVeiklos" localSheetId="3">'Forma 4'!$Q$174</definedName>
    <definedName name="VAS073_F_Teisiniupaslau37KitosVeiklos">'Forma 4'!$Q$174</definedName>
    <definedName name="VAS073_F_Teisiniupaslau3Apskaitosveikla1" localSheetId="3">'Forma 4'!$O$174</definedName>
    <definedName name="VAS073_F_Teisiniupaslau3Apskaitosveikla1">'Forma 4'!$O$174</definedName>
    <definedName name="VAS073_F_Teisiniupaslau3Kitareguliuoja1" localSheetId="3">'Forma 4'!$P$174</definedName>
    <definedName name="VAS073_F_Teisiniupaslau3Kitareguliuoja1">'Forma 4'!$P$174</definedName>
    <definedName name="VAS073_F_Teisiniupaslau41IS" localSheetId="3">'Forma 4'!$D$219</definedName>
    <definedName name="VAS073_F_Teisiniupaslau41IS">'Forma 4'!$D$219</definedName>
    <definedName name="VAS073_F_Teisiniupaslau431GeriamojoVandens" localSheetId="3">'Forma 4'!$F$219</definedName>
    <definedName name="VAS073_F_Teisiniupaslau431GeriamojoVandens">'Forma 4'!$F$219</definedName>
    <definedName name="VAS073_F_Teisiniupaslau432GeriamojoVandens" localSheetId="3">'Forma 4'!$G$219</definedName>
    <definedName name="VAS073_F_Teisiniupaslau432GeriamojoVandens">'Forma 4'!$G$219</definedName>
    <definedName name="VAS073_F_Teisiniupaslau433GeriamojoVandens" localSheetId="3">'Forma 4'!$H$219</definedName>
    <definedName name="VAS073_F_Teisiniupaslau433GeriamojoVandens">'Forma 4'!$H$219</definedName>
    <definedName name="VAS073_F_Teisiniupaslau43IsViso" localSheetId="3">'Forma 4'!$E$219</definedName>
    <definedName name="VAS073_F_Teisiniupaslau43IsViso">'Forma 4'!$E$219</definedName>
    <definedName name="VAS073_F_Teisiniupaslau441NuotekuSurinkimas" localSheetId="3">'Forma 4'!$J$219</definedName>
    <definedName name="VAS073_F_Teisiniupaslau441NuotekuSurinkimas">'Forma 4'!$J$219</definedName>
    <definedName name="VAS073_F_Teisiniupaslau442NuotekuValymas" localSheetId="3">'Forma 4'!$K$219</definedName>
    <definedName name="VAS073_F_Teisiniupaslau442NuotekuValymas">'Forma 4'!$K$219</definedName>
    <definedName name="VAS073_F_Teisiniupaslau443NuotekuDumblo" localSheetId="3">'Forma 4'!$L$219</definedName>
    <definedName name="VAS073_F_Teisiniupaslau443NuotekuDumblo">'Forma 4'!$L$219</definedName>
    <definedName name="VAS073_F_Teisiniupaslau44IsViso" localSheetId="3">'Forma 4'!$I$219</definedName>
    <definedName name="VAS073_F_Teisiniupaslau44IsViso">'Forma 4'!$I$219</definedName>
    <definedName name="VAS073_F_Teisiniupaslau45PavirsiniuNuoteku" localSheetId="3">'Forma 4'!$M$219</definedName>
    <definedName name="VAS073_F_Teisiniupaslau45PavirsiniuNuoteku">'Forma 4'!$M$219</definedName>
    <definedName name="VAS073_F_Teisiniupaslau46KitosReguliuojamosios" localSheetId="3">'Forma 4'!$N$219</definedName>
    <definedName name="VAS073_F_Teisiniupaslau46KitosReguliuojamosios">'Forma 4'!$N$219</definedName>
    <definedName name="VAS073_F_Teisiniupaslau47KitosVeiklos" localSheetId="3">'Forma 4'!$Q$219</definedName>
    <definedName name="VAS073_F_Teisiniupaslau47KitosVeiklos">'Forma 4'!$Q$219</definedName>
    <definedName name="VAS073_F_Teisiniupaslau4Apskaitosveikla1" localSheetId="3">'Forma 4'!$O$219</definedName>
    <definedName name="VAS073_F_Teisiniupaslau4Apskaitosveikla1">'Forma 4'!$O$219</definedName>
    <definedName name="VAS073_F_Teisiniupaslau4Kitareguliuoja1" localSheetId="3">'Forma 4'!$P$219</definedName>
    <definedName name="VAS073_F_Teisiniupaslau4Kitareguliuoja1">'Forma 4'!$P$219</definedName>
    <definedName name="VAS073_F_Tiesioginespas11IS" localSheetId="3">'Forma 4'!$D$25</definedName>
    <definedName name="VAS073_F_Tiesioginespas11IS">'Forma 4'!$D$25</definedName>
    <definedName name="VAS073_F_Tiesioginespas131GeriamojoVandens" localSheetId="3">'Forma 4'!$F$25</definedName>
    <definedName name="VAS073_F_Tiesioginespas131GeriamojoVandens">'Forma 4'!$F$25</definedName>
    <definedName name="VAS073_F_Tiesioginespas132GeriamojoVandens" localSheetId="3">'Forma 4'!$G$25</definedName>
    <definedName name="VAS073_F_Tiesioginespas132GeriamojoVandens">'Forma 4'!$G$25</definedName>
    <definedName name="VAS073_F_Tiesioginespas133GeriamojoVandens" localSheetId="3">'Forma 4'!$H$25</definedName>
    <definedName name="VAS073_F_Tiesioginespas133GeriamojoVandens">'Forma 4'!$H$25</definedName>
    <definedName name="VAS073_F_Tiesioginespas13IsViso" localSheetId="3">'Forma 4'!$E$25</definedName>
    <definedName name="VAS073_F_Tiesioginespas13IsViso">'Forma 4'!$E$25</definedName>
    <definedName name="VAS073_F_Tiesioginespas141NuotekuSurinkimas" localSheetId="3">'Forma 4'!$J$25</definedName>
    <definedName name="VAS073_F_Tiesioginespas141NuotekuSurinkimas">'Forma 4'!$J$25</definedName>
    <definedName name="VAS073_F_Tiesioginespas142NuotekuValymas" localSheetId="3">'Forma 4'!$K$25</definedName>
    <definedName name="VAS073_F_Tiesioginespas142NuotekuValymas">'Forma 4'!$K$25</definedName>
    <definedName name="VAS073_F_Tiesioginespas143NuotekuDumblo" localSheetId="3">'Forma 4'!$L$25</definedName>
    <definedName name="VAS073_F_Tiesioginespas143NuotekuDumblo">'Forma 4'!$L$25</definedName>
    <definedName name="VAS073_F_Tiesioginespas14IsViso" localSheetId="3">'Forma 4'!$I$25</definedName>
    <definedName name="VAS073_F_Tiesioginespas14IsViso">'Forma 4'!$I$25</definedName>
    <definedName name="VAS073_F_Tiesioginespas15PavirsiniuNuoteku" localSheetId="3">'Forma 4'!$M$25</definedName>
    <definedName name="VAS073_F_Tiesioginespas15PavirsiniuNuoteku">'Forma 4'!$M$25</definedName>
    <definedName name="VAS073_F_Tiesioginespas16KitosReguliuojamosios" localSheetId="3">'Forma 4'!$N$25</definedName>
    <definedName name="VAS073_F_Tiesioginespas16KitosReguliuojamosios">'Forma 4'!$N$25</definedName>
    <definedName name="VAS073_F_Tiesioginespas17KitosVeiklos" localSheetId="3">'Forma 4'!$Q$25</definedName>
    <definedName name="VAS073_F_Tiesioginespas17KitosVeiklos">'Forma 4'!$Q$25</definedName>
    <definedName name="VAS073_F_Tiesioginespas1Apskaitosveikla1" localSheetId="3">'Forma 4'!$O$25</definedName>
    <definedName name="VAS073_F_Tiesioginespas1Apskaitosveikla1">'Forma 4'!$O$25</definedName>
    <definedName name="VAS073_F_Tiesioginespas1Kitareguliuoja1" localSheetId="3">'Forma 4'!$P$25</definedName>
    <definedName name="VAS073_F_Tiesioginespas1Kitareguliuoja1">'Forma 4'!$P$25</definedName>
    <definedName name="VAS073_F_Tiesioginessan11IS" localSheetId="3">'Forma 4'!$D$29</definedName>
    <definedName name="VAS073_F_Tiesioginessan11IS">'Forma 4'!$D$29</definedName>
    <definedName name="VAS073_F_Tiesioginessan131GeriamojoVandens" localSheetId="3">'Forma 4'!$F$29</definedName>
    <definedName name="VAS073_F_Tiesioginessan131GeriamojoVandens">'Forma 4'!$F$29</definedName>
    <definedName name="VAS073_F_Tiesioginessan132GeriamojoVandens" localSheetId="3">'Forma 4'!$G$29</definedName>
    <definedName name="VAS073_F_Tiesioginessan132GeriamojoVandens">'Forma 4'!$G$29</definedName>
    <definedName name="VAS073_F_Tiesioginessan133GeriamojoVandens" localSheetId="3">'Forma 4'!$H$29</definedName>
    <definedName name="VAS073_F_Tiesioginessan133GeriamojoVandens">'Forma 4'!$H$29</definedName>
    <definedName name="VAS073_F_Tiesioginessan13IsViso" localSheetId="3">'Forma 4'!$E$29</definedName>
    <definedName name="VAS073_F_Tiesioginessan13IsViso">'Forma 4'!$E$29</definedName>
    <definedName name="VAS073_F_Tiesioginessan141NuotekuSurinkimas" localSheetId="3">'Forma 4'!$J$29</definedName>
    <definedName name="VAS073_F_Tiesioginessan141NuotekuSurinkimas">'Forma 4'!$J$29</definedName>
    <definedName name="VAS073_F_Tiesioginessan142NuotekuValymas" localSheetId="3">'Forma 4'!$K$29</definedName>
    <definedName name="VAS073_F_Tiesioginessan142NuotekuValymas">'Forma 4'!$K$29</definedName>
    <definedName name="VAS073_F_Tiesioginessan143NuotekuDumblo" localSheetId="3">'Forma 4'!$L$29</definedName>
    <definedName name="VAS073_F_Tiesioginessan143NuotekuDumblo">'Forma 4'!$L$29</definedName>
    <definedName name="VAS073_F_Tiesioginessan14IsViso" localSheetId="3">'Forma 4'!$I$29</definedName>
    <definedName name="VAS073_F_Tiesioginessan14IsViso">'Forma 4'!$I$29</definedName>
    <definedName name="VAS073_F_Tiesioginessan15PavirsiniuNuoteku" localSheetId="3">'Forma 4'!$M$29</definedName>
    <definedName name="VAS073_F_Tiesioginessan15PavirsiniuNuoteku">'Forma 4'!$M$29</definedName>
    <definedName name="VAS073_F_Tiesioginessan16KitosReguliuojamosios" localSheetId="3">'Forma 4'!$N$29</definedName>
    <definedName name="VAS073_F_Tiesioginessan16KitosReguliuojamosios">'Forma 4'!$N$29</definedName>
    <definedName name="VAS073_F_Tiesioginessan17KitosVeiklos" localSheetId="3">'Forma 4'!$Q$29</definedName>
    <definedName name="VAS073_F_Tiesioginessan17KitosVeiklos">'Forma 4'!$Q$29</definedName>
    <definedName name="VAS073_F_Tiesioginessan1Apskaitosveikla1" localSheetId="3">'Forma 4'!$O$29</definedName>
    <definedName name="VAS073_F_Tiesioginessan1Apskaitosveikla1">'Forma 4'!$O$29</definedName>
    <definedName name="VAS073_F_Tiesioginessan1Kitareguliuoja1" localSheetId="3">'Forma 4'!$P$29</definedName>
    <definedName name="VAS073_F_Tiesioginessan1Kitareguliuoja1">'Forma 4'!$P$29</definedName>
    <definedName name="VAS073_F_Transportopasl11IS" localSheetId="3">'Forma 4'!$D$79</definedName>
    <definedName name="VAS073_F_Transportopasl11IS">'Forma 4'!$D$79</definedName>
    <definedName name="VAS073_F_Transportopasl131GeriamojoVandens" localSheetId="3">'Forma 4'!$F$79</definedName>
    <definedName name="VAS073_F_Transportopasl131GeriamojoVandens">'Forma 4'!$F$79</definedName>
    <definedName name="VAS073_F_Transportopasl132GeriamojoVandens" localSheetId="3">'Forma 4'!$G$79</definedName>
    <definedName name="VAS073_F_Transportopasl132GeriamojoVandens">'Forma 4'!$G$79</definedName>
    <definedName name="VAS073_F_Transportopasl133GeriamojoVandens" localSheetId="3">'Forma 4'!$H$79</definedName>
    <definedName name="VAS073_F_Transportopasl133GeriamojoVandens">'Forma 4'!$H$79</definedName>
    <definedName name="VAS073_F_Transportopasl13IsViso" localSheetId="3">'Forma 4'!$E$79</definedName>
    <definedName name="VAS073_F_Transportopasl13IsViso">'Forma 4'!$E$79</definedName>
    <definedName name="VAS073_F_Transportopasl141NuotekuSurinkimas" localSheetId="3">'Forma 4'!$J$79</definedName>
    <definedName name="VAS073_F_Transportopasl141NuotekuSurinkimas">'Forma 4'!$J$79</definedName>
    <definedName name="VAS073_F_Transportopasl142NuotekuValymas" localSheetId="3">'Forma 4'!$K$79</definedName>
    <definedName name="VAS073_F_Transportopasl142NuotekuValymas">'Forma 4'!$K$79</definedName>
    <definedName name="VAS073_F_Transportopasl143NuotekuDumblo" localSheetId="3">'Forma 4'!$L$79</definedName>
    <definedName name="VAS073_F_Transportopasl143NuotekuDumblo">'Forma 4'!$L$79</definedName>
    <definedName name="VAS073_F_Transportopasl14IsViso" localSheetId="3">'Forma 4'!$I$79</definedName>
    <definedName name="VAS073_F_Transportopasl14IsViso">'Forma 4'!$I$79</definedName>
    <definedName name="VAS073_F_Transportopasl15PavirsiniuNuoteku" localSheetId="3">'Forma 4'!$M$79</definedName>
    <definedName name="VAS073_F_Transportopasl15PavirsiniuNuoteku">'Forma 4'!$M$79</definedName>
    <definedName name="VAS073_F_Transportopasl16KitosReguliuojamosios" localSheetId="3">'Forma 4'!$N$79</definedName>
    <definedName name="VAS073_F_Transportopasl16KitosReguliuojamosios">'Forma 4'!$N$79</definedName>
    <definedName name="VAS073_F_Transportopasl17KitosVeiklos" localSheetId="3">'Forma 4'!$Q$79</definedName>
    <definedName name="VAS073_F_Transportopasl17KitosVeiklos">'Forma 4'!$Q$79</definedName>
    <definedName name="VAS073_F_Transportopasl1Apskaitosveikla1" localSheetId="3">'Forma 4'!$O$79</definedName>
    <definedName name="VAS073_F_Transportopasl1Apskaitosveikla1">'Forma 4'!$O$79</definedName>
    <definedName name="VAS073_F_Transportopasl1Kitareguliuoja1" localSheetId="3">'Forma 4'!$P$79</definedName>
    <definedName name="VAS073_F_Transportopasl1Kitareguliuoja1">'Forma 4'!$P$79</definedName>
    <definedName name="VAS073_F_Transportopasl21IS" localSheetId="3">'Forma 4'!$D$132</definedName>
    <definedName name="VAS073_F_Transportopasl21IS">'Forma 4'!$D$132</definedName>
    <definedName name="VAS073_F_Transportopasl231GeriamojoVandens" localSheetId="3">'Forma 4'!$F$132</definedName>
    <definedName name="VAS073_F_Transportopasl231GeriamojoVandens">'Forma 4'!$F$132</definedName>
    <definedName name="VAS073_F_Transportopasl232GeriamojoVandens" localSheetId="3">'Forma 4'!$G$132</definedName>
    <definedName name="VAS073_F_Transportopasl232GeriamojoVandens">'Forma 4'!$G$132</definedName>
    <definedName name="VAS073_F_Transportopasl233GeriamojoVandens" localSheetId="3">'Forma 4'!$H$132</definedName>
    <definedName name="VAS073_F_Transportopasl233GeriamojoVandens">'Forma 4'!$H$132</definedName>
    <definedName name="VAS073_F_Transportopasl23IsViso" localSheetId="3">'Forma 4'!$E$132</definedName>
    <definedName name="VAS073_F_Transportopasl23IsViso">'Forma 4'!$E$132</definedName>
    <definedName name="VAS073_F_Transportopasl241NuotekuSurinkimas" localSheetId="3">'Forma 4'!$J$132</definedName>
    <definedName name="VAS073_F_Transportopasl241NuotekuSurinkimas">'Forma 4'!$J$132</definedName>
    <definedName name="VAS073_F_Transportopasl242NuotekuValymas" localSheetId="3">'Forma 4'!$K$132</definedName>
    <definedName name="VAS073_F_Transportopasl242NuotekuValymas">'Forma 4'!$K$132</definedName>
    <definedName name="VAS073_F_Transportopasl243NuotekuDumblo" localSheetId="3">'Forma 4'!$L$132</definedName>
    <definedName name="VAS073_F_Transportopasl243NuotekuDumblo">'Forma 4'!$L$132</definedName>
    <definedName name="VAS073_F_Transportopasl24IsViso" localSheetId="3">'Forma 4'!$I$132</definedName>
    <definedName name="VAS073_F_Transportopasl24IsViso">'Forma 4'!$I$132</definedName>
    <definedName name="VAS073_F_Transportopasl25PavirsiniuNuoteku" localSheetId="3">'Forma 4'!$M$132</definedName>
    <definedName name="VAS073_F_Transportopasl25PavirsiniuNuoteku">'Forma 4'!$M$132</definedName>
    <definedName name="VAS073_F_Transportopasl26KitosReguliuojamosios" localSheetId="3">'Forma 4'!$N$132</definedName>
    <definedName name="VAS073_F_Transportopasl26KitosReguliuojamosios">'Forma 4'!$N$132</definedName>
    <definedName name="VAS073_F_Transportopasl27KitosVeiklos" localSheetId="3">'Forma 4'!$Q$132</definedName>
    <definedName name="VAS073_F_Transportopasl27KitosVeiklos">'Forma 4'!$Q$132</definedName>
    <definedName name="VAS073_F_Transportopasl2Apskaitosveikla1" localSheetId="3">'Forma 4'!$O$132</definedName>
    <definedName name="VAS073_F_Transportopasl2Apskaitosveikla1">'Forma 4'!$O$132</definedName>
    <definedName name="VAS073_F_Transportopasl2Kitareguliuoja1" localSheetId="3">'Forma 4'!$P$132</definedName>
    <definedName name="VAS073_F_Transportopasl2Kitareguliuoja1">'Forma 4'!$P$132</definedName>
    <definedName name="VAS073_F_Transportopasl31IS" localSheetId="3">'Forma 4'!$D$184</definedName>
    <definedName name="VAS073_F_Transportopasl31IS">'Forma 4'!$D$184</definedName>
    <definedName name="VAS073_F_Transportopasl331GeriamojoVandens" localSheetId="3">'Forma 4'!$F$184</definedName>
    <definedName name="VAS073_F_Transportopasl331GeriamojoVandens">'Forma 4'!$F$184</definedName>
    <definedName name="VAS073_F_Transportopasl332GeriamojoVandens" localSheetId="3">'Forma 4'!$G$184</definedName>
    <definedName name="VAS073_F_Transportopasl332GeriamojoVandens">'Forma 4'!$G$184</definedName>
    <definedName name="VAS073_F_Transportopasl333GeriamojoVandens" localSheetId="3">'Forma 4'!$H$184</definedName>
    <definedName name="VAS073_F_Transportopasl333GeriamojoVandens">'Forma 4'!$H$184</definedName>
    <definedName name="VAS073_F_Transportopasl33IsViso" localSheetId="3">'Forma 4'!$E$184</definedName>
    <definedName name="VAS073_F_Transportopasl33IsViso">'Forma 4'!$E$184</definedName>
    <definedName name="VAS073_F_Transportopasl341NuotekuSurinkimas" localSheetId="3">'Forma 4'!$J$184</definedName>
    <definedName name="VAS073_F_Transportopasl341NuotekuSurinkimas">'Forma 4'!$J$184</definedName>
    <definedName name="VAS073_F_Transportopasl342NuotekuValymas" localSheetId="3">'Forma 4'!$K$184</definedName>
    <definedName name="VAS073_F_Transportopasl342NuotekuValymas">'Forma 4'!$K$184</definedName>
    <definedName name="VAS073_F_Transportopasl343NuotekuDumblo" localSheetId="3">'Forma 4'!$L$184</definedName>
    <definedName name="VAS073_F_Transportopasl343NuotekuDumblo">'Forma 4'!$L$184</definedName>
    <definedName name="VAS073_F_Transportopasl34IsViso" localSheetId="3">'Forma 4'!$I$184</definedName>
    <definedName name="VAS073_F_Transportopasl34IsViso">'Forma 4'!$I$184</definedName>
    <definedName name="VAS073_F_Transportopasl35PavirsiniuNuoteku" localSheetId="3">'Forma 4'!$M$184</definedName>
    <definedName name="VAS073_F_Transportopasl35PavirsiniuNuoteku">'Forma 4'!$M$184</definedName>
    <definedName name="VAS073_F_Transportopasl36KitosReguliuojamosios" localSheetId="3">'Forma 4'!$N$184</definedName>
    <definedName name="VAS073_F_Transportopasl36KitosReguliuojamosios">'Forma 4'!$N$184</definedName>
    <definedName name="VAS073_F_Transportopasl37KitosVeiklos" localSheetId="3">'Forma 4'!$Q$184</definedName>
    <definedName name="VAS073_F_Transportopasl37KitosVeiklos">'Forma 4'!$Q$184</definedName>
    <definedName name="VAS073_F_Transportopasl3Apskaitosveikla1" localSheetId="3">'Forma 4'!$O$184</definedName>
    <definedName name="VAS073_F_Transportopasl3Apskaitosveikla1">'Forma 4'!$O$184</definedName>
    <definedName name="VAS073_F_Transportopasl3Kitareguliuoja1" localSheetId="3">'Forma 4'!$P$184</definedName>
    <definedName name="VAS073_F_Transportopasl3Kitareguliuoja1">'Forma 4'!$P$184</definedName>
    <definedName name="VAS073_F_Transportopasl41IS" localSheetId="3">'Forma 4'!$D$229</definedName>
    <definedName name="VAS073_F_Transportopasl41IS">'Forma 4'!$D$229</definedName>
    <definedName name="VAS073_F_Transportopasl431GeriamojoVandens" localSheetId="3">'Forma 4'!$F$229</definedName>
    <definedName name="VAS073_F_Transportopasl431GeriamojoVandens">'Forma 4'!$F$229</definedName>
    <definedName name="VAS073_F_Transportopasl432GeriamojoVandens" localSheetId="3">'Forma 4'!$G$229</definedName>
    <definedName name="VAS073_F_Transportopasl432GeriamojoVandens">'Forma 4'!$G$229</definedName>
    <definedName name="VAS073_F_Transportopasl433GeriamojoVandens" localSheetId="3">'Forma 4'!$H$229</definedName>
    <definedName name="VAS073_F_Transportopasl433GeriamojoVandens">'Forma 4'!$H$229</definedName>
    <definedName name="VAS073_F_Transportopasl43IsViso" localSheetId="3">'Forma 4'!$E$229</definedName>
    <definedName name="VAS073_F_Transportopasl43IsViso">'Forma 4'!$E$229</definedName>
    <definedName name="VAS073_F_Transportopasl441NuotekuSurinkimas" localSheetId="3">'Forma 4'!$J$229</definedName>
    <definedName name="VAS073_F_Transportopasl441NuotekuSurinkimas">'Forma 4'!$J$229</definedName>
    <definedName name="VAS073_F_Transportopasl442NuotekuValymas" localSheetId="3">'Forma 4'!$K$229</definedName>
    <definedName name="VAS073_F_Transportopasl442NuotekuValymas">'Forma 4'!$K$229</definedName>
    <definedName name="VAS073_F_Transportopasl443NuotekuDumblo" localSheetId="3">'Forma 4'!$L$229</definedName>
    <definedName name="VAS073_F_Transportopasl443NuotekuDumblo">'Forma 4'!$L$229</definedName>
    <definedName name="VAS073_F_Transportopasl44IsViso" localSheetId="3">'Forma 4'!$I$229</definedName>
    <definedName name="VAS073_F_Transportopasl44IsViso">'Forma 4'!$I$229</definedName>
    <definedName name="VAS073_F_Transportopasl45PavirsiniuNuoteku" localSheetId="3">'Forma 4'!$M$229</definedName>
    <definedName name="VAS073_F_Transportopasl45PavirsiniuNuoteku">'Forma 4'!$M$229</definedName>
    <definedName name="VAS073_F_Transportopasl46KitosReguliuojamosios" localSheetId="3">'Forma 4'!$N$229</definedName>
    <definedName name="VAS073_F_Transportopasl46KitosReguliuojamosios">'Forma 4'!$N$229</definedName>
    <definedName name="VAS073_F_Transportopasl47KitosVeiklos" localSheetId="3">'Forma 4'!$Q$229</definedName>
    <definedName name="VAS073_F_Transportopasl47KitosVeiklos">'Forma 4'!$Q$229</definedName>
    <definedName name="VAS073_F_Transportopasl4Apskaitosveikla1" localSheetId="3">'Forma 4'!$O$229</definedName>
    <definedName name="VAS073_F_Transportopasl4Apskaitosveikla1">'Forma 4'!$O$229</definedName>
    <definedName name="VAS073_F_Transportopasl4Kitareguliuoja1" localSheetId="3">'Forma 4'!$P$229</definedName>
    <definedName name="VAS073_F_Transportopasl4Kitareguliuoja1">'Forma 4'!$P$229</definedName>
    <definedName name="VAS073_F_Trumpalaikiotu11IS" localSheetId="3">'Forma 4'!$D$90</definedName>
    <definedName name="VAS073_F_Trumpalaikiotu11IS">'Forma 4'!$D$90</definedName>
    <definedName name="VAS073_F_Trumpalaikiotu131GeriamojoVandens" localSheetId="3">'Forma 4'!$F$90</definedName>
    <definedName name="VAS073_F_Trumpalaikiotu131GeriamojoVandens">'Forma 4'!$F$90</definedName>
    <definedName name="VAS073_F_Trumpalaikiotu132GeriamojoVandens" localSheetId="3">'Forma 4'!$G$90</definedName>
    <definedName name="VAS073_F_Trumpalaikiotu132GeriamojoVandens">'Forma 4'!$G$90</definedName>
    <definedName name="VAS073_F_Trumpalaikiotu133GeriamojoVandens" localSheetId="3">'Forma 4'!$H$90</definedName>
    <definedName name="VAS073_F_Trumpalaikiotu133GeriamojoVandens">'Forma 4'!$H$90</definedName>
    <definedName name="VAS073_F_Trumpalaikiotu13IsViso" localSheetId="3">'Forma 4'!$E$90</definedName>
    <definedName name="VAS073_F_Trumpalaikiotu13IsViso">'Forma 4'!$E$90</definedName>
    <definedName name="VAS073_F_Trumpalaikiotu141NuotekuSurinkimas" localSheetId="3">'Forma 4'!$J$90</definedName>
    <definedName name="VAS073_F_Trumpalaikiotu141NuotekuSurinkimas">'Forma 4'!$J$90</definedName>
    <definedName name="VAS073_F_Trumpalaikiotu142NuotekuValymas" localSheetId="3">'Forma 4'!$K$90</definedName>
    <definedName name="VAS073_F_Trumpalaikiotu142NuotekuValymas">'Forma 4'!$K$90</definedName>
    <definedName name="VAS073_F_Trumpalaikiotu143NuotekuDumblo" localSheetId="3">'Forma 4'!$L$90</definedName>
    <definedName name="VAS073_F_Trumpalaikiotu143NuotekuDumblo">'Forma 4'!$L$90</definedName>
    <definedName name="VAS073_F_Trumpalaikiotu14IsViso" localSheetId="3">'Forma 4'!$I$90</definedName>
    <definedName name="VAS073_F_Trumpalaikiotu14IsViso">'Forma 4'!$I$90</definedName>
    <definedName name="VAS073_F_Trumpalaikiotu15PavirsiniuNuoteku" localSheetId="3">'Forma 4'!$M$90</definedName>
    <definedName name="VAS073_F_Trumpalaikiotu15PavirsiniuNuoteku">'Forma 4'!$M$90</definedName>
    <definedName name="VAS073_F_Trumpalaikiotu16KitosReguliuojamosios" localSheetId="3">'Forma 4'!$N$90</definedName>
    <definedName name="VAS073_F_Trumpalaikiotu16KitosReguliuojamosios">'Forma 4'!$N$90</definedName>
    <definedName name="VAS073_F_Trumpalaikiotu17KitosVeiklos" localSheetId="3">'Forma 4'!$Q$90</definedName>
    <definedName name="VAS073_F_Trumpalaikiotu17KitosVeiklos">'Forma 4'!$Q$90</definedName>
    <definedName name="VAS073_F_Trumpalaikiotu1Apskaitosveikla1" localSheetId="3">'Forma 4'!$O$90</definedName>
    <definedName name="VAS073_F_Trumpalaikiotu1Apskaitosveikla1">'Forma 4'!$O$90</definedName>
    <definedName name="VAS073_F_Trumpalaikiotu1Kitareguliuoja1" localSheetId="3">'Forma 4'!$P$90</definedName>
    <definedName name="VAS073_F_Trumpalaikiotu1Kitareguliuoja1">'Forma 4'!$P$90</definedName>
    <definedName name="VAS073_F_Turtonuomossan11IS" localSheetId="3">'Forma 4'!$D$85</definedName>
    <definedName name="VAS073_F_Turtonuomossan11IS">'Forma 4'!$D$85</definedName>
    <definedName name="VAS073_F_Turtonuomossan131GeriamojoVandens" localSheetId="3">'Forma 4'!$F$85</definedName>
    <definedName name="VAS073_F_Turtonuomossan131GeriamojoVandens">'Forma 4'!$F$85</definedName>
    <definedName name="VAS073_F_Turtonuomossan132GeriamojoVandens" localSheetId="3">'Forma 4'!$G$85</definedName>
    <definedName name="VAS073_F_Turtonuomossan132GeriamojoVandens">'Forma 4'!$G$85</definedName>
    <definedName name="VAS073_F_Turtonuomossan133GeriamojoVandens" localSheetId="3">'Forma 4'!$H$85</definedName>
    <definedName name="VAS073_F_Turtonuomossan133GeriamojoVandens">'Forma 4'!$H$85</definedName>
    <definedName name="VAS073_F_Turtonuomossan13IsViso" localSheetId="3">'Forma 4'!$E$85</definedName>
    <definedName name="VAS073_F_Turtonuomossan13IsViso">'Forma 4'!$E$85</definedName>
    <definedName name="VAS073_F_Turtonuomossan141NuotekuSurinkimas" localSheetId="3">'Forma 4'!$J$85</definedName>
    <definedName name="VAS073_F_Turtonuomossan141NuotekuSurinkimas">'Forma 4'!$J$85</definedName>
    <definedName name="VAS073_F_Turtonuomossan142NuotekuValymas" localSheetId="3">'Forma 4'!$K$85</definedName>
    <definedName name="VAS073_F_Turtonuomossan142NuotekuValymas">'Forma 4'!$K$85</definedName>
    <definedName name="VAS073_F_Turtonuomossan143NuotekuDumblo" localSheetId="3">'Forma 4'!$L$85</definedName>
    <definedName name="VAS073_F_Turtonuomossan143NuotekuDumblo">'Forma 4'!$L$85</definedName>
    <definedName name="VAS073_F_Turtonuomossan14IsViso" localSheetId="3">'Forma 4'!$I$85</definedName>
    <definedName name="VAS073_F_Turtonuomossan14IsViso">'Forma 4'!$I$85</definedName>
    <definedName name="VAS073_F_Turtonuomossan15PavirsiniuNuoteku" localSheetId="3">'Forma 4'!$M$85</definedName>
    <definedName name="VAS073_F_Turtonuomossan15PavirsiniuNuoteku">'Forma 4'!$M$85</definedName>
    <definedName name="VAS073_F_Turtonuomossan16KitosReguliuojamosios" localSheetId="3">'Forma 4'!$N$85</definedName>
    <definedName name="VAS073_F_Turtonuomossan16KitosReguliuojamosios">'Forma 4'!$N$85</definedName>
    <definedName name="VAS073_F_Turtonuomossan17KitosVeiklos" localSheetId="3">'Forma 4'!$Q$85</definedName>
    <definedName name="VAS073_F_Turtonuomossan17KitosVeiklos">'Forma 4'!$Q$85</definedName>
    <definedName name="VAS073_F_Turtonuomossan1Apskaitosveikla1" localSheetId="3">'Forma 4'!$O$85</definedName>
    <definedName name="VAS073_F_Turtonuomossan1Apskaitosveikla1">'Forma 4'!$O$85</definedName>
    <definedName name="VAS073_F_Turtonuomossan1Kitareguliuoja1" localSheetId="3">'Forma 4'!$P$85</definedName>
    <definedName name="VAS073_F_Turtonuomossan1Kitareguliuoja1">'Forma 4'!$P$85</definedName>
    <definedName name="VAS073_F_Turtonuomossan21IS" localSheetId="3">'Forma 4'!$D$138</definedName>
    <definedName name="VAS073_F_Turtonuomossan21IS">'Forma 4'!$D$138</definedName>
    <definedName name="VAS073_F_Turtonuomossan231GeriamojoVandens" localSheetId="3">'Forma 4'!$F$138</definedName>
    <definedName name="VAS073_F_Turtonuomossan231GeriamojoVandens">'Forma 4'!$F$138</definedName>
    <definedName name="VAS073_F_Turtonuomossan232GeriamojoVandens" localSheetId="3">'Forma 4'!$G$138</definedName>
    <definedName name="VAS073_F_Turtonuomossan232GeriamojoVandens">'Forma 4'!$G$138</definedName>
    <definedName name="VAS073_F_Turtonuomossan233GeriamojoVandens" localSheetId="3">'Forma 4'!$H$138</definedName>
    <definedName name="VAS073_F_Turtonuomossan233GeriamojoVandens">'Forma 4'!$H$138</definedName>
    <definedName name="VAS073_F_Turtonuomossan23IsViso" localSheetId="3">'Forma 4'!$E$138</definedName>
    <definedName name="VAS073_F_Turtonuomossan23IsViso">'Forma 4'!$E$138</definedName>
    <definedName name="VAS073_F_Turtonuomossan241NuotekuSurinkimas" localSheetId="3">'Forma 4'!$J$138</definedName>
    <definedName name="VAS073_F_Turtonuomossan241NuotekuSurinkimas">'Forma 4'!$J$138</definedName>
    <definedName name="VAS073_F_Turtonuomossan242NuotekuValymas" localSheetId="3">'Forma 4'!$K$138</definedName>
    <definedName name="VAS073_F_Turtonuomossan242NuotekuValymas">'Forma 4'!$K$138</definedName>
    <definedName name="VAS073_F_Turtonuomossan243NuotekuDumblo" localSheetId="3">'Forma 4'!$L$138</definedName>
    <definedName name="VAS073_F_Turtonuomossan243NuotekuDumblo">'Forma 4'!$L$138</definedName>
    <definedName name="VAS073_F_Turtonuomossan24IsViso" localSheetId="3">'Forma 4'!$I$138</definedName>
    <definedName name="VAS073_F_Turtonuomossan24IsViso">'Forma 4'!$I$138</definedName>
    <definedName name="VAS073_F_Turtonuomossan25PavirsiniuNuoteku" localSheetId="3">'Forma 4'!$M$138</definedName>
    <definedName name="VAS073_F_Turtonuomossan25PavirsiniuNuoteku">'Forma 4'!$M$138</definedName>
    <definedName name="VAS073_F_Turtonuomossan26KitosReguliuojamosios" localSheetId="3">'Forma 4'!$N$138</definedName>
    <definedName name="VAS073_F_Turtonuomossan26KitosReguliuojamosios">'Forma 4'!$N$138</definedName>
    <definedName name="VAS073_F_Turtonuomossan27KitosVeiklos" localSheetId="3">'Forma 4'!$Q$138</definedName>
    <definedName name="VAS073_F_Turtonuomossan27KitosVeiklos">'Forma 4'!$Q$138</definedName>
    <definedName name="VAS073_F_Turtonuomossan2Apskaitosveikla1" localSheetId="3">'Forma 4'!$O$138</definedName>
    <definedName name="VAS073_F_Turtonuomossan2Apskaitosveikla1">'Forma 4'!$O$138</definedName>
    <definedName name="VAS073_F_Turtonuomossan2Kitareguliuoja1" localSheetId="3">'Forma 4'!$P$138</definedName>
    <definedName name="VAS073_F_Turtonuomossan2Kitareguliuoja1">'Forma 4'!$P$138</definedName>
    <definedName name="VAS073_F_Turtonuomossan31IS" localSheetId="3">'Forma 4'!$D$236</definedName>
    <definedName name="VAS073_F_Turtonuomossan31IS">'Forma 4'!$D$236</definedName>
    <definedName name="VAS073_F_Turtonuomossan331GeriamojoVandens" localSheetId="3">'Forma 4'!$F$236</definedName>
    <definedName name="VAS073_F_Turtonuomossan331GeriamojoVandens">'Forma 4'!$F$236</definedName>
    <definedName name="VAS073_F_Turtonuomossan332GeriamojoVandens" localSheetId="3">'Forma 4'!$G$236</definedName>
    <definedName name="VAS073_F_Turtonuomossan332GeriamojoVandens">'Forma 4'!$G$236</definedName>
    <definedName name="VAS073_F_Turtonuomossan333GeriamojoVandens" localSheetId="3">'Forma 4'!$H$236</definedName>
    <definedName name="VAS073_F_Turtonuomossan333GeriamojoVandens">'Forma 4'!$H$236</definedName>
    <definedName name="VAS073_F_Turtonuomossan33IsViso" localSheetId="3">'Forma 4'!$E$236</definedName>
    <definedName name="VAS073_F_Turtonuomossan33IsViso">'Forma 4'!$E$236</definedName>
    <definedName name="VAS073_F_Turtonuomossan341NuotekuSurinkimas" localSheetId="3">'Forma 4'!$J$236</definedName>
    <definedName name="VAS073_F_Turtonuomossan341NuotekuSurinkimas">'Forma 4'!$J$236</definedName>
    <definedName name="VAS073_F_Turtonuomossan342NuotekuValymas" localSheetId="3">'Forma 4'!$K$236</definedName>
    <definedName name="VAS073_F_Turtonuomossan342NuotekuValymas">'Forma 4'!$K$236</definedName>
    <definedName name="VAS073_F_Turtonuomossan343NuotekuDumblo" localSheetId="3">'Forma 4'!$L$236</definedName>
    <definedName name="VAS073_F_Turtonuomossan343NuotekuDumblo">'Forma 4'!$L$236</definedName>
    <definedName name="VAS073_F_Turtonuomossan34IsViso" localSheetId="3">'Forma 4'!$I$236</definedName>
    <definedName name="VAS073_F_Turtonuomossan34IsViso">'Forma 4'!$I$236</definedName>
    <definedName name="VAS073_F_Turtonuomossan35PavirsiniuNuoteku" localSheetId="3">'Forma 4'!$M$236</definedName>
    <definedName name="VAS073_F_Turtonuomossan35PavirsiniuNuoteku">'Forma 4'!$M$236</definedName>
    <definedName name="VAS073_F_Turtonuomossan36KitosReguliuojamosios" localSheetId="3">'Forma 4'!$N$236</definedName>
    <definedName name="VAS073_F_Turtonuomossan36KitosReguliuojamosios">'Forma 4'!$N$236</definedName>
    <definedName name="VAS073_F_Turtonuomossan37KitosVeiklos" localSheetId="3">'Forma 4'!$Q$236</definedName>
    <definedName name="VAS073_F_Turtonuomossan37KitosVeiklos">'Forma 4'!$Q$236</definedName>
    <definedName name="VAS073_F_Turtonuomossan3Apskaitosveikla1" localSheetId="3">'Forma 4'!$O$236</definedName>
    <definedName name="VAS073_F_Turtonuomossan3Apskaitosveikla1">'Forma 4'!$O$236</definedName>
    <definedName name="VAS073_F_Turtonuomossan3Kitareguliuoja1" localSheetId="3">'Forma 4'!$P$236</definedName>
    <definedName name="VAS073_F_Turtonuomossan3Kitareguliuoja1">'Forma 4'!$P$236</definedName>
    <definedName name="VAS073_F_Vartotojuinfor11IS" localSheetId="3">'Forma 4'!$D$81</definedName>
    <definedName name="VAS073_F_Vartotojuinfor11IS">'Forma 4'!$D$81</definedName>
    <definedName name="VAS073_F_Vartotojuinfor131GeriamojoVandens" localSheetId="3">'Forma 4'!$F$81</definedName>
    <definedName name="VAS073_F_Vartotojuinfor131GeriamojoVandens">'Forma 4'!$F$81</definedName>
    <definedName name="VAS073_F_Vartotojuinfor132GeriamojoVandens" localSheetId="3">'Forma 4'!$G$81</definedName>
    <definedName name="VAS073_F_Vartotojuinfor132GeriamojoVandens">'Forma 4'!$G$81</definedName>
    <definedName name="VAS073_F_Vartotojuinfor133GeriamojoVandens" localSheetId="3">'Forma 4'!$H$81</definedName>
    <definedName name="VAS073_F_Vartotojuinfor133GeriamojoVandens">'Forma 4'!$H$81</definedName>
    <definedName name="VAS073_F_Vartotojuinfor13IsViso" localSheetId="3">'Forma 4'!$E$81</definedName>
    <definedName name="VAS073_F_Vartotojuinfor13IsViso">'Forma 4'!$E$81</definedName>
    <definedName name="VAS073_F_Vartotojuinfor141NuotekuSurinkimas" localSheetId="3">'Forma 4'!$J$81</definedName>
    <definedName name="VAS073_F_Vartotojuinfor141NuotekuSurinkimas">'Forma 4'!$J$81</definedName>
    <definedName name="VAS073_F_Vartotojuinfor142NuotekuValymas" localSheetId="3">'Forma 4'!$K$81</definedName>
    <definedName name="VAS073_F_Vartotojuinfor142NuotekuValymas">'Forma 4'!$K$81</definedName>
    <definedName name="VAS073_F_Vartotojuinfor143NuotekuDumblo" localSheetId="3">'Forma 4'!$L$81</definedName>
    <definedName name="VAS073_F_Vartotojuinfor143NuotekuDumblo">'Forma 4'!$L$81</definedName>
    <definedName name="VAS073_F_Vartotojuinfor14IsViso" localSheetId="3">'Forma 4'!$I$81</definedName>
    <definedName name="VAS073_F_Vartotojuinfor14IsViso">'Forma 4'!$I$81</definedName>
    <definedName name="VAS073_F_Vartotojuinfor15PavirsiniuNuoteku" localSheetId="3">'Forma 4'!$M$81</definedName>
    <definedName name="VAS073_F_Vartotojuinfor15PavirsiniuNuoteku">'Forma 4'!$M$81</definedName>
    <definedName name="VAS073_F_Vartotojuinfor16KitosReguliuojamosios" localSheetId="3">'Forma 4'!$N$81</definedName>
    <definedName name="VAS073_F_Vartotojuinfor16KitosReguliuojamosios">'Forma 4'!$N$81</definedName>
    <definedName name="VAS073_F_Vartotojuinfor17KitosVeiklos" localSheetId="3">'Forma 4'!$Q$81</definedName>
    <definedName name="VAS073_F_Vartotojuinfor17KitosVeiklos">'Forma 4'!$Q$81</definedName>
    <definedName name="VAS073_F_Vartotojuinfor1Apskaitosveikla1" localSheetId="3">'Forma 4'!$O$81</definedName>
    <definedName name="VAS073_F_Vartotojuinfor1Apskaitosveikla1">'Forma 4'!$O$81</definedName>
    <definedName name="VAS073_F_Vartotojuinfor1Kitareguliuoja1" localSheetId="3">'Forma 4'!$P$81</definedName>
    <definedName name="VAS073_F_Vartotojuinfor1Kitareguliuoja1">'Forma 4'!$P$81</definedName>
    <definedName name="VAS073_F_Vartotojuinfor21IS" localSheetId="3">'Forma 4'!$D$134</definedName>
    <definedName name="VAS073_F_Vartotojuinfor21IS">'Forma 4'!$D$134</definedName>
    <definedName name="VAS073_F_Vartotojuinfor231GeriamojoVandens" localSheetId="3">'Forma 4'!$F$134</definedName>
    <definedName name="VAS073_F_Vartotojuinfor231GeriamojoVandens">'Forma 4'!$F$134</definedName>
    <definedName name="VAS073_F_Vartotojuinfor232GeriamojoVandens" localSheetId="3">'Forma 4'!$G$134</definedName>
    <definedName name="VAS073_F_Vartotojuinfor232GeriamojoVandens">'Forma 4'!$G$134</definedName>
    <definedName name="VAS073_F_Vartotojuinfor233GeriamojoVandens" localSheetId="3">'Forma 4'!$H$134</definedName>
    <definedName name="VAS073_F_Vartotojuinfor233GeriamojoVandens">'Forma 4'!$H$134</definedName>
    <definedName name="VAS073_F_Vartotojuinfor23IsViso" localSheetId="3">'Forma 4'!$E$134</definedName>
    <definedName name="VAS073_F_Vartotojuinfor23IsViso">'Forma 4'!$E$134</definedName>
    <definedName name="VAS073_F_Vartotojuinfor241NuotekuSurinkimas" localSheetId="3">'Forma 4'!$J$134</definedName>
    <definedName name="VAS073_F_Vartotojuinfor241NuotekuSurinkimas">'Forma 4'!$J$134</definedName>
    <definedName name="VAS073_F_Vartotojuinfor242NuotekuValymas" localSheetId="3">'Forma 4'!$K$134</definedName>
    <definedName name="VAS073_F_Vartotojuinfor242NuotekuValymas">'Forma 4'!$K$134</definedName>
    <definedName name="VAS073_F_Vartotojuinfor243NuotekuDumblo" localSheetId="3">'Forma 4'!$L$134</definedName>
    <definedName name="VAS073_F_Vartotojuinfor243NuotekuDumblo">'Forma 4'!$L$134</definedName>
    <definedName name="VAS073_F_Vartotojuinfor24IsViso" localSheetId="3">'Forma 4'!$I$134</definedName>
    <definedName name="VAS073_F_Vartotojuinfor24IsViso">'Forma 4'!$I$134</definedName>
    <definedName name="VAS073_F_Vartotojuinfor25PavirsiniuNuoteku" localSheetId="3">'Forma 4'!$M$134</definedName>
    <definedName name="VAS073_F_Vartotojuinfor25PavirsiniuNuoteku">'Forma 4'!$M$134</definedName>
    <definedName name="VAS073_F_Vartotojuinfor26KitosReguliuojamosios" localSheetId="3">'Forma 4'!$N$134</definedName>
    <definedName name="VAS073_F_Vartotojuinfor26KitosReguliuojamosios">'Forma 4'!$N$134</definedName>
    <definedName name="VAS073_F_Vartotojuinfor27KitosVeiklos" localSheetId="3">'Forma 4'!$Q$134</definedName>
    <definedName name="VAS073_F_Vartotojuinfor27KitosVeiklos">'Forma 4'!$Q$134</definedName>
    <definedName name="VAS073_F_Vartotojuinfor2Apskaitosveikla1" localSheetId="3">'Forma 4'!$O$134</definedName>
    <definedName name="VAS073_F_Vartotojuinfor2Apskaitosveikla1">'Forma 4'!$O$134</definedName>
    <definedName name="VAS073_F_Vartotojuinfor2Kitareguliuoja1" localSheetId="3">'Forma 4'!$P$134</definedName>
    <definedName name="VAS073_F_Vartotojuinfor2Kitareguliuoja1">'Forma 4'!$P$134</definedName>
    <definedName name="VAS073_F_Vartotojuinfor31IS" localSheetId="3">'Forma 4'!$D$186</definedName>
    <definedName name="VAS073_F_Vartotojuinfor31IS">'Forma 4'!$D$186</definedName>
    <definedName name="VAS073_F_Vartotojuinfor331GeriamojoVandens" localSheetId="3">'Forma 4'!$F$186</definedName>
    <definedName name="VAS073_F_Vartotojuinfor331GeriamojoVandens">'Forma 4'!$F$186</definedName>
    <definedName name="VAS073_F_Vartotojuinfor332GeriamojoVandens" localSheetId="3">'Forma 4'!$G$186</definedName>
    <definedName name="VAS073_F_Vartotojuinfor332GeriamojoVandens">'Forma 4'!$G$186</definedName>
    <definedName name="VAS073_F_Vartotojuinfor333GeriamojoVandens" localSheetId="3">'Forma 4'!$H$186</definedName>
    <definedName name="VAS073_F_Vartotojuinfor333GeriamojoVandens">'Forma 4'!$H$186</definedName>
    <definedName name="VAS073_F_Vartotojuinfor33IsViso" localSheetId="3">'Forma 4'!$E$186</definedName>
    <definedName name="VAS073_F_Vartotojuinfor33IsViso">'Forma 4'!$E$186</definedName>
    <definedName name="VAS073_F_Vartotojuinfor341NuotekuSurinkimas" localSheetId="3">'Forma 4'!$J$186</definedName>
    <definedName name="VAS073_F_Vartotojuinfor341NuotekuSurinkimas">'Forma 4'!$J$186</definedName>
    <definedName name="VAS073_F_Vartotojuinfor342NuotekuValymas" localSheetId="3">'Forma 4'!$K$186</definedName>
    <definedName name="VAS073_F_Vartotojuinfor342NuotekuValymas">'Forma 4'!$K$186</definedName>
    <definedName name="VAS073_F_Vartotojuinfor343NuotekuDumblo" localSheetId="3">'Forma 4'!$L$186</definedName>
    <definedName name="VAS073_F_Vartotojuinfor343NuotekuDumblo">'Forma 4'!$L$186</definedName>
    <definedName name="VAS073_F_Vartotojuinfor34IsViso" localSheetId="3">'Forma 4'!$I$186</definedName>
    <definedName name="VAS073_F_Vartotojuinfor34IsViso">'Forma 4'!$I$186</definedName>
    <definedName name="VAS073_F_Vartotojuinfor35PavirsiniuNuoteku" localSheetId="3">'Forma 4'!$M$186</definedName>
    <definedName name="VAS073_F_Vartotojuinfor35PavirsiniuNuoteku">'Forma 4'!$M$186</definedName>
    <definedName name="VAS073_F_Vartotojuinfor36KitosReguliuojamosios" localSheetId="3">'Forma 4'!$N$186</definedName>
    <definedName name="VAS073_F_Vartotojuinfor36KitosReguliuojamosios">'Forma 4'!$N$186</definedName>
    <definedName name="VAS073_F_Vartotojuinfor37KitosVeiklos" localSheetId="3">'Forma 4'!$Q$186</definedName>
    <definedName name="VAS073_F_Vartotojuinfor37KitosVeiklos">'Forma 4'!$Q$186</definedName>
    <definedName name="VAS073_F_Vartotojuinfor3Apskaitosveikla1" localSheetId="3">'Forma 4'!$O$186</definedName>
    <definedName name="VAS073_F_Vartotojuinfor3Apskaitosveikla1">'Forma 4'!$O$186</definedName>
    <definedName name="VAS073_F_Vartotojuinfor3Kitareguliuoja1" localSheetId="3">'Forma 4'!$P$186</definedName>
    <definedName name="VAS073_F_Vartotojuinfor3Kitareguliuoja1">'Forma 4'!$P$186</definedName>
    <definedName name="VAS073_F_Vartotojuinfor41IS" localSheetId="3">'Forma 4'!$D$231</definedName>
    <definedName name="VAS073_F_Vartotojuinfor41IS">'Forma 4'!$D$231</definedName>
    <definedName name="VAS073_F_Vartotojuinfor431GeriamojoVandens" localSheetId="3">'Forma 4'!$F$231</definedName>
    <definedName name="VAS073_F_Vartotojuinfor431GeriamojoVandens">'Forma 4'!$F$231</definedName>
    <definedName name="VAS073_F_Vartotojuinfor432GeriamojoVandens" localSheetId="3">'Forma 4'!$G$231</definedName>
    <definedName name="VAS073_F_Vartotojuinfor432GeriamojoVandens">'Forma 4'!$G$231</definedName>
    <definedName name="VAS073_F_Vartotojuinfor433GeriamojoVandens" localSheetId="3">'Forma 4'!$H$231</definedName>
    <definedName name="VAS073_F_Vartotojuinfor433GeriamojoVandens">'Forma 4'!$H$231</definedName>
    <definedName name="VAS073_F_Vartotojuinfor43IsViso" localSheetId="3">'Forma 4'!$E$231</definedName>
    <definedName name="VAS073_F_Vartotojuinfor43IsViso">'Forma 4'!$E$231</definedName>
    <definedName name="VAS073_F_Vartotojuinfor441NuotekuSurinkimas" localSheetId="3">'Forma 4'!$J$231</definedName>
    <definedName name="VAS073_F_Vartotojuinfor441NuotekuSurinkimas">'Forma 4'!$J$231</definedName>
    <definedName name="VAS073_F_Vartotojuinfor442NuotekuValymas" localSheetId="3">'Forma 4'!$K$231</definedName>
    <definedName name="VAS073_F_Vartotojuinfor442NuotekuValymas">'Forma 4'!$K$231</definedName>
    <definedName name="VAS073_F_Vartotojuinfor443NuotekuDumblo" localSheetId="3">'Forma 4'!$L$231</definedName>
    <definedName name="VAS073_F_Vartotojuinfor443NuotekuDumblo">'Forma 4'!$L$231</definedName>
    <definedName name="VAS073_F_Vartotojuinfor44IsViso" localSheetId="3">'Forma 4'!$I$231</definedName>
    <definedName name="VAS073_F_Vartotojuinfor44IsViso">'Forma 4'!$I$231</definedName>
    <definedName name="VAS073_F_Vartotojuinfor45PavirsiniuNuoteku" localSheetId="3">'Forma 4'!$M$231</definedName>
    <definedName name="VAS073_F_Vartotojuinfor45PavirsiniuNuoteku">'Forma 4'!$M$231</definedName>
    <definedName name="VAS073_F_Vartotojuinfor46KitosReguliuojamosios" localSheetId="3">'Forma 4'!$N$231</definedName>
    <definedName name="VAS073_F_Vartotojuinfor46KitosReguliuojamosios">'Forma 4'!$N$231</definedName>
    <definedName name="VAS073_F_Vartotojuinfor47KitosVeiklos" localSheetId="3">'Forma 4'!$Q$231</definedName>
    <definedName name="VAS073_F_Vartotojuinfor47KitosVeiklos">'Forma 4'!$Q$231</definedName>
    <definedName name="VAS073_F_Vartotojuinfor4Apskaitosveikla1" localSheetId="3">'Forma 4'!$O$231</definedName>
    <definedName name="VAS073_F_Vartotojuinfor4Apskaitosveikla1">'Forma 4'!$O$231</definedName>
    <definedName name="VAS073_F_Vartotojuinfor4Kitareguliuoja1" localSheetId="3">'Forma 4'!$P$231</definedName>
    <definedName name="VAS073_F_Vartotojuinfor4Kitareguliuoja1">'Forma 4'!$P$231</definedName>
    <definedName name="VAS073_F_Verslovienetop11IS" localSheetId="3">'Forma 4'!$D$242</definedName>
    <definedName name="VAS073_F_Verslovienetop11IS">'Forma 4'!$D$242</definedName>
    <definedName name="VAS073_F_Verslovienetop131GeriamojoVandens" localSheetId="3">'Forma 4'!$F$242</definedName>
    <definedName name="VAS073_F_Verslovienetop131GeriamojoVandens">'Forma 4'!$F$242</definedName>
    <definedName name="VAS073_F_Verslovienetop132GeriamojoVandens" localSheetId="3">'Forma 4'!$G$242</definedName>
    <definedName name="VAS073_F_Verslovienetop132GeriamojoVandens">'Forma 4'!$G$242</definedName>
    <definedName name="VAS073_F_Verslovienetop133GeriamojoVandens" localSheetId="3">'Forma 4'!$H$242</definedName>
    <definedName name="VAS073_F_Verslovienetop133GeriamojoVandens">'Forma 4'!$H$242</definedName>
    <definedName name="VAS073_F_Verslovienetop13IsViso" localSheetId="3">'Forma 4'!$E$242</definedName>
    <definedName name="VAS073_F_Verslovienetop13IsViso">'Forma 4'!$E$242</definedName>
    <definedName name="VAS073_F_Verslovienetop141NuotekuSurinkimas" localSheetId="3">'Forma 4'!$J$242</definedName>
    <definedName name="VAS073_F_Verslovienetop141NuotekuSurinkimas">'Forma 4'!$J$242</definedName>
    <definedName name="VAS073_F_Verslovienetop142NuotekuValymas" localSheetId="3">'Forma 4'!$K$242</definedName>
    <definedName name="VAS073_F_Verslovienetop142NuotekuValymas">'Forma 4'!$K$242</definedName>
    <definedName name="VAS073_F_Verslovienetop143NuotekuDumblo" localSheetId="3">'Forma 4'!$L$242</definedName>
    <definedName name="VAS073_F_Verslovienetop143NuotekuDumblo">'Forma 4'!$L$242</definedName>
    <definedName name="VAS073_F_Verslovienetop14IsViso" localSheetId="3">'Forma 4'!$I$242</definedName>
    <definedName name="VAS073_F_Verslovienetop14IsViso">'Forma 4'!$I$242</definedName>
    <definedName name="VAS073_F_Verslovienetop15PavirsiniuNuoteku" localSheetId="3">'Forma 4'!$M$242</definedName>
    <definedName name="VAS073_F_Verslovienetop15PavirsiniuNuoteku">'Forma 4'!$M$242</definedName>
    <definedName name="VAS073_F_Verslovienetop16KitosReguliuojamosios" localSheetId="3">'Forma 4'!$N$242</definedName>
    <definedName name="VAS073_F_Verslovienetop16KitosReguliuojamosios">'Forma 4'!$N$242</definedName>
    <definedName name="VAS073_F_Verslovienetop17KitosVeiklos" localSheetId="3">'Forma 4'!$Q$242</definedName>
    <definedName name="VAS073_F_Verslovienetop17KitosVeiklos">'Forma 4'!$Q$242</definedName>
    <definedName name="VAS073_F_Verslovienetop1Apskaitosveikla1" localSheetId="3">'Forma 4'!$O$242</definedName>
    <definedName name="VAS073_F_Verslovienetop1Apskaitosveikla1">'Forma 4'!$O$242</definedName>
    <definedName name="VAS073_F_Verslovienetop1Kitareguliuoja1" localSheetId="3">'Forma 4'!$P$242</definedName>
    <definedName name="VAS073_F_Verslovienetop1Kitareguliuoja1">'Forma 4'!$P$242</definedName>
    <definedName name="VAS073_F_Verslovienetui11IS" localSheetId="3">'Forma 4'!$D$243</definedName>
    <definedName name="VAS073_F_Verslovienetui11IS">'Forma 4'!$D$243</definedName>
    <definedName name="VAS073_F_Verslovienetui131GeriamojoVandens" localSheetId="3">'Forma 4'!$F$243</definedName>
    <definedName name="VAS073_F_Verslovienetui131GeriamojoVandens">'Forma 4'!$F$243</definedName>
    <definedName name="VAS073_F_Verslovienetui132GeriamojoVandens" localSheetId="3">'Forma 4'!$G$243</definedName>
    <definedName name="VAS073_F_Verslovienetui132GeriamojoVandens">'Forma 4'!$G$243</definedName>
    <definedName name="VAS073_F_Verslovienetui133GeriamojoVandens" localSheetId="3">'Forma 4'!$H$243</definedName>
    <definedName name="VAS073_F_Verslovienetui133GeriamojoVandens">'Forma 4'!$H$243</definedName>
    <definedName name="VAS073_F_Verslovienetui13IsViso" localSheetId="3">'Forma 4'!$E$243</definedName>
    <definedName name="VAS073_F_Verslovienetui13IsViso">'Forma 4'!$E$243</definedName>
    <definedName name="VAS073_F_Verslovienetui141NuotekuSurinkimas" localSheetId="3">'Forma 4'!$J$243</definedName>
    <definedName name="VAS073_F_Verslovienetui141NuotekuSurinkimas">'Forma 4'!$J$243</definedName>
    <definedName name="VAS073_F_Verslovienetui142NuotekuValymas" localSheetId="3">'Forma 4'!$K$243</definedName>
    <definedName name="VAS073_F_Verslovienetui142NuotekuValymas">'Forma 4'!$K$243</definedName>
    <definedName name="VAS073_F_Verslovienetui143NuotekuDumblo" localSheetId="3">'Forma 4'!$L$243</definedName>
    <definedName name="VAS073_F_Verslovienetui143NuotekuDumblo">'Forma 4'!$L$243</definedName>
    <definedName name="VAS073_F_Verslovienetui14IsViso" localSheetId="3">'Forma 4'!$I$243</definedName>
    <definedName name="VAS073_F_Verslovienetui14IsViso">'Forma 4'!$I$243</definedName>
    <definedName name="VAS073_F_Verslovienetui15PavirsiniuNuoteku" localSheetId="3">'Forma 4'!$M$243</definedName>
    <definedName name="VAS073_F_Verslovienetui15PavirsiniuNuoteku">'Forma 4'!$M$243</definedName>
    <definedName name="VAS073_F_Verslovienetui16KitosReguliuojamosios" localSheetId="3">'Forma 4'!$N$243</definedName>
    <definedName name="VAS073_F_Verslovienetui16KitosReguliuojamosios">'Forma 4'!$N$243</definedName>
    <definedName name="VAS073_F_Verslovienetui17KitosVeiklos" localSheetId="3">'Forma 4'!$Q$243</definedName>
    <definedName name="VAS073_F_Verslovienetui17KitosVeiklos">'Forma 4'!$Q$243</definedName>
    <definedName name="VAS073_F_Verslovienetui1Apskaitosveikla1" localSheetId="3">'Forma 4'!$O$243</definedName>
    <definedName name="VAS073_F_Verslovienetui1Apskaitosveikla1">'Forma 4'!$O$243</definedName>
    <definedName name="VAS073_F_Verslovienetui1Kitareguliuoja1" localSheetId="3">'Forma 4'!$P$243</definedName>
    <definedName name="VAS073_F_Verslovienetui1Kitareguliuoja1">'Forma 4'!$P$243</definedName>
    <definedName name="VAS073_F_Visospaskirsto11IS" localSheetId="3">'Forma 4'!$D$23</definedName>
    <definedName name="VAS073_F_Visospaskirsto11IS">'Forma 4'!$D$23</definedName>
    <definedName name="VAS073_F_Visospaskirsto131GeriamojoVandens" localSheetId="3">'Forma 4'!$F$23</definedName>
    <definedName name="VAS073_F_Visospaskirsto131GeriamojoVandens">'Forma 4'!$F$23</definedName>
    <definedName name="VAS073_F_Visospaskirsto132GeriamojoVandens" localSheetId="3">'Forma 4'!$G$23</definedName>
    <definedName name="VAS073_F_Visospaskirsto132GeriamojoVandens">'Forma 4'!$G$23</definedName>
    <definedName name="VAS073_F_Visospaskirsto133GeriamojoVandens" localSheetId="3">'Forma 4'!$H$23</definedName>
    <definedName name="VAS073_F_Visospaskirsto133GeriamojoVandens">'Forma 4'!$H$23</definedName>
    <definedName name="VAS073_F_Visospaskirsto13IsViso" localSheetId="3">'Forma 4'!$E$23</definedName>
    <definedName name="VAS073_F_Visospaskirsto13IsViso">'Forma 4'!$E$23</definedName>
    <definedName name="VAS073_F_Visospaskirsto141NuotekuSurinkimas" localSheetId="3">'Forma 4'!$J$23</definedName>
    <definedName name="VAS073_F_Visospaskirsto141NuotekuSurinkimas">'Forma 4'!$J$23</definedName>
    <definedName name="VAS073_F_Visospaskirsto142NuotekuValymas" localSheetId="3">'Forma 4'!$K$23</definedName>
    <definedName name="VAS073_F_Visospaskirsto142NuotekuValymas">'Forma 4'!$K$23</definedName>
    <definedName name="VAS073_F_Visospaskirsto143NuotekuDumblo" localSheetId="3">'Forma 4'!$L$23</definedName>
    <definedName name="VAS073_F_Visospaskirsto143NuotekuDumblo">'Forma 4'!$L$23</definedName>
    <definedName name="VAS073_F_Visospaskirsto14IsViso" localSheetId="3">'Forma 4'!$I$23</definedName>
    <definedName name="VAS073_F_Visospaskirsto14IsViso">'Forma 4'!$I$23</definedName>
    <definedName name="VAS073_F_Visospaskirsto15PavirsiniuNuoteku" localSheetId="3">'Forma 4'!$M$23</definedName>
    <definedName name="VAS073_F_Visospaskirsto15PavirsiniuNuoteku">'Forma 4'!$M$23</definedName>
    <definedName name="VAS073_F_Visospaskirsto16KitosReguliuojamosios" localSheetId="3">'Forma 4'!$N$23</definedName>
    <definedName name="VAS073_F_Visospaskirsto16KitosReguliuojamosios">'Forma 4'!$N$23</definedName>
    <definedName name="VAS073_F_Visospaskirsto17KitosVeiklos" localSheetId="3">'Forma 4'!$Q$23</definedName>
    <definedName name="VAS073_F_Visospaskirsto17KitosVeiklos">'Forma 4'!$Q$23</definedName>
    <definedName name="VAS073_F_Visospaskirsto1Apskaitosveikla1" localSheetId="3">'Forma 4'!$O$23</definedName>
    <definedName name="VAS073_F_Visospaskirsto1Apskaitosveikla1">'Forma 4'!$O$23</definedName>
    <definedName name="VAS073_F_Visospaskirsto1Kitareguliuoja1" localSheetId="3">'Forma 4'!$P$23</definedName>
    <definedName name="VAS073_F_Visospaskirsto1Kitareguliuoja1">'Forma 4'!$P$23</definedName>
    <definedName name="VAS073_F_Zemesnuomosmok11IS" localSheetId="3">'Forma 4'!$D$62</definedName>
    <definedName name="VAS073_F_Zemesnuomosmok11IS">'Forma 4'!$D$62</definedName>
    <definedName name="VAS073_F_Zemesnuomosmok131GeriamojoVandens" localSheetId="3">'Forma 4'!$F$62</definedName>
    <definedName name="VAS073_F_Zemesnuomosmok131GeriamojoVandens">'Forma 4'!$F$62</definedName>
    <definedName name="VAS073_F_Zemesnuomosmok132GeriamojoVandens" localSheetId="3">'Forma 4'!$G$62</definedName>
    <definedName name="VAS073_F_Zemesnuomosmok132GeriamojoVandens">'Forma 4'!$G$62</definedName>
    <definedName name="VAS073_F_Zemesnuomosmok133GeriamojoVandens" localSheetId="3">'Forma 4'!$H$62</definedName>
    <definedName name="VAS073_F_Zemesnuomosmok133GeriamojoVandens">'Forma 4'!$H$62</definedName>
    <definedName name="VAS073_F_Zemesnuomosmok13IsViso" localSheetId="3">'Forma 4'!$E$62</definedName>
    <definedName name="VAS073_F_Zemesnuomosmok13IsViso">'Forma 4'!$E$62</definedName>
    <definedName name="VAS073_F_Zemesnuomosmok141NuotekuSurinkimas" localSheetId="3">'Forma 4'!$J$62</definedName>
    <definedName name="VAS073_F_Zemesnuomosmok141NuotekuSurinkimas">'Forma 4'!$J$62</definedName>
    <definedName name="VAS073_F_Zemesnuomosmok142NuotekuValymas" localSheetId="3">'Forma 4'!$K$62</definedName>
    <definedName name="VAS073_F_Zemesnuomosmok142NuotekuValymas">'Forma 4'!$K$62</definedName>
    <definedName name="VAS073_F_Zemesnuomosmok143NuotekuDumblo" localSheetId="3">'Forma 4'!$L$62</definedName>
    <definedName name="VAS073_F_Zemesnuomosmok143NuotekuDumblo">'Forma 4'!$L$62</definedName>
    <definedName name="VAS073_F_Zemesnuomosmok14IsViso" localSheetId="3">'Forma 4'!$I$62</definedName>
    <definedName name="VAS073_F_Zemesnuomosmok14IsViso">'Forma 4'!$I$62</definedName>
    <definedName name="VAS073_F_Zemesnuomosmok15PavirsiniuNuoteku" localSheetId="3">'Forma 4'!$M$62</definedName>
    <definedName name="VAS073_F_Zemesnuomosmok15PavirsiniuNuoteku">'Forma 4'!$M$62</definedName>
    <definedName name="VAS073_F_Zemesnuomosmok16KitosReguliuojamosios" localSheetId="3">'Forma 4'!$N$62</definedName>
    <definedName name="VAS073_F_Zemesnuomosmok16KitosReguliuojamosios">'Forma 4'!$N$62</definedName>
    <definedName name="VAS073_F_Zemesnuomosmok17KitosVeiklos" localSheetId="3">'Forma 4'!$Q$62</definedName>
    <definedName name="VAS073_F_Zemesnuomosmok17KitosVeiklos">'Forma 4'!$Q$62</definedName>
    <definedName name="VAS073_F_Zemesnuomosmok1Apskaitosveikla1" localSheetId="3">'Forma 4'!$O$62</definedName>
    <definedName name="VAS073_F_Zemesnuomosmok1Apskaitosveikla1">'Forma 4'!$O$62</definedName>
    <definedName name="VAS073_F_Zemesnuomosmok1Kitareguliuoja1" localSheetId="3">'Forma 4'!$P$62</definedName>
    <definedName name="VAS073_F_Zemesnuomosmok1Kitareguliuoja1">'Forma 4'!$P$62</definedName>
    <definedName name="VAS073_F_Zemesnuomosmok21IS" localSheetId="3">'Forma 4'!$D$116</definedName>
    <definedName name="VAS073_F_Zemesnuomosmok21IS">'Forma 4'!$D$116</definedName>
    <definedName name="VAS073_F_Zemesnuomosmok231GeriamojoVandens" localSheetId="3">'Forma 4'!$F$116</definedName>
    <definedName name="VAS073_F_Zemesnuomosmok231GeriamojoVandens">'Forma 4'!$F$116</definedName>
    <definedName name="VAS073_F_Zemesnuomosmok232GeriamojoVandens" localSheetId="3">'Forma 4'!$G$116</definedName>
    <definedName name="VAS073_F_Zemesnuomosmok232GeriamojoVandens">'Forma 4'!$G$116</definedName>
    <definedName name="VAS073_F_Zemesnuomosmok233GeriamojoVandens" localSheetId="3">'Forma 4'!$H$116</definedName>
    <definedName name="VAS073_F_Zemesnuomosmok233GeriamojoVandens">'Forma 4'!$H$116</definedName>
    <definedName name="VAS073_F_Zemesnuomosmok23IsViso" localSheetId="3">'Forma 4'!$E$116</definedName>
    <definedName name="VAS073_F_Zemesnuomosmok23IsViso">'Forma 4'!$E$116</definedName>
    <definedName name="VAS073_F_Zemesnuomosmok241NuotekuSurinkimas" localSheetId="3">'Forma 4'!$J$116</definedName>
    <definedName name="VAS073_F_Zemesnuomosmok241NuotekuSurinkimas">'Forma 4'!$J$116</definedName>
    <definedName name="VAS073_F_Zemesnuomosmok242NuotekuValymas" localSheetId="3">'Forma 4'!$K$116</definedName>
    <definedName name="VAS073_F_Zemesnuomosmok242NuotekuValymas">'Forma 4'!$K$116</definedName>
    <definedName name="VAS073_F_Zemesnuomosmok243NuotekuDumblo" localSheetId="3">'Forma 4'!$L$116</definedName>
    <definedName name="VAS073_F_Zemesnuomosmok243NuotekuDumblo">'Forma 4'!$L$116</definedName>
    <definedName name="VAS073_F_Zemesnuomosmok24IsViso" localSheetId="3">'Forma 4'!$I$116</definedName>
    <definedName name="VAS073_F_Zemesnuomosmok24IsViso">'Forma 4'!$I$116</definedName>
    <definedName name="VAS073_F_Zemesnuomosmok25PavirsiniuNuoteku" localSheetId="3">'Forma 4'!$M$116</definedName>
    <definedName name="VAS073_F_Zemesnuomosmok25PavirsiniuNuoteku">'Forma 4'!$M$116</definedName>
    <definedName name="VAS073_F_Zemesnuomosmok26KitosReguliuojamosios" localSheetId="3">'Forma 4'!$N$116</definedName>
    <definedName name="VAS073_F_Zemesnuomosmok26KitosReguliuojamosios">'Forma 4'!$N$116</definedName>
    <definedName name="VAS073_F_Zemesnuomosmok27KitosVeiklos" localSheetId="3">'Forma 4'!$Q$116</definedName>
    <definedName name="VAS073_F_Zemesnuomosmok27KitosVeiklos">'Forma 4'!$Q$116</definedName>
    <definedName name="VAS073_F_Zemesnuomosmok2Apskaitosveikla1" localSheetId="3">'Forma 4'!$O$116</definedName>
    <definedName name="VAS073_F_Zemesnuomosmok2Apskaitosveikla1">'Forma 4'!$O$116</definedName>
    <definedName name="VAS073_F_Zemesnuomosmok2Kitareguliuoja1" localSheetId="3">'Forma 4'!$P$116</definedName>
    <definedName name="VAS073_F_Zemesnuomosmok2Kitareguliuoja1">'Forma 4'!$P$116</definedName>
    <definedName name="VAS073_F_Zemesnuomosmok31IS" localSheetId="3">'Forma 4'!$D$168</definedName>
    <definedName name="VAS073_F_Zemesnuomosmok31IS">'Forma 4'!$D$168</definedName>
    <definedName name="VAS073_F_Zemesnuomosmok331GeriamojoVandens" localSheetId="3">'Forma 4'!$F$168</definedName>
    <definedName name="VAS073_F_Zemesnuomosmok331GeriamojoVandens">'Forma 4'!$F$168</definedName>
    <definedName name="VAS073_F_Zemesnuomosmok332GeriamojoVandens" localSheetId="3">'Forma 4'!$G$168</definedName>
    <definedName name="VAS073_F_Zemesnuomosmok332GeriamojoVandens">'Forma 4'!$G$168</definedName>
    <definedName name="VAS073_F_Zemesnuomosmok333GeriamojoVandens" localSheetId="3">'Forma 4'!$H$168</definedName>
    <definedName name="VAS073_F_Zemesnuomosmok333GeriamojoVandens">'Forma 4'!$H$168</definedName>
    <definedName name="VAS073_F_Zemesnuomosmok33IsViso" localSheetId="3">'Forma 4'!$E$168</definedName>
    <definedName name="VAS073_F_Zemesnuomosmok33IsViso">'Forma 4'!$E$168</definedName>
    <definedName name="VAS073_F_Zemesnuomosmok341NuotekuSurinkimas" localSheetId="3">'Forma 4'!$J$168</definedName>
    <definedName name="VAS073_F_Zemesnuomosmok341NuotekuSurinkimas">'Forma 4'!$J$168</definedName>
    <definedName name="VAS073_F_Zemesnuomosmok342NuotekuValymas" localSheetId="3">'Forma 4'!$K$168</definedName>
    <definedName name="VAS073_F_Zemesnuomosmok342NuotekuValymas">'Forma 4'!$K$168</definedName>
    <definedName name="VAS073_F_Zemesnuomosmok343NuotekuDumblo" localSheetId="3">'Forma 4'!$L$168</definedName>
    <definedName name="VAS073_F_Zemesnuomosmok343NuotekuDumblo">'Forma 4'!$L$168</definedName>
    <definedName name="VAS073_F_Zemesnuomosmok34IsViso" localSheetId="3">'Forma 4'!$I$168</definedName>
    <definedName name="VAS073_F_Zemesnuomosmok34IsViso">'Forma 4'!$I$168</definedName>
    <definedName name="VAS073_F_Zemesnuomosmok35PavirsiniuNuoteku" localSheetId="3">'Forma 4'!$M$168</definedName>
    <definedName name="VAS073_F_Zemesnuomosmok35PavirsiniuNuoteku">'Forma 4'!$M$168</definedName>
    <definedName name="VAS073_F_Zemesnuomosmok36KitosReguliuojamosios" localSheetId="3">'Forma 4'!$N$168</definedName>
    <definedName name="VAS073_F_Zemesnuomosmok36KitosReguliuojamosios">'Forma 4'!$N$168</definedName>
    <definedName name="VAS073_F_Zemesnuomosmok37KitosVeiklos" localSheetId="3">'Forma 4'!$Q$168</definedName>
    <definedName name="VAS073_F_Zemesnuomosmok37KitosVeiklos">'Forma 4'!$Q$168</definedName>
    <definedName name="VAS073_F_Zemesnuomosmok3Apskaitosveikla1" localSheetId="3">'Forma 4'!$O$168</definedName>
    <definedName name="VAS073_F_Zemesnuomosmok3Apskaitosveikla1">'Forma 4'!$O$168</definedName>
    <definedName name="VAS073_F_Zemesnuomosmok3Kitareguliuoja1" localSheetId="3">'Forma 4'!$P$168</definedName>
    <definedName name="VAS073_F_Zemesnuomosmok3Kitareguliuoja1">'Forma 4'!$P$168</definedName>
    <definedName name="VAS073_F_Zemesnuomosmok41IS" localSheetId="3">'Forma 4'!$D$213</definedName>
    <definedName name="VAS073_F_Zemesnuomosmok41IS">'Forma 4'!$D$213</definedName>
    <definedName name="VAS073_F_Zemesnuomosmok431GeriamojoVandens" localSheetId="3">'Forma 4'!$F$213</definedName>
    <definedName name="VAS073_F_Zemesnuomosmok431GeriamojoVandens">'Forma 4'!$F$213</definedName>
    <definedName name="VAS073_F_Zemesnuomosmok432GeriamojoVandens" localSheetId="3">'Forma 4'!$G$213</definedName>
    <definedName name="VAS073_F_Zemesnuomosmok432GeriamojoVandens">'Forma 4'!$G$213</definedName>
    <definedName name="VAS073_F_Zemesnuomosmok433GeriamojoVandens" localSheetId="3">'Forma 4'!$H$213</definedName>
    <definedName name="VAS073_F_Zemesnuomosmok433GeriamojoVandens">'Forma 4'!$H$213</definedName>
    <definedName name="VAS073_F_Zemesnuomosmok43IsViso" localSheetId="3">'Forma 4'!$E$213</definedName>
    <definedName name="VAS073_F_Zemesnuomosmok43IsViso">'Forma 4'!$E$213</definedName>
    <definedName name="VAS073_F_Zemesnuomosmok441NuotekuSurinkimas" localSheetId="3">'Forma 4'!$J$213</definedName>
    <definedName name="VAS073_F_Zemesnuomosmok441NuotekuSurinkimas">'Forma 4'!$J$213</definedName>
    <definedName name="VAS073_F_Zemesnuomosmok442NuotekuValymas" localSheetId="3">'Forma 4'!$K$213</definedName>
    <definedName name="VAS073_F_Zemesnuomosmok442NuotekuValymas">'Forma 4'!$K$213</definedName>
    <definedName name="VAS073_F_Zemesnuomosmok443NuotekuDumblo" localSheetId="3">'Forma 4'!$L$213</definedName>
    <definedName name="VAS073_F_Zemesnuomosmok443NuotekuDumblo">'Forma 4'!$L$213</definedName>
    <definedName name="VAS073_F_Zemesnuomosmok44IsViso" localSheetId="3">'Forma 4'!$I$213</definedName>
    <definedName name="VAS073_F_Zemesnuomosmok44IsViso">'Forma 4'!$I$213</definedName>
    <definedName name="VAS073_F_Zemesnuomosmok45PavirsiniuNuoteku" localSheetId="3">'Forma 4'!$M$213</definedName>
    <definedName name="VAS073_F_Zemesnuomosmok45PavirsiniuNuoteku">'Forma 4'!$M$213</definedName>
    <definedName name="VAS073_F_Zemesnuomosmok46KitosReguliuojamosios" localSheetId="3">'Forma 4'!$N$213</definedName>
    <definedName name="VAS073_F_Zemesnuomosmok46KitosReguliuojamosios">'Forma 4'!$N$213</definedName>
    <definedName name="VAS073_F_Zemesnuomosmok47KitosVeiklos" localSheetId="3">'Forma 4'!$Q$213</definedName>
    <definedName name="VAS073_F_Zemesnuomosmok47KitosVeiklos">'Forma 4'!$Q$213</definedName>
    <definedName name="VAS073_F_Zemesnuomosmok4Apskaitosveikla1" localSheetId="3">'Forma 4'!$O$213</definedName>
    <definedName name="VAS073_F_Zemesnuomosmok4Apskaitosveikla1">'Forma 4'!$O$213</definedName>
    <definedName name="VAS073_F_Zemesnuomosmok4Kitareguliuoja1" localSheetId="3">'Forma 4'!$P$213</definedName>
    <definedName name="VAS073_F_Zemesnuomosmok4Kitareguliuoja1">'Forma 4'!$P$213</definedName>
    <definedName name="VAS073_F_Zyminiomokesci11IS" localSheetId="3">'Forma 4'!$D$70</definedName>
    <definedName name="VAS073_F_Zyminiomokesci11IS">'Forma 4'!$D$70</definedName>
    <definedName name="VAS073_F_Zyminiomokesci131GeriamojoVandens" localSheetId="3">'Forma 4'!$F$70</definedName>
    <definedName name="VAS073_F_Zyminiomokesci131GeriamojoVandens">'Forma 4'!$F$70</definedName>
    <definedName name="VAS073_F_Zyminiomokesci132GeriamojoVandens" localSheetId="3">'Forma 4'!$G$70</definedName>
    <definedName name="VAS073_F_Zyminiomokesci132GeriamojoVandens">'Forma 4'!$G$70</definedName>
    <definedName name="VAS073_F_Zyminiomokesci133GeriamojoVandens" localSheetId="3">'Forma 4'!$H$70</definedName>
    <definedName name="VAS073_F_Zyminiomokesci133GeriamojoVandens">'Forma 4'!$H$70</definedName>
    <definedName name="VAS073_F_Zyminiomokesci13IsViso" localSheetId="3">'Forma 4'!$E$70</definedName>
    <definedName name="VAS073_F_Zyminiomokesci13IsViso">'Forma 4'!$E$70</definedName>
    <definedName name="VAS073_F_Zyminiomokesci141NuotekuSurinkimas" localSheetId="3">'Forma 4'!$J$70</definedName>
    <definedName name="VAS073_F_Zyminiomokesci141NuotekuSurinkimas">'Forma 4'!$J$70</definedName>
    <definedName name="VAS073_F_Zyminiomokesci142NuotekuValymas" localSheetId="3">'Forma 4'!$K$70</definedName>
    <definedName name="VAS073_F_Zyminiomokesci142NuotekuValymas">'Forma 4'!$K$70</definedName>
    <definedName name="VAS073_F_Zyminiomokesci143NuotekuDumblo" localSheetId="3">'Forma 4'!$L$70</definedName>
    <definedName name="VAS073_F_Zyminiomokesci143NuotekuDumblo">'Forma 4'!$L$70</definedName>
    <definedName name="VAS073_F_Zyminiomokesci14IsViso" localSheetId="3">'Forma 4'!$I$70</definedName>
    <definedName name="VAS073_F_Zyminiomokesci14IsViso">'Forma 4'!$I$70</definedName>
    <definedName name="VAS073_F_Zyminiomokesci15PavirsiniuNuoteku" localSheetId="3">'Forma 4'!$M$70</definedName>
    <definedName name="VAS073_F_Zyminiomokesci15PavirsiniuNuoteku">'Forma 4'!$M$70</definedName>
    <definedName name="VAS073_F_Zyminiomokesci16KitosReguliuojamosios" localSheetId="3">'Forma 4'!$N$70</definedName>
    <definedName name="VAS073_F_Zyminiomokesci16KitosReguliuojamosios">'Forma 4'!$N$70</definedName>
    <definedName name="VAS073_F_Zyminiomokesci17KitosVeiklos" localSheetId="3">'Forma 4'!$Q$70</definedName>
    <definedName name="VAS073_F_Zyminiomokesci17KitosVeiklos">'Forma 4'!$Q$70</definedName>
    <definedName name="VAS073_F_Zyminiomokesci1Apskaitosveikla1" localSheetId="3">'Forma 4'!$O$70</definedName>
    <definedName name="VAS073_F_Zyminiomokesci1Apskaitosveikla1">'Forma 4'!$O$70</definedName>
    <definedName name="VAS073_F_Zyminiomokesci1Kitareguliuoja1" localSheetId="3">'Forma 4'!$P$70</definedName>
    <definedName name="VAS073_F_Zyminiomokesci1Kitareguliuoja1">'Forma 4'!$P$70</definedName>
    <definedName name="VAS073_F_Zyminiomokesci21IS" localSheetId="3">'Forma 4'!$D$123</definedName>
    <definedName name="VAS073_F_Zyminiomokesci21IS">'Forma 4'!$D$123</definedName>
    <definedName name="VAS073_F_Zyminiomokesci231GeriamojoVandens" localSheetId="3">'Forma 4'!$F$123</definedName>
    <definedName name="VAS073_F_Zyminiomokesci231GeriamojoVandens">'Forma 4'!$F$123</definedName>
    <definedName name="VAS073_F_Zyminiomokesci232GeriamojoVandens" localSheetId="3">'Forma 4'!$G$123</definedName>
    <definedName name="VAS073_F_Zyminiomokesci232GeriamojoVandens">'Forma 4'!$G$123</definedName>
    <definedName name="VAS073_F_Zyminiomokesci233GeriamojoVandens" localSheetId="3">'Forma 4'!$H$123</definedName>
    <definedName name="VAS073_F_Zyminiomokesci233GeriamojoVandens">'Forma 4'!$H$123</definedName>
    <definedName name="VAS073_F_Zyminiomokesci23IsViso" localSheetId="3">'Forma 4'!$E$123</definedName>
    <definedName name="VAS073_F_Zyminiomokesci23IsViso">'Forma 4'!$E$123</definedName>
    <definedName name="VAS073_F_Zyminiomokesci241NuotekuSurinkimas" localSheetId="3">'Forma 4'!$J$123</definedName>
    <definedName name="VAS073_F_Zyminiomokesci241NuotekuSurinkimas">'Forma 4'!$J$123</definedName>
    <definedName name="VAS073_F_Zyminiomokesci242NuotekuValymas" localSheetId="3">'Forma 4'!$K$123</definedName>
    <definedName name="VAS073_F_Zyminiomokesci242NuotekuValymas">'Forma 4'!$K$123</definedName>
    <definedName name="VAS073_F_Zyminiomokesci243NuotekuDumblo" localSheetId="3">'Forma 4'!$L$123</definedName>
    <definedName name="VAS073_F_Zyminiomokesci243NuotekuDumblo">'Forma 4'!$L$123</definedName>
    <definedName name="VAS073_F_Zyminiomokesci24IsViso" localSheetId="3">'Forma 4'!$I$123</definedName>
    <definedName name="VAS073_F_Zyminiomokesci24IsViso">'Forma 4'!$I$123</definedName>
    <definedName name="VAS073_F_Zyminiomokesci25PavirsiniuNuoteku" localSheetId="3">'Forma 4'!$M$123</definedName>
    <definedName name="VAS073_F_Zyminiomokesci25PavirsiniuNuoteku">'Forma 4'!$M$123</definedName>
    <definedName name="VAS073_F_Zyminiomokesci26KitosReguliuojamosios" localSheetId="3">'Forma 4'!$N$123</definedName>
    <definedName name="VAS073_F_Zyminiomokesci26KitosReguliuojamosios">'Forma 4'!$N$123</definedName>
    <definedName name="VAS073_F_Zyminiomokesci27KitosVeiklos" localSheetId="3">'Forma 4'!$Q$123</definedName>
    <definedName name="VAS073_F_Zyminiomokesci27KitosVeiklos">'Forma 4'!$Q$123</definedName>
    <definedName name="VAS073_F_Zyminiomokesci2Apskaitosveikla1" localSheetId="3">'Forma 4'!$O$123</definedName>
    <definedName name="VAS073_F_Zyminiomokesci2Apskaitosveikla1">'Forma 4'!$O$123</definedName>
    <definedName name="VAS073_F_Zyminiomokesci2Kitareguliuoja1" localSheetId="3">'Forma 4'!$P$123</definedName>
    <definedName name="VAS073_F_Zyminiomokesci2Kitareguliuoja1">'Forma 4'!$P$123</definedName>
    <definedName name="VAS073_F_Zyminiomokesci31IS" localSheetId="3">'Forma 4'!$D$175</definedName>
    <definedName name="VAS073_F_Zyminiomokesci31IS">'Forma 4'!$D$175</definedName>
    <definedName name="VAS073_F_Zyminiomokesci331GeriamojoVandens" localSheetId="3">'Forma 4'!$F$175</definedName>
    <definedName name="VAS073_F_Zyminiomokesci331GeriamojoVandens">'Forma 4'!$F$175</definedName>
    <definedName name="VAS073_F_Zyminiomokesci332GeriamojoVandens" localSheetId="3">'Forma 4'!$G$175</definedName>
    <definedName name="VAS073_F_Zyminiomokesci332GeriamojoVandens">'Forma 4'!$G$175</definedName>
    <definedName name="VAS073_F_Zyminiomokesci333GeriamojoVandens" localSheetId="3">'Forma 4'!$H$175</definedName>
    <definedName name="VAS073_F_Zyminiomokesci333GeriamojoVandens">'Forma 4'!$H$175</definedName>
    <definedName name="VAS073_F_Zyminiomokesci33IsViso" localSheetId="3">'Forma 4'!$E$175</definedName>
    <definedName name="VAS073_F_Zyminiomokesci33IsViso">'Forma 4'!$E$175</definedName>
    <definedName name="VAS073_F_Zyminiomokesci341NuotekuSurinkimas" localSheetId="3">'Forma 4'!$J$175</definedName>
    <definedName name="VAS073_F_Zyminiomokesci341NuotekuSurinkimas">'Forma 4'!$J$175</definedName>
    <definedName name="VAS073_F_Zyminiomokesci342NuotekuValymas" localSheetId="3">'Forma 4'!$K$175</definedName>
    <definedName name="VAS073_F_Zyminiomokesci342NuotekuValymas">'Forma 4'!$K$175</definedName>
    <definedName name="VAS073_F_Zyminiomokesci343NuotekuDumblo" localSheetId="3">'Forma 4'!$L$175</definedName>
    <definedName name="VAS073_F_Zyminiomokesci343NuotekuDumblo">'Forma 4'!$L$175</definedName>
    <definedName name="VAS073_F_Zyminiomokesci34IsViso" localSheetId="3">'Forma 4'!$I$175</definedName>
    <definedName name="VAS073_F_Zyminiomokesci34IsViso">'Forma 4'!$I$175</definedName>
    <definedName name="VAS073_F_Zyminiomokesci35PavirsiniuNuoteku" localSheetId="3">'Forma 4'!$M$175</definedName>
    <definedName name="VAS073_F_Zyminiomokesci35PavirsiniuNuoteku">'Forma 4'!$M$175</definedName>
    <definedName name="VAS073_F_Zyminiomokesci36KitosReguliuojamosios" localSheetId="3">'Forma 4'!$N$175</definedName>
    <definedName name="VAS073_F_Zyminiomokesci36KitosReguliuojamosios">'Forma 4'!$N$175</definedName>
    <definedName name="VAS073_F_Zyminiomokesci37KitosVeiklos" localSheetId="3">'Forma 4'!$Q$175</definedName>
    <definedName name="VAS073_F_Zyminiomokesci37KitosVeiklos">'Forma 4'!$Q$175</definedName>
    <definedName name="VAS073_F_Zyminiomokesci3Apskaitosveikla1" localSheetId="3">'Forma 4'!$O$175</definedName>
    <definedName name="VAS073_F_Zyminiomokesci3Apskaitosveikla1">'Forma 4'!$O$175</definedName>
    <definedName name="VAS073_F_Zyminiomokesci3Kitareguliuoja1" localSheetId="3">'Forma 4'!$P$175</definedName>
    <definedName name="VAS073_F_Zyminiomokesci3Kitareguliuoja1">'Forma 4'!$P$175</definedName>
    <definedName name="VAS073_F_Zyminiomokesci41IS" localSheetId="3">'Forma 4'!$D$220</definedName>
    <definedName name="VAS073_F_Zyminiomokesci41IS">'Forma 4'!$D$220</definedName>
    <definedName name="VAS073_F_Zyminiomokesci431GeriamojoVandens" localSheetId="3">'Forma 4'!$F$220</definedName>
    <definedName name="VAS073_F_Zyminiomokesci431GeriamojoVandens">'Forma 4'!$F$220</definedName>
    <definedName name="VAS073_F_Zyminiomokesci432GeriamojoVandens" localSheetId="3">'Forma 4'!$G$220</definedName>
    <definedName name="VAS073_F_Zyminiomokesci432GeriamojoVandens">'Forma 4'!$G$220</definedName>
    <definedName name="VAS073_F_Zyminiomokesci433GeriamojoVandens" localSheetId="3">'Forma 4'!$H$220</definedName>
    <definedName name="VAS073_F_Zyminiomokesci433GeriamojoVandens">'Forma 4'!$H$220</definedName>
    <definedName name="VAS073_F_Zyminiomokesci43IsViso" localSheetId="3">'Forma 4'!$E$220</definedName>
    <definedName name="VAS073_F_Zyminiomokesci43IsViso">'Forma 4'!$E$220</definedName>
    <definedName name="VAS073_F_Zyminiomokesci441NuotekuSurinkimas" localSheetId="3">'Forma 4'!$J$220</definedName>
    <definedName name="VAS073_F_Zyminiomokesci441NuotekuSurinkimas">'Forma 4'!$J$220</definedName>
    <definedName name="VAS073_F_Zyminiomokesci442NuotekuValymas" localSheetId="3">'Forma 4'!$K$220</definedName>
    <definedName name="VAS073_F_Zyminiomokesci442NuotekuValymas">'Forma 4'!$K$220</definedName>
    <definedName name="VAS073_F_Zyminiomokesci443NuotekuDumblo" localSheetId="3">'Forma 4'!$L$220</definedName>
    <definedName name="VAS073_F_Zyminiomokesci443NuotekuDumblo">'Forma 4'!$L$220</definedName>
    <definedName name="VAS073_F_Zyminiomokesci44IsViso" localSheetId="3">'Forma 4'!$I$220</definedName>
    <definedName name="VAS073_F_Zyminiomokesci44IsViso">'Forma 4'!$I$220</definedName>
    <definedName name="VAS073_F_Zyminiomokesci45PavirsiniuNuoteku" localSheetId="3">'Forma 4'!$M$220</definedName>
    <definedName name="VAS073_F_Zyminiomokesci45PavirsiniuNuoteku">'Forma 4'!$M$220</definedName>
    <definedName name="VAS073_F_Zyminiomokesci46KitosReguliuojamosios" localSheetId="3">'Forma 4'!$N$220</definedName>
    <definedName name="VAS073_F_Zyminiomokesci46KitosReguliuojamosios">'Forma 4'!$N$220</definedName>
    <definedName name="VAS073_F_Zyminiomokesci47KitosVeiklos" localSheetId="3">'Forma 4'!$Q$220</definedName>
    <definedName name="VAS073_F_Zyminiomokesci47KitosVeiklos">'Forma 4'!$Q$220</definedName>
    <definedName name="VAS073_F_Zyminiomokesci4Apskaitosveikla1" localSheetId="3">'Forma 4'!$O$220</definedName>
    <definedName name="VAS073_F_Zyminiomokesci4Apskaitosveikla1">'Forma 4'!$O$220</definedName>
    <definedName name="VAS073_F_Zyminiomokesci4Kitareguliuoja1" localSheetId="3">'Forma 4'!$P$220</definedName>
    <definedName name="VAS073_F_Zyminiomokesci4Kitareguliuoja1">'Forma 4'!$P$220</definedName>
    <definedName name="VAS074_D_Apskaitosveikl1" localSheetId="4">'Forma 5'!$C$54</definedName>
    <definedName name="VAS074_D_Apskaitosveikl1">'Forma 5'!$C$54</definedName>
    <definedName name="VAS074_D_Apskaitosveikl2" localSheetId="4">'Forma 5'!$C$31</definedName>
    <definedName name="VAS074_D_Apskaitosveikl2">'Forma 5'!$C$31</definedName>
    <definedName name="VAS074_D_AtaskaitinisLaikotarpis" localSheetId="4">'Forma 5'!$D$10</definedName>
    <definedName name="VAS074_D_AtaskaitinisLaikotarpis">'Forma 5'!$D$10</definedName>
    <definedName name="VAS074_D_Atidetojomokes1" localSheetId="4">'Forma 5'!$C$25</definedName>
    <definedName name="VAS074_D_Atidetojomokes1">'Forma 5'!$C$25</definedName>
    <definedName name="VAS074_D_Atidetojomokes2" localSheetId="4">'Forma 5'!$C$48</definedName>
    <definedName name="VAS074_D_Atidetojomokes2">'Forma 5'!$C$48</definedName>
    <definedName name="VAS074_D_Finansinioturt1" localSheetId="4">'Forma 5'!$C$24</definedName>
    <definedName name="VAS074_D_Finansinioturt1">'Forma 5'!$C$24</definedName>
    <definedName name="VAS074_D_Finansinioturt2" localSheetId="4">'Forma 5'!$C$47</definedName>
    <definedName name="VAS074_D_Finansinioturt2">'Forma 5'!$C$47</definedName>
    <definedName name="VAS074_D_Geriamojovande13" localSheetId="4">'Forma 5'!$C$12</definedName>
    <definedName name="VAS074_D_Geriamojovande13">'Forma 5'!$C$12</definedName>
    <definedName name="VAS074_D_Geriamojovande14" localSheetId="4">'Forma 5'!$C$13</definedName>
    <definedName name="VAS074_D_Geriamojovande14">'Forma 5'!$C$13</definedName>
    <definedName name="VAS074_D_Geriamojovande15" localSheetId="4">'Forma 5'!$C$35</definedName>
    <definedName name="VAS074_D_Geriamojovande15">'Forma 5'!$C$35</definedName>
    <definedName name="VAS074_D_Geriamojovande16" localSheetId="4">'Forma 5'!$C$36</definedName>
    <definedName name="VAS074_D_Geriamojovande16">'Forma 5'!$C$36</definedName>
    <definedName name="VAS074_D_Gvtntilgalaiki10" localSheetId="4">'Forma 5'!$C$52</definedName>
    <definedName name="VAS074_D_Gvtntilgalaiki10">'Forma 5'!$C$52</definedName>
    <definedName name="VAS074_D_Gvtntilgalaiki9" localSheetId="4">'Forma 5'!$C$29</definedName>
    <definedName name="VAS074_D_Gvtntilgalaiki9">'Forma 5'!$C$29</definedName>
    <definedName name="VAS074_D_Gvtntveiklosre1" localSheetId="4">'Forma 5'!$C$19</definedName>
    <definedName name="VAS074_D_Gvtntveiklosre1">'Forma 5'!$C$19</definedName>
    <definedName name="VAS074_D_Gvtntveiklosre2" localSheetId="4">'Forma 5'!$C$42</definedName>
    <definedName name="VAS074_D_Gvtntveiklosre2">'Forma 5'!$C$42</definedName>
    <definedName name="VAS074_D_Ilgalaikioturt1" localSheetId="4">'Forma 5'!$C$11</definedName>
    <definedName name="VAS074_D_Ilgalaikioturt1">'Forma 5'!$C$11</definedName>
    <definedName name="VAS074_D_Ilgalaikioturt2" localSheetId="4">'Forma 5'!$C$26</definedName>
    <definedName name="VAS074_D_Ilgalaikioturt2">'Forma 5'!$C$26</definedName>
    <definedName name="VAS074_D_Ilgalaikioturt3" localSheetId="4">'Forma 5'!$C$34</definedName>
    <definedName name="VAS074_D_Ilgalaikioturt3">'Forma 5'!$C$34</definedName>
    <definedName name="VAS074_D_Ilgalaikioturt4" localSheetId="4">'Forma 5'!$C$49</definedName>
    <definedName name="VAS074_D_Ilgalaikioturt4">'Forma 5'!$C$49</definedName>
    <definedName name="VAS074_D_Investiciniotu1" localSheetId="4">'Forma 5'!$C$23</definedName>
    <definedName name="VAS074_D_Investiciniotu1">'Forma 5'!$C$23</definedName>
    <definedName name="VAS074_D_Investiciniotu2" localSheetId="4">'Forma 5'!$C$46</definedName>
    <definedName name="VAS074_D_Investiciniotu2">'Forma 5'!$C$46</definedName>
    <definedName name="VAS074_D_Kitoreguliuoja1" localSheetId="4">'Forma 5'!$C$28</definedName>
    <definedName name="VAS074_D_Kitoreguliuoja1">'Forma 5'!$C$28</definedName>
    <definedName name="VAS074_D_Kitoreguliuoja2" localSheetId="4">'Forma 5'!$C$51</definedName>
    <definedName name="VAS074_D_Kitoreguliuoja2">'Forma 5'!$C$51</definedName>
    <definedName name="VAS074_D_Kitosreguliuoj6" localSheetId="4">'Forma 5'!$C$32</definedName>
    <definedName name="VAS074_D_Kitosreguliuoj6">'Forma 5'!$C$32</definedName>
    <definedName name="VAS074_D_Kitosreguliuoj7" localSheetId="4">'Forma 5'!$C$55</definedName>
    <definedName name="VAS074_D_Kitosreguliuoj7">'Forma 5'!$C$55</definedName>
    <definedName name="VAS074_D_Kituveikluilga1" localSheetId="4">'Forma 5'!$C$30</definedName>
    <definedName name="VAS074_D_Kituveikluilga1">'Forma 5'!$C$30</definedName>
    <definedName name="VAS074_D_Kituveikluilga2" localSheetId="4">'Forma 5'!$C$53</definedName>
    <definedName name="VAS074_D_Kituveikluilga2">'Forma 5'!$C$53</definedName>
    <definedName name="VAS074_D_Nebaigtosstaty2" localSheetId="4">'Forma 5'!$C$27</definedName>
    <definedName name="VAS074_D_Nebaigtosstaty2">'Forma 5'!$C$27</definedName>
    <definedName name="VAS074_D_Nebaigtosstaty3" localSheetId="4">'Forma 5'!$C$50</definedName>
    <definedName name="VAS074_D_Nebaigtosstaty3">'Forma 5'!$C$50</definedName>
    <definedName name="VAS074_D_Nereguliuojamo5" localSheetId="4">'Forma 5'!$C$33</definedName>
    <definedName name="VAS074_D_Nereguliuojamo5">'Forma 5'!$C$33</definedName>
    <definedName name="VAS074_D_Nereguliuojamo6" localSheetId="4">'Forma 5'!$C$56</definedName>
    <definedName name="VAS074_D_Nereguliuojamo6">'Forma 5'!$C$56</definedName>
    <definedName name="VAS074_D_Nuotekudumblot5" localSheetId="4">'Forma 5'!$C$17</definedName>
    <definedName name="VAS074_D_Nuotekudumblot5">'Forma 5'!$C$17</definedName>
    <definedName name="VAS074_D_Nuotekudumblot6" localSheetId="4">'Forma 5'!$C$40</definedName>
    <definedName name="VAS074_D_Nuotekudumblot6">'Forma 5'!$C$40</definedName>
    <definedName name="VAS074_D_Nuotekusurinki5" localSheetId="4">'Forma 5'!$C$15</definedName>
    <definedName name="VAS074_D_Nuotekusurinki5">'Forma 5'!$C$15</definedName>
    <definedName name="VAS074_D_Nuotekusurinki6" localSheetId="4">'Forma 5'!$C$38</definedName>
    <definedName name="VAS074_D_Nuotekusurinki6">'Forma 5'!$C$38</definedName>
    <definedName name="VAS074_D_Nuotekutvarkym8" localSheetId="4">'Forma 5'!$C$14</definedName>
    <definedName name="VAS074_D_Nuotekutvarkym8">'Forma 5'!$C$14</definedName>
    <definedName name="VAS074_D_Nuotekutvarkym9" localSheetId="4">'Forma 5'!$C$37</definedName>
    <definedName name="VAS074_D_Nuotekutvarkym9">'Forma 5'!$C$37</definedName>
    <definedName name="VAS074_D_Nuotekuvalymor1" localSheetId="4">'Forma 5'!$C$16</definedName>
    <definedName name="VAS074_D_Nuotekuvalymor1">'Forma 5'!$C$16</definedName>
    <definedName name="VAS074_D_Nuotekuvalymor2" localSheetId="4">'Forma 5'!$C$39</definedName>
    <definedName name="VAS074_D_Nuotekuvalymor2">'Forma 5'!$C$39</definedName>
    <definedName name="VAS074_D_Pavirsiniunuot5" localSheetId="4">'Forma 5'!$C$18</definedName>
    <definedName name="VAS074_D_Pavirsiniunuot5">'Forma 5'!$C$18</definedName>
    <definedName name="VAS074_D_Pavirsiniunuot6" localSheetId="4">'Forma 5'!$C$41</definedName>
    <definedName name="VAS074_D_Pavirsiniunuot6">'Forma 5'!$C$41</definedName>
    <definedName name="VAS074_D_Pletrosdarbuve1" localSheetId="4">'Forma 5'!$C$21</definedName>
    <definedName name="VAS074_D_Pletrosdarbuve1">'Forma 5'!$C$21</definedName>
    <definedName name="VAS074_D_Pletrosdarbuve2" localSheetId="4">'Forma 5'!$C$44</definedName>
    <definedName name="VAS074_D_Pletrosdarbuve2">'Forma 5'!$C$44</definedName>
    <definedName name="VAS074_D_Prestizoverteg1" localSheetId="4">'Forma 5'!$C$22</definedName>
    <definedName name="VAS074_D_Prestizoverteg1">'Forma 5'!$C$22</definedName>
    <definedName name="VAS074_D_Prestizoverteg2" localSheetId="4">'Forma 5'!$C$45</definedName>
    <definedName name="VAS074_D_Prestizoverteg2">'Forma 5'!$C$45</definedName>
    <definedName name="VAS074_D_Uzdotacijasisi1" localSheetId="4">'Forma 5'!$C$20</definedName>
    <definedName name="VAS074_D_Uzdotacijasisi1">'Forma 5'!$C$20</definedName>
    <definedName name="VAS074_D_Uzdotacijasisi2" localSheetId="4">'Forma 5'!$C$43</definedName>
    <definedName name="VAS074_D_Uzdotacijasisi2">'Forma 5'!$C$43</definedName>
    <definedName name="VAS074_F_Apskaitosveikl1AtaskaitinisLaikotarpis" localSheetId="4">'Forma 5'!$D$54</definedName>
    <definedName name="VAS074_F_Apskaitosveikl1AtaskaitinisLaikotarpis">'Forma 5'!$D$54</definedName>
    <definedName name="VAS074_F_Apskaitosveikl2AtaskaitinisLaikotarpis" localSheetId="4">'Forma 5'!$D$31</definedName>
    <definedName name="VAS074_F_Apskaitosveikl2AtaskaitinisLaikotarpis">'Forma 5'!$D$31</definedName>
    <definedName name="VAS074_F_Atidetojomokes1AtaskaitinisLaikotarpis" localSheetId="4">'Forma 5'!$D$25</definedName>
    <definedName name="VAS074_F_Atidetojomokes1AtaskaitinisLaikotarpis">'Forma 5'!$D$25</definedName>
    <definedName name="VAS074_F_Atidetojomokes2AtaskaitinisLaikotarpis" localSheetId="4">'Forma 5'!$D$48</definedName>
    <definedName name="VAS074_F_Atidetojomokes2AtaskaitinisLaikotarpis">'Forma 5'!$D$48</definedName>
    <definedName name="VAS074_F_Finansinioturt1AtaskaitinisLaikotarpis" localSheetId="4">'Forma 5'!$D$24</definedName>
    <definedName name="VAS074_F_Finansinioturt1AtaskaitinisLaikotarpis">'Forma 5'!$D$24</definedName>
    <definedName name="VAS074_F_Finansinioturt2AtaskaitinisLaikotarpis" localSheetId="4">'Forma 5'!$D$47</definedName>
    <definedName name="VAS074_F_Finansinioturt2AtaskaitinisLaikotarpis">'Forma 5'!$D$47</definedName>
    <definedName name="VAS074_F_Geriamojovande13AtaskaitinisLaikotarpis" localSheetId="4">'Forma 5'!$D$12</definedName>
    <definedName name="VAS074_F_Geriamojovande13AtaskaitinisLaikotarpis">'Forma 5'!$D$12</definedName>
    <definedName name="VAS074_F_Geriamojovande14AtaskaitinisLaikotarpis" localSheetId="4">'Forma 5'!$D$13</definedName>
    <definedName name="VAS074_F_Geriamojovande14AtaskaitinisLaikotarpis">'Forma 5'!$D$13</definedName>
    <definedName name="VAS074_F_Geriamojovande15AtaskaitinisLaikotarpis" localSheetId="4">'Forma 5'!$D$35</definedName>
    <definedName name="VAS074_F_Geriamojovande15AtaskaitinisLaikotarpis">'Forma 5'!$D$35</definedName>
    <definedName name="VAS074_F_Geriamojovande16AtaskaitinisLaikotarpis" localSheetId="4">'Forma 5'!$D$36</definedName>
    <definedName name="VAS074_F_Geriamojovande16AtaskaitinisLaikotarpis">'Forma 5'!$D$36</definedName>
    <definedName name="VAS074_F_Gvtntilgalaiki10AtaskaitinisLaikotarpis" localSheetId="4">'Forma 5'!$D$52</definedName>
    <definedName name="VAS074_F_Gvtntilgalaiki10AtaskaitinisLaikotarpis">'Forma 5'!$D$52</definedName>
    <definedName name="VAS074_F_Gvtntilgalaiki9AtaskaitinisLaikotarpis" localSheetId="4">'Forma 5'!$D$29</definedName>
    <definedName name="VAS074_F_Gvtntilgalaiki9AtaskaitinisLaikotarpis">'Forma 5'!$D$29</definedName>
    <definedName name="VAS074_F_Gvtntveiklosre1AtaskaitinisLaikotarpis" localSheetId="4">'Forma 5'!$D$19</definedName>
    <definedName name="VAS074_F_Gvtntveiklosre1AtaskaitinisLaikotarpis">'Forma 5'!$D$19</definedName>
    <definedName name="VAS074_F_Gvtntveiklosre2AtaskaitinisLaikotarpis" localSheetId="4">'Forma 5'!$D$42</definedName>
    <definedName name="VAS074_F_Gvtntveiklosre2AtaskaitinisLaikotarpis">'Forma 5'!$D$42</definedName>
    <definedName name="VAS074_F_Ilgalaikioturt1AtaskaitinisLaikotarpis" localSheetId="4">'Forma 5'!$D$11</definedName>
    <definedName name="VAS074_F_Ilgalaikioturt1AtaskaitinisLaikotarpis">'Forma 5'!$D$11</definedName>
    <definedName name="VAS074_F_Ilgalaikioturt2AtaskaitinisLaikotarpis" localSheetId="4">'Forma 5'!$D$26</definedName>
    <definedName name="VAS074_F_Ilgalaikioturt2AtaskaitinisLaikotarpis">'Forma 5'!$D$26</definedName>
    <definedName name="VAS074_F_Ilgalaikioturt3AtaskaitinisLaikotarpis" localSheetId="4">'Forma 5'!$D$34</definedName>
    <definedName name="VAS074_F_Ilgalaikioturt3AtaskaitinisLaikotarpis">'Forma 5'!$D$34</definedName>
    <definedName name="VAS074_F_Ilgalaikioturt4AtaskaitinisLaikotarpis" localSheetId="4">'Forma 5'!$D$49</definedName>
    <definedName name="VAS074_F_Ilgalaikioturt4AtaskaitinisLaikotarpis">'Forma 5'!$D$49</definedName>
    <definedName name="VAS074_F_Investiciniotu1AtaskaitinisLaikotarpis" localSheetId="4">'Forma 5'!$D$23</definedName>
    <definedName name="VAS074_F_Investiciniotu1AtaskaitinisLaikotarpis">'Forma 5'!$D$23</definedName>
    <definedName name="VAS074_F_Investiciniotu2AtaskaitinisLaikotarpis" localSheetId="4">'Forma 5'!$D$46</definedName>
    <definedName name="VAS074_F_Investiciniotu2AtaskaitinisLaikotarpis">'Forma 5'!$D$46</definedName>
    <definedName name="VAS074_F_Kitoreguliuoja1AtaskaitinisLaikotarpis" localSheetId="4">'Forma 5'!$D$28</definedName>
    <definedName name="VAS074_F_Kitoreguliuoja1AtaskaitinisLaikotarpis">'Forma 5'!$D$28</definedName>
    <definedName name="VAS074_F_Kitoreguliuoja2AtaskaitinisLaikotarpis" localSheetId="4">'Forma 5'!$D$51</definedName>
    <definedName name="VAS074_F_Kitoreguliuoja2AtaskaitinisLaikotarpis">'Forma 5'!$D$51</definedName>
    <definedName name="VAS074_F_Kitosreguliuoj6AtaskaitinisLaikotarpis" localSheetId="4">'Forma 5'!$D$32</definedName>
    <definedName name="VAS074_F_Kitosreguliuoj6AtaskaitinisLaikotarpis">'Forma 5'!$D$32</definedName>
    <definedName name="VAS074_F_Kitosreguliuoj7AtaskaitinisLaikotarpis" localSheetId="4">'Forma 5'!$D$55</definedName>
    <definedName name="VAS074_F_Kitosreguliuoj7AtaskaitinisLaikotarpis">'Forma 5'!$D$55</definedName>
    <definedName name="VAS074_F_Kituveikluilga1AtaskaitinisLaikotarpis" localSheetId="4">'Forma 5'!$D$30</definedName>
    <definedName name="VAS074_F_Kituveikluilga1AtaskaitinisLaikotarpis">'Forma 5'!$D$30</definedName>
    <definedName name="VAS074_F_Kituveikluilga2AtaskaitinisLaikotarpis" localSheetId="4">'Forma 5'!$D$53</definedName>
    <definedName name="VAS074_F_Kituveikluilga2AtaskaitinisLaikotarpis">'Forma 5'!$D$53</definedName>
    <definedName name="VAS074_F_Nebaigtosstaty2AtaskaitinisLaikotarpis" localSheetId="4">'Forma 5'!$D$27</definedName>
    <definedName name="VAS074_F_Nebaigtosstaty2AtaskaitinisLaikotarpis">'Forma 5'!$D$27</definedName>
    <definedName name="VAS074_F_Nebaigtosstaty3AtaskaitinisLaikotarpis" localSheetId="4">'Forma 5'!$D$50</definedName>
    <definedName name="VAS074_F_Nebaigtosstaty3AtaskaitinisLaikotarpis">'Forma 5'!$D$50</definedName>
    <definedName name="VAS074_F_Nereguliuojamo5AtaskaitinisLaikotarpis" localSheetId="4">'Forma 5'!$D$33</definedName>
    <definedName name="VAS074_F_Nereguliuojamo5AtaskaitinisLaikotarpis">'Forma 5'!$D$33</definedName>
    <definedName name="VAS074_F_Nereguliuojamo6AtaskaitinisLaikotarpis" localSheetId="4">'Forma 5'!$D$56</definedName>
    <definedName name="VAS074_F_Nereguliuojamo6AtaskaitinisLaikotarpis">'Forma 5'!$D$56</definedName>
    <definedName name="VAS074_F_Nuotekudumblot5AtaskaitinisLaikotarpis" localSheetId="4">'Forma 5'!$D$17</definedName>
    <definedName name="VAS074_F_Nuotekudumblot5AtaskaitinisLaikotarpis">'Forma 5'!$D$17</definedName>
    <definedName name="VAS074_F_Nuotekudumblot6AtaskaitinisLaikotarpis" localSheetId="4">'Forma 5'!$D$40</definedName>
    <definedName name="VAS074_F_Nuotekudumblot6AtaskaitinisLaikotarpis">'Forma 5'!$D$40</definedName>
    <definedName name="VAS074_F_Nuotekusurinki5AtaskaitinisLaikotarpis" localSheetId="4">'Forma 5'!$D$15</definedName>
    <definedName name="VAS074_F_Nuotekusurinki5AtaskaitinisLaikotarpis">'Forma 5'!$D$15</definedName>
    <definedName name="VAS074_F_Nuotekusurinki6AtaskaitinisLaikotarpis" localSheetId="4">'Forma 5'!$D$38</definedName>
    <definedName name="VAS074_F_Nuotekusurinki6AtaskaitinisLaikotarpis">'Forma 5'!$D$38</definedName>
    <definedName name="VAS074_F_Nuotekutvarkym8AtaskaitinisLaikotarpis" localSheetId="4">'Forma 5'!$D$14</definedName>
    <definedName name="VAS074_F_Nuotekutvarkym8AtaskaitinisLaikotarpis">'Forma 5'!$D$14</definedName>
    <definedName name="VAS074_F_Nuotekutvarkym9AtaskaitinisLaikotarpis" localSheetId="4">'Forma 5'!$D$37</definedName>
    <definedName name="VAS074_F_Nuotekutvarkym9AtaskaitinisLaikotarpis">'Forma 5'!$D$37</definedName>
    <definedName name="VAS074_F_Nuotekuvalymor1AtaskaitinisLaikotarpis" localSheetId="4">'Forma 5'!$D$16</definedName>
    <definedName name="VAS074_F_Nuotekuvalymor1AtaskaitinisLaikotarpis">'Forma 5'!$D$16</definedName>
    <definedName name="VAS074_F_Nuotekuvalymor2AtaskaitinisLaikotarpis" localSheetId="4">'Forma 5'!$D$39</definedName>
    <definedName name="VAS074_F_Nuotekuvalymor2AtaskaitinisLaikotarpis">'Forma 5'!$D$39</definedName>
    <definedName name="VAS074_F_Pavirsiniunuot5AtaskaitinisLaikotarpis" localSheetId="4">'Forma 5'!$D$18</definedName>
    <definedName name="VAS074_F_Pavirsiniunuot5AtaskaitinisLaikotarpis">'Forma 5'!$D$18</definedName>
    <definedName name="VAS074_F_Pavirsiniunuot6AtaskaitinisLaikotarpis" localSheetId="4">'Forma 5'!$D$41</definedName>
    <definedName name="VAS074_F_Pavirsiniunuot6AtaskaitinisLaikotarpis">'Forma 5'!$D$41</definedName>
    <definedName name="VAS074_F_Pletrosdarbuve1AtaskaitinisLaikotarpis" localSheetId="4">'Forma 5'!$D$21</definedName>
    <definedName name="VAS074_F_Pletrosdarbuve1AtaskaitinisLaikotarpis">'Forma 5'!$D$21</definedName>
    <definedName name="VAS074_F_Pletrosdarbuve2AtaskaitinisLaikotarpis" localSheetId="4">'Forma 5'!$D$44</definedName>
    <definedName name="VAS074_F_Pletrosdarbuve2AtaskaitinisLaikotarpis">'Forma 5'!$D$44</definedName>
    <definedName name="VAS074_F_Prestizoverteg1AtaskaitinisLaikotarpis" localSheetId="4">'Forma 5'!$D$22</definedName>
    <definedName name="VAS074_F_Prestizoverteg1AtaskaitinisLaikotarpis">'Forma 5'!$D$22</definedName>
    <definedName name="VAS074_F_Prestizoverteg2AtaskaitinisLaikotarpis" localSheetId="4">'Forma 5'!$D$45</definedName>
    <definedName name="VAS074_F_Prestizoverteg2AtaskaitinisLaikotarpis">'Forma 5'!$D$45</definedName>
    <definedName name="VAS074_F_Uzdotacijasisi1AtaskaitinisLaikotarpis" localSheetId="4">'Forma 5'!$D$20</definedName>
    <definedName name="VAS074_F_Uzdotacijasisi1AtaskaitinisLaikotarpis">'Forma 5'!$D$20</definedName>
    <definedName name="VAS074_F_Uzdotacijasisi2AtaskaitinisLaikotarpis" localSheetId="4">'Forma 5'!$D$43</definedName>
    <definedName name="VAS074_F_Uzdotacijasisi2AtaskaitinisLaikotarpis">'Forma 5'!$D$43</definedName>
    <definedName name="VAS075_D_1IS" localSheetId="5">'Forma 6'!$D$9</definedName>
    <definedName name="VAS075_D_1IS">'Forma 6'!$D$9</definedName>
    <definedName name="VAS075_D_31GeriamojoVandens" localSheetId="5">'Forma 6'!$F$9</definedName>
    <definedName name="VAS075_D_31GeriamojoVandens">'Forma 6'!$F$9</definedName>
    <definedName name="VAS075_D_32GeriamojoVandens" localSheetId="5">'Forma 6'!$G$9</definedName>
    <definedName name="VAS075_D_32GeriamojoVandens">'Forma 6'!$G$9</definedName>
    <definedName name="VAS075_D_33GeriamojoVandens" localSheetId="5">'Forma 6'!$H$9</definedName>
    <definedName name="VAS075_D_33GeriamojoVandens">'Forma 6'!$H$9</definedName>
    <definedName name="VAS075_D_3IsViso" localSheetId="5">'Forma 6'!$E$9</definedName>
    <definedName name="VAS075_D_3IsViso">'Forma 6'!$E$9</definedName>
    <definedName name="VAS075_D_41NuotekuSurinkimas" localSheetId="5">'Forma 6'!$J$9</definedName>
    <definedName name="VAS075_D_41NuotekuSurinkimas">'Forma 6'!$J$9</definedName>
    <definedName name="VAS075_D_42NuotekuValymas" localSheetId="5">'Forma 6'!$K$9</definedName>
    <definedName name="VAS075_D_42NuotekuValymas">'Forma 6'!$K$9</definedName>
    <definedName name="VAS075_D_43NuotekuDumblo" localSheetId="5">'Forma 6'!$L$9</definedName>
    <definedName name="VAS075_D_43NuotekuDumblo">'Forma 6'!$L$9</definedName>
    <definedName name="VAS075_D_4IsViso" localSheetId="5">'Forma 6'!$I$9</definedName>
    <definedName name="VAS075_D_4IsViso">'Forma 6'!$I$9</definedName>
    <definedName name="VAS075_D_5PavirsiniuNuoteku" localSheetId="5">'Forma 6'!$M$9</definedName>
    <definedName name="VAS075_D_5PavirsiniuNuoteku">'Forma 6'!$M$9</definedName>
    <definedName name="VAS075_D_6KitosReguliuojamosios" localSheetId="5">'Forma 6'!$N$9</definedName>
    <definedName name="VAS075_D_6KitosReguliuojamosios">'Forma 6'!$N$9</definedName>
    <definedName name="VAS075_D_7KitosVeiklos" localSheetId="5">'Forma 6'!$Q$9</definedName>
    <definedName name="VAS075_D_7KitosVeiklos">'Forma 6'!$Q$9</definedName>
    <definedName name="VAS075_D_Apskaitospriet2" localSheetId="5">'Forma 6'!$C$26</definedName>
    <definedName name="VAS075_D_Apskaitospriet2">'Forma 6'!$C$26</definedName>
    <definedName name="VAS075_D_Apskaitospriet3" localSheetId="5">'Forma 6'!$C$54</definedName>
    <definedName name="VAS075_D_Apskaitospriet3">'Forma 6'!$C$54</definedName>
    <definedName name="VAS075_D_Apskaitospriet4" localSheetId="5">'Forma 6'!$C$82</definedName>
    <definedName name="VAS075_D_Apskaitospriet4">'Forma 6'!$C$82</definedName>
    <definedName name="VAS075_D_Apskaitospriet5" localSheetId="5">'Forma 6'!$C$131</definedName>
    <definedName name="VAS075_D_Apskaitospriet5">'Forma 6'!$C$131</definedName>
    <definedName name="VAS075_D_Apskaitosveikla1" localSheetId="5">'Forma 6'!$O$9</definedName>
    <definedName name="VAS075_D_Apskaitosveikla1">'Forma 6'!$O$9</definedName>
    <definedName name="VAS075_D_Atsiskaitomiej1" localSheetId="5">'Forma 6'!$C$27</definedName>
    <definedName name="VAS075_D_Atsiskaitomiej1">'Forma 6'!$C$27</definedName>
    <definedName name="VAS075_D_Atsiskaitomiej2" localSheetId="5">'Forma 6'!$C$55</definedName>
    <definedName name="VAS075_D_Atsiskaitomiej2">'Forma 6'!$C$55</definedName>
    <definedName name="VAS075_D_Atsiskaitomiej3" localSheetId="5">'Forma 6'!$C$83</definedName>
    <definedName name="VAS075_D_Atsiskaitomiej3">'Forma 6'!$C$83</definedName>
    <definedName name="VAS075_D_Atsiskaitomiej4" localSheetId="5">'Forma 6'!$C$132</definedName>
    <definedName name="VAS075_D_Atsiskaitomiej4">'Forma 6'!$C$132</definedName>
    <definedName name="VAS075_D_Bendraipaskirs1" localSheetId="5">'Forma 6'!$C$116</definedName>
    <definedName name="VAS075_D_Bendraipaskirs1">'Forma 6'!$C$116</definedName>
    <definedName name="VAS075_D_Bendraipaskirs2" localSheetId="5">'Forma 6'!$C$143</definedName>
    <definedName name="VAS075_D_Bendraipaskirs2">'Forma 6'!$C$143</definedName>
    <definedName name="VAS075_D_Cpunktui10" localSheetId="5">'Forma 6'!$C$96</definedName>
    <definedName name="VAS075_D_Cpunktui10">'Forma 6'!$C$96</definedName>
    <definedName name="VAS075_D_Cpunktui11" localSheetId="5">'Forma 6'!$C$97</definedName>
    <definedName name="VAS075_D_Cpunktui11">'Forma 6'!$C$97</definedName>
    <definedName name="VAS075_D_Cpunktui12" localSheetId="5">'Forma 6'!$C$98</definedName>
    <definedName name="VAS075_D_Cpunktui12">'Forma 6'!$C$98</definedName>
    <definedName name="VAS075_D_Cpunktui13" localSheetId="5">'Forma 6'!$C$99</definedName>
    <definedName name="VAS075_D_Cpunktui13">'Forma 6'!$C$99</definedName>
    <definedName name="VAS075_D_Cpunktui14" localSheetId="5">'Forma 6'!$C$100</definedName>
    <definedName name="VAS075_D_Cpunktui14">'Forma 6'!$C$100</definedName>
    <definedName name="VAS075_D_Cpunktui15" localSheetId="5">'Forma 6'!$C$103</definedName>
    <definedName name="VAS075_D_Cpunktui15">'Forma 6'!$C$103</definedName>
    <definedName name="VAS075_D_Cpunktui16" localSheetId="5">'Forma 6'!$C$104</definedName>
    <definedName name="VAS075_D_Cpunktui16">'Forma 6'!$C$104</definedName>
    <definedName name="VAS075_D_Cpunktui17" localSheetId="5">'Forma 6'!$C$102</definedName>
    <definedName name="VAS075_D_Cpunktui17">'Forma 6'!$C$102</definedName>
    <definedName name="VAS075_D_Cpunktui171" localSheetId="5">'Forma 6'!$C$101</definedName>
    <definedName name="VAS075_D_Cpunktui171">'Forma 6'!$C$101</definedName>
    <definedName name="VAS075_D_Cpunktui18" localSheetId="5">'Forma 6'!$C$106</definedName>
    <definedName name="VAS075_D_Cpunktui18">'Forma 6'!$C$106</definedName>
    <definedName name="VAS075_D_Cpunktui181" localSheetId="5">'Forma 6'!$C$105</definedName>
    <definedName name="VAS075_D_Cpunktui181">'Forma 6'!$C$105</definedName>
    <definedName name="VAS075_D_Cpunktui19" localSheetId="5">'Forma 6'!$C$109</definedName>
    <definedName name="VAS075_D_Cpunktui19">'Forma 6'!$C$109</definedName>
    <definedName name="VAS075_D_Cpunktui191" localSheetId="5">'Forma 6'!$C$108</definedName>
    <definedName name="VAS075_D_Cpunktui191">'Forma 6'!$C$108</definedName>
    <definedName name="VAS075_D_Cpunktui192" localSheetId="5">'Forma 6'!$C$107</definedName>
    <definedName name="VAS075_D_Cpunktui192">'Forma 6'!$C$107</definedName>
    <definedName name="VAS075_D_Cpunktui20" localSheetId="5">'Forma 6'!$C$111</definedName>
    <definedName name="VAS075_D_Cpunktui20">'Forma 6'!$C$111</definedName>
    <definedName name="VAS075_D_Cpunktui201" localSheetId="5">'Forma 6'!$C$110</definedName>
    <definedName name="VAS075_D_Cpunktui201">'Forma 6'!$C$110</definedName>
    <definedName name="VAS075_D_Cpunktui21" localSheetId="5">'Forma 6'!$C$112</definedName>
    <definedName name="VAS075_D_Cpunktui21">'Forma 6'!$C$112</definedName>
    <definedName name="VAS075_D_Cpunktui22" localSheetId="5">'Forma 6'!$C$113</definedName>
    <definedName name="VAS075_D_Cpunktui22">'Forma 6'!$C$113</definedName>
    <definedName name="VAS075_D_Cpunktui23" localSheetId="5">'Forma 6'!$C$114</definedName>
    <definedName name="VAS075_D_Cpunktui23">'Forma 6'!$C$114</definedName>
    <definedName name="VAS075_D_Cpunktui24" localSheetId="5">'Forma 6'!$C$115</definedName>
    <definedName name="VAS075_D_Cpunktui24">'Forma 6'!$C$115</definedName>
    <definedName name="VAS075_D_Cpunktui9" localSheetId="5">'Forma 6'!$C$95</definedName>
    <definedName name="VAS075_D_Cpunktui9">'Forma 6'!$C$95</definedName>
    <definedName name="VAS075_D_Epunktui1" localSheetId="5">'Forma 6'!$C$144</definedName>
    <definedName name="VAS075_D_Epunktui1">'Forma 6'!$C$144</definedName>
    <definedName name="VAS075_D_Epunktui10" localSheetId="5">'Forma 6'!$C$155</definedName>
    <definedName name="VAS075_D_Epunktui10">'Forma 6'!$C$155</definedName>
    <definedName name="VAS075_D_Epunktui11" localSheetId="5">'Forma 6'!$C$159</definedName>
    <definedName name="VAS075_D_Epunktui11">'Forma 6'!$C$159</definedName>
    <definedName name="VAS075_D_Epunktui12" localSheetId="5">'Forma 6'!$C$160</definedName>
    <definedName name="VAS075_D_Epunktui12">'Forma 6'!$C$160</definedName>
    <definedName name="VAS075_D_Epunktui13" localSheetId="5">'Forma 6'!$C$161</definedName>
    <definedName name="VAS075_D_Epunktui13">'Forma 6'!$C$161</definedName>
    <definedName name="VAS075_D_Epunktui14" localSheetId="5">'Forma 6'!$C$162</definedName>
    <definedName name="VAS075_D_Epunktui14">'Forma 6'!$C$162</definedName>
    <definedName name="VAS075_D_Epunktui15" localSheetId="5">'Forma 6'!$C$163</definedName>
    <definedName name="VAS075_D_Epunktui15">'Forma 6'!$C$163</definedName>
    <definedName name="VAS075_D_Epunktui16" localSheetId="5">'Forma 6'!$C$151</definedName>
    <definedName name="VAS075_D_Epunktui16">'Forma 6'!$C$151</definedName>
    <definedName name="VAS075_D_Epunktui17" localSheetId="5">'Forma 6'!$C$152</definedName>
    <definedName name="VAS075_D_Epunktui17">'Forma 6'!$C$152</definedName>
    <definedName name="VAS075_D_Epunktui18" localSheetId="5">'Forma 6'!$C$156</definedName>
    <definedName name="VAS075_D_Epunktui18">'Forma 6'!$C$156</definedName>
    <definedName name="VAS075_D_Epunktui19" localSheetId="5">'Forma 6'!$C$157</definedName>
    <definedName name="VAS075_D_Epunktui19">'Forma 6'!$C$157</definedName>
    <definedName name="VAS075_D_Epunktui2" localSheetId="5">'Forma 6'!$C$145</definedName>
    <definedName name="VAS075_D_Epunktui2">'Forma 6'!$C$145</definedName>
    <definedName name="VAS075_D_Epunktui20" localSheetId="5">'Forma 6'!$C$158</definedName>
    <definedName name="VAS075_D_Epunktui20">'Forma 6'!$C$158</definedName>
    <definedName name="VAS075_D_Epunktui3" localSheetId="5">'Forma 6'!$C$146</definedName>
    <definedName name="VAS075_D_Epunktui3">'Forma 6'!$C$146</definedName>
    <definedName name="VAS075_D_Epunktui4" localSheetId="5">'Forma 6'!$C$147</definedName>
    <definedName name="VAS075_D_Epunktui4">'Forma 6'!$C$147</definedName>
    <definedName name="VAS075_D_Epunktui5" localSheetId="5">'Forma 6'!$C$148</definedName>
    <definedName name="VAS075_D_Epunktui5">'Forma 6'!$C$148</definedName>
    <definedName name="VAS075_D_Epunktui6" localSheetId="5">'Forma 6'!$C$149</definedName>
    <definedName name="VAS075_D_Epunktui6">'Forma 6'!$C$149</definedName>
    <definedName name="VAS075_D_Epunktui7" localSheetId="5">'Forma 6'!$C$150</definedName>
    <definedName name="VAS075_D_Epunktui7">'Forma 6'!$C$150</definedName>
    <definedName name="VAS075_D_Epunktui8" localSheetId="5">'Forma 6'!$C$153</definedName>
    <definedName name="VAS075_D_Epunktui8">'Forma 6'!$C$153</definedName>
    <definedName name="VAS075_D_Epunktui9" localSheetId="5">'Forma 6'!$C$154</definedName>
    <definedName name="VAS075_D_Epunktui9">'Forma 6'!$C$154</definedName>
    <definedName name="VAS075_D_Irankiaimatavi2" localSheetId="5">'Forma 6'!$C$30</definedName>
    <definedName name="VAS075_D_Irankiaimatavi2">'Forma 6'!$C$30</definedName>
    <definedName name="VAS075_D_Irankiaimatavi3" localSheetId="5">'Forma 6'!$C$58</definedName>
    <definedName name="VAS075_D_Irankiaimatavi3">'Forma 6'!$C$58</definedName>
    <definedName name="VAS075_D_Irankiaimatavi4" localSheetId="5">'Forma 6'!$C$86</definedName>
    <definedName name="VAS075_D_Irankiaimatavi4">'Forma 6'!$C$86</definedName>
    <definedName name="VAS075_D_Irankiaimatavi5" localSheetId="5">'Forma 6'!$C$135</definedName>
    <definedName name="VAS075_D_Irankiaimatavi5">'Forma 6'!$C$135</definedName>
    <definedName name="VAS075_D_Irasyti1" localSheetId="5">'Forma 6'!$C$35</definedName>
    <definedName name="VAS075_D_Irasyti1">'Forma 6'!$C$35</definedName>
    <definedName name="VAS075_D_Irasyti10" localSheetId="5">'Forma 6'!$C$140</definedName>
    <definedName name="VAS075_D_Irasyti10">'Forma 6'!$C$140</definedName>
    <definedName name="VAS075_D_Irasyti11" localSheetId="5">'Forma 6'!$C$141</definedName>
    <definedName name="VAS075_D_Irasyti11">'Forma 6'!$C$141</definedName>
    <definedName name="VAS075_D_Irasyti12" localSheetId="5">'Forma 6'!$C$142</definedName>
    <definedName name="VAS075_D_Irasyti12">'Forma 6'!$C$142</definedName>
    <definedName name="VAS075_D_Irasyti2" localSheetId="5">'Forma 6'!$C$36</definedName>
    <definedName name="VAS075_D_Irasyti2">'Forma 6'!$C$36</definedName>
    <definedName name="VAS075_D_Irasyti3" localSheetId="5">'Forma 6'!$C$37</definedName>
    <definedName name="VAS075_D_Irasyti3">'Forma 6'!$C$37</definedName>
    <definedName name="VAS075_D_Irasyti4" localSheetId="5">'Forma 6'!$C$63</definedName>
    <definedName name="VAS075_D_Irasyti4">'Forma 6'!$C$63</definedName>
    <definedName name="VAS075_D_Irasyti5" localSheetId="5">'Forma 6'!$C$64</definedName>
    <definedName name="VAS075_D_Irasyti5">'Forma 6'!$C$64</definedName>
    <definedName name="VAS075_D_Irasyti6" localSheetId="5">'Forma 6'!$C$65</definedName>
    <definedName name="VAS075_D_Irasyti6">'Forma 6'!$C$65</definedName>
    <definedName name="VAS075_D_Irasyti7" localSheetId="5">'Forma 6'!$C$91</definedName>
    <definedName name="VAS075_D_Irasyti7">'Forma 6'!$C$91</definedName>
    <definedName name="VAS075_D_Irasyti8" localSheetId="5">'Forma 6'!$C$92</definedName>
    <definedName name="VAS075_D_Irasyti8">'Forma 6'!$C$92</definedName>
    <definedName name="VAS075_D_Irasyti9" localSheetId="5">'Forma 6'!$C$93</definedName>
    <definedName name="VAS075_D_Irasyti9">'Forma 6'!$C$93</definedName>
    <definedName name="VAS075_D_Keliaiaikstele2" localSheetId="5">'Forma 6'!$C$17</definedName>
    <definedName name="VAS075_D_Keliaiaikstele2">'Forma 6'!$C$17</definedName>
    <definedName name="VAS075_D_Keliaiaikstele3" localSheetId="5">'Forma 6'!$C$45</definedName>
    <definedName name="VAS075_D_Keliaiaikstele3">'Forma 6'!$C$45</definedName>
    <definedName name="VAS075_D_Keliaiaikstele4" localSheetId="5">'Forma 6'!$C$73</definedName>
    <definedName name="VAS075_D_Keliaiaikstele4">'Forma 6'!$C$73</definedName>
    <definedName name="VAS075_D_Keliaiaikstele5" localSheetId="5">'Forma 6'!$C$123</definedName>
    <definedName name="VAS075_D_Keliaiaikstele5">'Forma 6'!$C$123</definedName>
    <definedName name="VAS075_D_Kitairanga1" localSheetId="5">'Forma 6'!$C$129</definedName>
    <definedName name="VAS075_D_Kitairanga1">'Forma 6'!$C$129</definedName>
    <definedName name="VAS075_D_Kitareguliuoja1" localSheetId="5">'Forma 6'!$P$9</definedName>
    <definedName name="VAS075_D_Kitareguliuoja1">'Forma 6'!$P$9</definedName>
    <definedName name="VAS075_D_Kitasilgalaiki1" localSheetId="5">'Forma 6'!$C$34</definedName>
    <definedName name="VAS075_D_Kitasilgalaiki1">'Forma 6'!$C$34</definedName>
    <definedName name="VAS075_D_Kitasilgalaiki2" localSheetId="5">'Forma 6'!$C$62</definedName>
    <definedName name="VAS075_D_Kitasilgalaiki2">'Forma 6'!$C$62</definedName>
    <definedName name="VAS075_D_Kitasilgalaiki3" localSheetId="5">'Forma 6'!$C$90</definedName>
    <definedName name="VAS075_D_Kitasilgalaiki3">'Forma 6'!$C$90</definedName>
    <definedName name="VAS075_D_Kitasilgalaiki4" localSheetId="5">'Forma 6'!$C$139</definedName>
    <definedName name="VAS075_D_Kitasilgalaiki4">'Forma 6'!$C$139</definedName>
    <definedName name="VAS075_D_Kitasnemateria2" localSheetId="5">'Forma 6'!$C$14</definedName>
    <definedName name="VAS075_D_Kitasnemateria2">'Forma 6'!$C$14</definedName>
    <definedName name="VAS075_D_Kitasnemateria3" localSheetId="5">'Forma 6'!$C$42</definedName>
    <definedName name="VAS075_D_Kitasnemateria3">'Forma 6'!$C$42</definedName>
    <definedName name="VAS075_D_Kitasnemateria4" localSheetId="5">'Forma 6'!$C$70</definedName>
    <definedName name="VAS075_D_Kitasnemateria4">'Forma 6'!$C$70</definedName>
    <definedName name="VAS075_D_Kitasnemateria5" localSheetId="5">'Forma 6'!$C$120</definedName>
    <definedName name="VAS075_D_Kitasnemateria5">'Forma 6'!$C$120</definedName>
    <definedName name="VAS075_D_Kitigeriamojov1" localSheetId="5">'Forma 6'!$C$29</definedName>
    <definedName name="VAS075_D_Kitigeriamojov1">'Forma 6'!$C$29</definedName>
    <definedName name="VAS075_D_Kitigeriamojov2" localSheetId="5">'Forma 6'!$C$57</definedName>
    <definedName name="VAS075_D_Kitigeriamojov2">'Forma 6'!$C$57</definedName>
    <definedName name="VAS075_D_Kitigeriamojov3" localSheetId="5">'Forma 6'!$C$85</definedName>
    <definedName name="VAS075_D_Kitigeriamojov3">'Forma 6'!$C$85</definedName>
    <definedName name="VAS075_D_Kitigeriamojov4" localSheetId="5">'Forma 6'!$C$134</definedName>
    <definedName name="VAS075_D_Kitigeriamojov4">'Forma 6'!$C$134</definedName>
    <definedName name="VAS075_D_Kitiirenginiai10" localSheetId="5">'Forma 6'!$C$130</definedName>
    <definedName name="VAS075_D_Kitiirenginiai10">'Forma 6'!$C$130</definedName>
    <definedName name="VAS075_D_Kitiirenginiai3" localSheetId="5">'Forma 6'!$C$21</definedName>
    <definedName name="VAS075_D_Kitiirenginiai3">'Forma 6'!$C$21</definedName>
    <definedName name="VAS075_D_Kitiirenginiai4" localSheetId="5">'Forma 6'!$C$25</definedName>
    <definedName name="VAS075_D_Kitiirenginiai4">'Forma 6'!$C$25</definedName>
    <definedName name="VAS075_D_Kitiirenginiai5" localSheetId="5">'Forma 6'!$C$49</definedName>
    <definedName name="VAS075_D_Kitiirenginiai5">'Forma 6'!$C$49</definedName>
    <definedName name="VAS075_D_Kitiirenginiai6" localSheetId="5">'Forma 6'!$C$53</definedName>
    <definedName name="VAS075_D_Kitiirenginiai6">'Forma 6'!$C$53</definedName>
    <definedName name="VAS075_D_Kitiirenginiai7" localSheetId="5">'Forma 6'!$C$77</definedName>
    <definedName name="VAS075_D_Kitiirenginiai7">'Forma 6'!$C$77</definedName>
    <definedName name="VAS075_D_Kitiirenginiai8" localSheetId="5">'Forma 6'!$C$81</definedName>
    <definedName name="VAS075_D_Kitiirenginiai8">'Forma 6'!$C$81</definedName>
    <definedName name="VAS075_D_Kitiirenginiai9" localSheetId="5">'Forma 6'!$C$127</definedName>
    <definedName name="VAS075_D_Kitiirenginiai9">'Forma 6'!$C$127</definedName>
    <definedName name="VAS075_D_Kitostransport2" localSheetId="5">'Forma 6'!$C$33</definedName>
    <definedName name="VAS075_D_Kitostransport2">'Forma 6'!$C$33</definedName>
    <definedName name="VAS075_D_Kitostransport3" localSheetId="5">'Forma 6'!$C$61</definedName>
    <definedName name="VAS075_D_Kitostransport3">'Forma 6'!$C$61</definedName>
    <definedName name="VAS075_D_Kitostransport4" localSheetId="5">'Forma 6'!$C$89</definedName>
    <definedName name="VAS075_D_Kitostransport4">'Forma 6'!$C$89</definedName>
    <definedName name="VAS075_D_Kitostransport5" localSheetId="5">'Forma 6'!$C$138</definedName>
    <definedName name="VAS075_D_Kitostransport5">'Forma 6'!$C$138</definedName>
    <definedName name="VAS075_D_Lengviejiautom2" localSheetId="5">'Forma 6'!$C$32</definedName>
    <definedName name="VAS075_D_Lengviejiautom2">'Forma 6'!$C$32</definedName>
    <definedName name="VAS075_D_Lengviejiautom3" localSheetId="5">'Forma 6'!$C$60</definedName>
    <definedName name="VAS075_D_Lengviejiautom3">'Forma 6'!$C$60</definedName>
    <definedName name="VAS075_D_Lengviejiautom4" localSheetId="5">'Forma 6'!$C$88</definedName>
    <definedName name="VAS075_D_Lengviejiautom4">'Forma 6'!$C$88</definedName>
    <definedName name="VAS075_D_Lengviejiautom5" localSheetId="5">'Forma 6'!$C$137</definedName>
    <definedName name="VAS075_D_Lengviejiautom5">'Forma 6'!$C$137</definedName>
    <definedName name="VAS075_D_Masinosiriranga2" localSheetId="5">'Forma 6'!$C$22</definedName>
    <definedName name="VAS075_D_Masinosiriranga2">'Forma 6'!$C$22</definedName>
    <definedName name="VAS075_D_Masinosiriranga3" localSheetId="5">'Forma 6'!$C$50</definedName>
    <definedName name="VAS075_D_Masinosiriranga3">'Forma 6'!$C$50</definedName>
    <definedName name="VAS075_D_Masinosiriranga4" localSheetId="5">'Forma 6'!$C$78</definedName>
    <definedName name="VAS075_D_Masinosiriranga4">'Forma 6'!$C$78</definedName>
    <definedName name="VAS075_D_Masinosiriranga5" localSheetId="5">'Forma 6'!$C$128</definedName>
    <definedName name="VAS075_D_Masinosiriranga5">'Forma 6'!$C$128</definedName>
    <definedName name="VAS075_D_Nematerialusis2" localSheetId="5">'Forma 6'!$C$11</definedName>
    <definedName name="VAS075_D_Nematerialusis2">'Forma 6'!$C$11</definedName>
    <definedName name="VAS075_D_Nematerialusis3" localSheetId="5">'Forma 6'!$C$39</definedName>
    <definedName name="VAS075_D_Nematerialusis3">'Forma 6'!$C$39</definedName>
    <definedName name="VAS075_D_Nematerialusis4" localSheetId="5">'Forma 6'!$C$67</definedName>
    <definedName name="VAS075_D_Nematerialusis4">'Forma 6'!$C$67</definedName>
    <definedName name="VAS075_D_Nematerialusis5" localSheetId="5">'Forma 6'!$C$117</definedName>
    <definedName name="VAS075_D_Nematerialusis5">'Forma 6'!$C$117</definedName>
    <definedName name="VAS075_D_Netiesiogiaipa1" localSheetId="5">'Forma 6'!$C$66</definedName>
    <definedName name="VAS075_D_Netiesiogiaipa1">'Forma 6'!$C$66</definedName>
    <definedName name="VAS075_D_Netiesiogiaipa2" localSheetId="5">'Forma 6'!$C$94</definedName>
    <definedName name="VAS075_D_Netiesiogiaipa2">'Forma 6'!$C$94</definedName>
    <definedName name="VAS075_D_Nuotekuirdumbl2" localSheetId="5">'Forma 6'!$C$24</definedName>
    <definedName name="VAS075_D_Nuotekuirdumbl2">'Forma 6'!$C$24</definedName>
    <definedName name="VAS075_D_Nuotekuirdumbl3" localSheetId="5">'Forma 6'!$C$52</definedName>
    <definedName name="VAS075_D_Nuotekuirdumbl3">'Forma 6'!$C$52</definedName>
    <definedName name="VAS075_D_Nuotekuirdumbl4" localSheetId="5">'Forma 6'!$C$80</definedName>
    <definedName name="VAS075_D_Nuotekuirdumbl4">'Forma 6'!$C$80</definedName>
    <definedName name="VAS075_D_Paskirstomasil1" localSheetId="5">'Forma 6'!$C$10</definedName>
    <definedName name="VAS075_D_Paskirstomasil1">'Forma 6'!$C$10</definedName>
    <definedName name="VAS075_D_Pastataiadmini2" localSheetId="5">'Forma 6'!$C$16</definedName>
    <definedName name="VAS075_D_Pastataiadmini2">'Forma 6'!$C$16</definedName>
    <definedName name="VAS075_D_Pastataiadmini3" localSheetId="5">'Forma 6'!$C$44</definedName>
    <definedName name="VAS075_D_Pastataiadmini3">'Forma 6'!$C$44</definedName>
    <definedName name="VAS075_D_Pastataiadmini4" localSheetId="5">'Forma 6'!$C$72</definedName>
    <definedName name="VAS075_D_Pastataiadmini4">'Forma 6'!$C$72</definedName>
    <definedName name="VAS075_D_Pastataiadmini5" localSheetId="5">'Forma 6'!$C$122</definedName>
    <definedName name="VAS075_D_Pastataiadmini5">'Forma 6'!$C$122</definedName>
    <definedName name="VAS075_D_Pastataiirstat2" localSheetId="5">'Forma 6'!$C$15</definedName>
    <definedName name="VAS075_D_Pastataiirstat2">'Forma 6'!$C$15</definedName>
    <definedName name="VAS075_D_Pastataiirstat3" localSheetId="5">'Forma 6'!$C$43</definedName>
    <definedName name="VAS075_D_Pastataiirstat3">'Forma 6'!$C$43</definedName>
    <definedName name="VAS075_D_Pastataiirstat4" localSheetId="5">'Forma 6'!$C$71</definedName>
    <definedName name="VAS075_D_Pastataiirstat4">'Forma 6'!$C$71</definedName>
    <definedName name="VAS075_D_Pastataiirstat5" localSheetId="5">'Forma 6'!$C$121</definedName>
    <definedName name="VAS075_D_Pastataiirstat5">'Forma 6'!$C$121</definedName>
    <definedName name="VAS075_D_Saulessviesose1" localSheetId="5">'Forma 6'!$C$20</definedName>
    <definedName name="VAS075_D_Saulessviesose1">'Forma 6'!$C$20</definedName>
    <definedName name="VAS075_D_Saulessviesose2" localSheetId="5">'Forma 6'!$C$48</definedName>
    <definedName name="VAS075_D_Saulessviesose2">'Forma 6'!$C$48</definedName>
    <definedName name="VAS075_D_Saulessviesose3" localSheetId="5">'Forma 6'!$C$76</definedName>
    <definedName name="VAS075_D_Saulessviesose3">'Forma 6'!$C$76</definedName>
    <definedName name="VAS075_D_Saulessviesose4" localSheetId="5">'Forma 6'!$C$126</definedName>
    <definedName name="VAS075_D_Saulessviesose4">'Forma 6'!$C$126</definedName>
    <definedName name="VAS075_D_Silumosatsiska1" localSheetId="5">'Forma 6'!$C$28</definedName>
    <definedName name="VAS075_D_Silumosatsiska1">'Forma 6'!$C$28</definedName>
    <definedName name="VAS075_D_Silumosatsiska2" localSheetId="5">'Forma 6'!$C$56</definedName>
    <definedName name="VAS075_D_Silumosatsiska2">'Forma 6'!$C$56</definedName>
    <definedName name="VAS075_D_Silumosatsiska3" localSheetId="5">'Forma 6'!$C$84</definedName>
    <definedName name="VAS075_D_Silumosatsiska3">'Forma 6'!$C$84</definedName>
    <definedName name="VAS075_D_Silumosatsiska4" localSheetId="5">'Forma 6'!$C$133</definedName>
    <definedName name="VAS075_D_Silumosatsiska4">'Forma 6'!$C$133</definedName>
    <definedName name="VAS075_D_Silumosirkarst1" localSheetId="5">'Forma 6'!$C$19</definedName>
    <definedName name="VAS075_D_Silumosirkarst1">'Forma 6'!$C$19</definedName>
    <definedName name="VAS075_D_Silumosirkarst2" localSheetId="5">'Forma 6'!$C$47</definedName>
    <definedName name="VAS075_D_Silumosirkarst2">'Forma 6'!$C$47</definedName>
    <definedName name="VAS075_D_Silumosirkarst3" localSheetId="5">'Forma 6'!$C$75</definedName>
    <definedName name="VAS075_D_Silumosirkarst3">'Forma 6'!$C$75</definedName>
    <definedName name="VAS075_D_Silumosirkarst4" localSheetId="5">'Forma 6'!$C$125</definedName>
    <definedName name="VAS075_D_Silumosirkarst4">'Forma 6'!$C$125</definedName>
    <definedName name="VAS075_D_Specprogramine2" localSheetId="5">'Forma 6'!$C$13</definedName>
    <definedName name="VAS075_D_Specprogramine2">'Forma 6'!$C$13</definedName>
    <definedName name="VAS075_D_Specprogramine3" localSheetId="5">'Forma 6'!$C$41</definedName>
    <definedName name="VAS075_D_Specprogramine3">'Forma 6'!$C$41</definedName>
    <definedName name="VAS075_D_Specprogramine4" localSheetId="5">'Forma 6'!$C$69</definedName>
    <definedName name="VAS075_D_Specprogramine4">'Forma 6'!$C$69</definedName>
    <definedName name="VAS075_D_Specprogramine5" localSheetId="5">'Forma 6'!$C$119</definedName>
    <definedName name="VAS075_D_Specprogramine5">'Forma 6'!$C$119</definedName>
    <definedName name="VAS075_D_Standartinepro2" localSheetId="5">'Forma 6'!$C$12</definedName>
    <definedName name="VAS075_D_Standartinepro2">'Forma 6'!$C$12</definedName>
    <definedName name="VAS075_D_Standartinepro3" localSheetId="5">'Forma 6'!$C$40</definedName>
    <definedName name="VAS075_D_Standartinepro3">'Forma 6'!$C$40</definedName>
    <definedName name="VAS075_D_Standartinepro4" localSheetId="5">'Forma 6'!$C$68</definedName>
    <definedName name="VAS075_D_Standartinepro4">'Forma 6'!$C$68</definedName>
    <definedName name="VAS075_D_Standartinepro5" localSheetId="5">'Forma 6'!$C$118</definedName>
    <definedName name="VAS075_D_Standartinepro5">'Forma 6'!$C$118</definedName>
    <definedName name="VAS075_D_Tiesiogiaipask1" localSheetId="5">'Forma 6'!$C$38</definedName>
    <definedName name="VAS075_D_Tiesiogiaipask1">'Forma 6'!$C$38</definedName>
    <definedName name="VAS075_D_Transportoprie2" localSheetId="5">'Forma 6'!$C$31</definedName>
    <definedName name="VAS075_D_Transportoprie2">'Forma 6'!$C$31</definedName>
    <definedName name="VAS075_D_Transportoprie3" localSheetId="5">'Forma 6'!$C$59</definedName>
    <definedName name="VAS075_D_Transportoprie3">'Forma 6'!$C$59</definedName>
    <definedName name="VAS075_D_Transportoprie4" localSheetId="5">'Forma 6'!$C$87</definedName>
    <definedName name="VAS075_D_Transportoprie4">'Forma 6'!$C$87</definedName>
    <definedName name="VAS075_D_Transportoprie5" localSheetId="5">'Forma 6'!$C$136</definedName>
    <definedName name="VAS075_D_Transportoprie5">'Forma 6'!$C$136</definedName>
    <definedName name="VAS075_D_Vamzdynai2" localSheetId="5">'Forma 6'!$C$18</definedName>
    <definedName name="VAS075_D_Vamzdynai2">'Forma 6'!$C$18</definedName>
    <definedName name="VAS075_D_Vamzdynai3" localSheetId="5">'Forma 6'!$C$46</definedName>
    <definedName name="VAS075_D_Vamzdynai3">'Forma 6'!$C$46</definedName>
    <definedName name="VAS075_D_Vamzdynai4" localSheetId="5">'Forma 6'!$C$74</definedName>
    <definedName name="VAS075_D_Vamzdynai4">'Forma 6'!$C$74</definedName>
    <definedName name="VAS075_D_Vamzdynai5" localSheetId="5">'Forma 6'!$C$124</definedName>
    <definedName name="VAS075_D_Vamzdynai5">'Forma 6'!$C$124</definedName>
    <definedName name="VAS075_D_Vandenssiurbli2" localSheetId="5">'Forma 6'!$C$23</definedName>
    <definedName name="VAS075_D_Vandenssiurbli2">'Forma 6'!$C$23</definedName>
    <definedName name="VAS075_D_Vandenssiurbli3" localSheetId="5">'Forma 6'!$C$51</definedName>
    <definedName name="VAS075_D_Vandenssiurbli3">'Forma 6'!$C$51</definedName>
    <definedName name="VAS075_D_Vandenssiurbli4" localSheetId="5">'Forma 6'!$C$79</definedName>
    <definedName name="VAS075_D_Vandenssiurbli4">'Forma 6'!$C$79</definedName>
    <definedName name="VAS075_D_Verslovienetui2" localSheetId="5">'Forma 6'!$C$164</definedName>
    <definedName name="VAS075_D_Verslovienetui2">'Forma 6'!$C$164</definedName>
    <definedName name="VAS075_F_101IS" localSheetId="5">'Forma 6'!$D$140</definedName>
    <definedName name="VAS075_F_101IS">'Forma 6'!$D$140</definedName>
    <definedName name="VAS075_F_1031GeriamojoVandens" localSheetId="5">'Forma 6'!$F$140</definedName>
    <definedName name="VAS075_F_1031GeriamojoVandens">'Forma 6'!$F$140</definedName>
    <definedName name="VAS075_F_1032GeriamojoVandens" localSheetId="5">'Forma 6'!$G$140</definedName>
    <definedName name="VAS075_F_1032GeriamojoVandens">'Forma 6'!$G$140</definedName>
    <definedName name="VAS075_F_1033GeriamojoVandens" localSheetId="5">'Forma 6'!$H$140</definedName>
    <definedName name="VAS075_F_1033GeriamojoVandens">'Forma 6'!$H$140</definedName>
    <definedName name="VAS075_F_103IsViso" localSheetId="5">'Forma 6'!$E$140</definedName>
    <definedName name="VAS075_F_103IsViso">'Forma 6'!$E$140</definedName>
    <definedName name="VAS075_F_1041NuotekuSurinkimas" localSheetId="5">'Forma 6'!$J$140</definedName>
    <definedName name="VAS075_F_1041NuotekuSurinkimas">'Forma 6'!$J$140</definedName>
    <definedName name="VAS075_F_1042NuotekuValymas" localSheetId="5">'Forma 6'!$K$140</definedName>
    <definedName name="VAS075_F_1042NuotekuValymas">'Forma 6'!$K$140</definedName>
    <definedName name="VAS075_F_1043NuotekuDumblo" localSheetId="5">'Forma 6'!$L$140</definedName>
    <definedName name="VAS075_F_1043NuotekuDumblo">'Forma 6'!$L$140</definedName>
    <definedName name="VAS075_F_104IsViso" localSheetId="5">'Forma 6'!$I$140</definedName>
    <definedName name="VAS075_F_104IsViso">'Forma 6'!$I$140</definedName>
    <definedName name="VAS075_F_105PavirsiniuNuoteku" localSheetId="5">'Forma 6'!$M$140</definedName>
    <definedName name="VAS075_F_105PavirsiniuNuoteku">'Forma 6'!$M$140</definedName>
    <definedName name="VAS075_F_106KitosReguliuojamosios" localSheetId="5">'Forma 6'!$N$140</definedName>
    <definedName name="VAS075_F_106KitosReguliuojamosios">'Forma 6'!$N$140</definedName>
    <definedName name="VAS075_F_107KitosVeiklos" localSheetId="5">'Forma 6'!$Q$140</definedName>
    <definedName name="VAS075_F_107KitosVeiklos">'Forma 6'!$Q$140</definedName>
    <definedName name="VAS075_F_111IS" localSheetId="5">'Forma 6'!$D$141</definedName>
    <definedName name="VAS075_F_111IS">'Forma 6'!$D$141</definedName>
    <definedName name="VAS075_F_1131GeriamojoVandens" localSheetId="5">'Forma 6'!$F$141</definedName>
    <definedName name="VAS075_F_1131GeriamojoVandens">'Forma 6'!$F$141</definedName>
    <definedName name="VAS075_F_1132GeriamojoVandens" localSheetId="5">'Forma 6'!$G$141</definedName>
    <definedName name="VAS075_F_1132GeriamojoVandens">'Forma 6'!$G$141</definedName>
    <definedName name="VAS075_F_1133GeriamojoVandens" localSheetId="5">'Forma 6'!$H$141</definedName>
    <definedName name="VAS075_F_1133GeriamojoVandens">'Forma 6'!$H$141</definedName>
    <definedName name="VAS075_F_113IsViso" localSheetId="5">'Forma 6'!$E$141</definedName>
    <definedName name="VAS075_F_113IsViso">'Forma 6'!$E$141</definedName>
    <definedName name="VAS075_F_1141NuotekuSurinkimas" localSheetId="5">'Forma 6'!$J$141</definedName>
    <definedName name="VAS075_F_1141NuotekuSurinkimas">'Forma 6'!$J$141</definedName>
    <definedName name="VAS075_F_1142NuotekuValymas" localSheetId="5">'Forma 6'!$K$141</definedName>
    <definedName name="VAS075_F_1142NuotekuValymas">'Forma 6'!$K$141</definedName>
    <definedName name="VAS075_F_1143NuotekuDumblo" localSheetId="5">'Forma 6'!$L$141</definedName>
    <definedName name="VAS075_F_1143NuotekuDumblo">'Forma 6'!$L$141</definedName>
    <definedName name="VAS075_F_114IsViso" localSheetId="5">'Forma 6'!$I$141</definedName>
    <definedName name="VAS075_F_114IsViso">'Forma 6'!$I$141</definedName>
    <definedName name="VAS075_F_115PavirsiniuNuoteku" localSheetId="5">'Forma 6'!$M$141</definedName>
    <definedName name="VAS075_F_115PavirsiniuNuoteku">'Forma 6'!$M$141</definedName>
    <definedName name="VAS075_F_116KitosReguliuojamosios" localSheetId="5">'Forma 6'!$N$141</definedName>
    <definedName name="VAS075_F_116KitosReguliuojamosios">'Forma 6'!$N$141</definedName>
    <definedName name="VAS075_F_117KitosVeiklos" localSheetId="5">'Forma 6'!$Q$141</definedName>
    <definedName name="VAS075_F_117KitosVeiklos">'Forma 6'!$Q$141</definedName>
    <definedName name="VAS075_F_11IS" localSheetId="5">'Forma 6'!$D$35</definedName>
    <definedName name="VAS075_F_11IS">'Forma 6'!$D$35</definedName>
    <definedName name="VAS075_F_121IS" localSheetId="5">'Forma 6'!$D$142</definedName>
    <definedName name="VAS075_F_121IS">'Forma 6'!$D$142</definedName>
    <definedName name="VAS075_F_1231GeriamojoVandens" localSheetId="5">'Forma 6'!$F$142</definedName>
    <definedName name="VAS075_F_1231GeriamojoVandens">'Forma 6'!$F$142</definedName>
    <definedName name="VAS075_F_1232GeriamojoVandens" localSheetId="5">'Forma 6'!$G$142</definedName>
    <definedName name="VAS075_F_1232GeriamojoVandens">'Forma 6'!$G$142</definedName>
    <definedName name="VAS075_F_1233GeriamojoVandens" localSheetId="5">'Forma 6'!$H$142</definedName>
    <definedName name="VAS075_F_1233GeriamojoVandens">'Forma 6'!$H$142</definedName>
    <definedName name="VAS075_F_123IsViso" localSheetId="5">'Forma 6'!$E$142</definedName>
    <definedName name="VAS075_F_123IsViso">'Forma 6'!$E$142</definedName>
    <definedName name="VAS075_F_1241NuotekuSurinkimas" localSheetId="5">'Forma 6'!$J$142</definedName>
    <definedName name="VAS075_F_1241NuotekuSurinkimas">'Forma 6'!$J$142</definedName>
    <definedName name="VAS075_F_1242NuotekuValymas" localSheetId="5">'Forma 6'!$K$142</definedName>
    <definedName name="VAS075_F_1242NuotekuValymas">'Forma 6'!$K$142</definedName>
    <definedName name="VAS075_F_1243NuotekuDumblo" localSheetId="5">'Forma 6'!$L$142</definedName>
    <definedName name="VAS075_F_1243NuotekuDumblo">'Forma 6'!$L$142</definedName>
    <definedName name="VAS075_F_124IsViso" localSheetId="5">'Forma 6'!$I$142</definedName>
    <definedName name="VAS075_F_124IsViso">'Forma 6'!$I$142</definedName>
    <definedName name="VAS075_F_125PavirsiniuNuoteku" localSheetId="5">'Forma 6'!$M$142</definedName>
    <definedName name="VAS075_F_125PavirsiniuNuoteku">'Forma 6'!$M$142</definedName>
    <definedName name="VAS075_F_126KitosReguliuojamosios" localSheetId="5">'Forma 6'!$N$142</definedName>
    <definedName name="VAS075_F_126KitosReguliuojamosios">'Forma 6'!$N$142</definedName>
    <definedName name="VAS075_F_127KitosVeiklos" localSheetId="5">'Forma 6'!$Q$142</definedName>
    <definedName name="VAS075_F_127KitosVeiklos">'Forma 6'!$Q$142</definedName>
    <definedName name="VAS075_F_131GeriamojoVandens" localSheetId="5">'Forma 6'!$F$35</definedName>
    <definedName name="VAS075_F_131GeriamojoVandens">'Forma 6'!$F$35</definedName>
    <definedName name="VAS075_F_132GeriamojoVandens" localSheetId="5">'Forma 6'!$G$35</definedName>
    <definedName name="VAS075_F_132GeriamojoVandens">'Forma 6'!$G$35</definedName>
    <definedName name="VAS075_F_133GeriamojoVandens" localSheetId="5">'Forma 6'!$H$35</definedName>
    <definedName name="VAS075_F_133GeriamojoVandens">'Forma 6'!$H$35</definedName>
    <definedName name="VAS075_F_13IsViso" localSheetId="5">'Forma 6'!$E$35</definedName>
    <definedName name="VAS075_F_13IsViso">'Forma 6'!$E$35</definedName>
    <definedName name="VAS075_F_141NuotekuSurinkimas" localSheetId="5">'Forma 6'!$J$35</definedName>
    <definedName name="VAS075_F_141NuotekuSurinkimas">'Forma 6'!$J$35</definedName>
    <definedName name="VAS075_F_142NuotekuValymas" localSheetId="5">'Forma 6'!$K$35</definedName>
    <definedName name="VAS075_F_142NuotekuValymas">'Forma 6'!$K$35</definedName>
    <definedName name="VAS075_F_143NuotekuDumblo" localSheetId="5">'Forma 6'!$L$35</definedName>
    <definedName name="VAS075_F_143NuotekuDumblo">'Forma 6'!$L$35</definedName>
    <definedName name="VAS075_F_14IsViso" localSheetId="5">'Forma 6'!$I$35</definedName>
    <definedName name="VAS075_F_14IsViso">'Forma 6'!$I$35</definedName>
    <definedName name="VAS075_F_15PavirsiniuNuoteku" localSheetId="5">'Forma 6'!$M$35</definedName>
    <definedName name="VAS075_F_15PavirsiniuNuoteku">'Forma 6'!$M$35</definedName>
    <definedName name="VAS075_F_16KitosReguliuojamosios" localSheetId="5">'Forma 6'!$N$35</definedName>
    <definedName name="VAS075_F_16KitosReguliuojamosios">'Forma 6'!$N$35</definedName>
    <definedName name="VAS075_F_17KitosVeiklos" localSheetId="5">'Forma 6'!$Q$35</definedName>
    <definedName name="VAS075_F_17KitosVeiklos">'Forma 6'!$Q$35</definedName>
    <definedName name="VAS075_F_21IS" localSheetId="5">'Forma 6'!$D$36</definedName>
    <definedName name="VAS075_F_21IS">'Forma 6'!$D$36</definedName>
    <definedName name="VAS075_F_231GeriamojoVandens" localSheetId="5">'Forma 6'!$F$36</definedName>
    <definedName name="VAS075_F_231GeriamojoVandens">'Forma 6'!$F$36</definedName>
    <definedName name="VAS075_F_232GeriamojoVandens" localSheetId="5">'Forma 6'!$G$36</definedName>
    <definedName name="VAS075_F_232GeriamojoVandens">'Forma 6'!$G$36</definedName>
    <definedName name="VAS075_F_233GeriamojoVandens" localSheetId="5">'Forma 6'!$H$36</definedName>
    <definedName name="VAS075_F_233GeriamojoVandens">'Forma 6'!$H$36</definedName>
    <definedName name="VAS075_F_23IsViso" localSheetId="5">'Forma 6'!$E$36</definedName>
    <definedName name="VAS075_F_23IsViso">'Forma 6'!$E$36</definedName>
    <definedName name="VAS075_F_241NuotekuSurinkimas" localSheetId="5">'Forma 6'!$J$36</definedName>
    <definedName name="VAS075_F_241NuotekuSurinkimas">'Forma 6'!$J$36</definedName>
    <definedName name="VAS075_F_242NuotekuValymas" localSheetId="5">'Forma 6'!$K$36</definedName>
    <definedName name="VAS075_F_242NuotekuValymas">'Forma 6'!$K$36</definedName>
    <definedName name="VAS075_F_243NuotekuDumblo" localSheetId="5">'Forma 6'!$L$36</definedName>
    <definedName name="VAS075_F_243NuotekuDumblo">'Forma 6'!$L$36</definedName>
    <definedName name="VAS075_F_24IsViso" localSheetId="5">'Forma 6'!$I$36</definedName>
    <definedName name="VAS075_F_24IsViso">'Forma 6'!$I$36</definedName>
    <definedName name="VAS075_F_25PavirsiniuNuoteku" localSheetId="5">'Forma 6'!$M$36</definedName>
    <definedName name="VAS075_F_25PavirsiniuNuoteku">'Forma 6'!$M$36</definedName>
    <definedName name="VAS075_F_26KitosReguliuojamosios" localSheetId="5">'Forma 6'!$N$36</definedName>
    <definedName name="VAS075_F_26KitosReguliuojamosios">'Forma 6'!$N$36</definedName>
    <definedName name="VAS075_F_27KitosVeiklos" localSheetId="5">'Forma 6'!$Q$36</definedName>
    <definedName name="VAS075_F_27KitosVeiklos">'Forma 6'!$Q$36</definedName>
    <definedName name="VAS075_F_31IS" localSheetId="5">'Forma 6'!$D$37</definedName>
    <definedName name="VAS075_F_31IS">'Forma 6'!$D$37</definedName>
    <definedName name="VAS075_F_331GeriamojoVandens" localSheetId="5">'Forma 6'!$F$37</definedName>
    <definedName name="VAS075_F_331GeriamojoVandens">'Forma 6'!$F$37</definedName>
    <definedName name="VAS075_F_332GeriamojoVandens" localSheetId="5">'Forma 6'!$G$37</definedName>
    <definedName name="VAS075_F_332GeriamojoVandens">'Forma 6'!$G$37</definedName>
    <definedName name="VAS075_F_333GeriamojoVandens" localSheetId="5">'Forma 6'!$H$37</definedName>
    <definedName name="VAS075_F_333GeriamojoVandens">'Forma 6'!$H$37</definedName>
    <definedName name="VAS075_F_33IsViso" localSheetId="5">'Forma 6'!$E$37</definedName>
    <definedName name="VAS075_F_33IsViso">'Forma 6'!$E$37</definedName>
    <definedName name="VAS075_F_341NuotekuSurinkimas" localSheetId="5">'Forma 6'!$J$37</definedName>
    <definedName name="VAS075_F_341NuotekuSurinkimas">'Forma 6'!$J$37</definedName>
    <definedName name="VAS075_F_342NuotekuValymas" localSheetId="5">'Forma 6'!$K$37</definedName>
    <definedName name="VAS075_F_342NuotekuValymas">'Forma 6'!$K$37</definedName>
    <definedName name="VAS075_F_343NuotekuDumblo" localSheetId="5">'Forma 6'!$L$37</definedName>
    <definedName name="VAS075_F_343NuotekuDumblo">'Forma 6'!$L$37</definedName>
    <definedName name="VAS075_F_34IsViso" localSheetId="5">'Forma 6'!$I$37</definedName>
    <definedName name="VAS075_F_34IsViso">'Forma 6'!$I$37</definedName>
    <definedName name="VAS075_F_35PavirsiniuNuoteku" localSheetId="5">'Forma 6'!$M$37</definedName>
    <definedName name="VAS075_F_35PavirsiniuNuoteku">'Forma 6'!$M$37</definedName>
    <definedName name="VAS075_F_36KitosReguliuojamosios" localSheetId="5">'Forma 6'!$N$37</definedName>
    <definedName name="VAS075_F_36KitosReguliuojamosios">'Forma 6'!$N$37</definedName>
    <definedName name="VAS075_F_37KitosVeiklos" localSheetId="5">'Forma 6'!$Q$37</definedName>
    <definedName name="VAS075_F_37KitosVeiklos">'Forma 6'!$Q$37</definedName>
    <definedName name="VAS075_F_41IS" localSheetId="5">'Forma 6'!$D$63</definedName>
    <definedName name="VAS075_F_41IS">'Forma 6'!$D$63</definedName>
    <definedName name="VAS075_F_431GeriamojoVandens" localSheetId="5">'Forma 6'!$F$63</definedName>
    <definedName name="VAS075_F_431GeriamojoVandens">'Forma 6'!$F$63</definedName>
    <definedName name="VAS075_F_432GeriamojoVandens" localSheetId="5">'Forma 6'!$G$63</definedName>
    <definedName name="VAS075_F_432GeriamojoVandens">'Forma 6'!$G$63</definedName>
    <definedName name="VAS075_F_433GeriamojoVandens" localSheetId="5">'Forma 6'!$H$63</definedName>
    <definedName name="VAS075_F_433GeriamojoVandens">'Forma 6'!$H$63</definedName>
    <definedName name="VAS075_F_43IsViso" localSheetId="5">'Forma 6'!$E$63</definedName>
    <definedName name="VAS075_F_43IsViso">'Forma 6'!$E$63</definedName>
    <definedName name="VAS075_F_441NuotekuSurinkimas" localSheetId="5">'Forma 6'!$J$63</definedName>
    <definedName name="VAS075_F_441NuotekuSurinkimas">'Forma 6'!$J$63</definedName>
    <definedName name="VAS075_F_442NuotekuValymas" localSheetId="5">'Forma 6'!$K$63</definedName>
    <definedName name="VAS075_F_442NuotekuValymas">'Forma 6'!$K$63</definedName>
    <definedName name="VAS075_F_443NuotekuDumblo" localSheetId="5">'Forma 6'!$L$63</definedName>
    <definedName name="VAS075_F_443NuotekuDumblo">'Forma 6'!$L$63</definedName>
    <definedName name="VAS075_F_44IsViso" localSheetId="5">'Forma 6'!$I$63</definedName>
    <definedName name="VAS075_F_44IsViso">'Forma 6'!$I$63</definedName>
    <definedName name="VAS075_F_45PavirsiniuNuoteku" localSheetId="5">'Forma 6'!$M$63</definedName>
    <definedName name="VAS075_F_45PavirsiniuNuoteku">'Forma 6'!$M$63</definedName>
    <definedName name="VAS075_F_46KitosReguliuojamosios" localSheetId="5">'Forma 6'!$N$63</definedName>
    <definedName name="VAS075_F_46KitosReguliuojamosios">'Forma 6'!$N$63</definedName>
    <definedName name="VAS075_F_47KitosVeiklos" localSheetId="5">'Forma 6'!$Q$63</definedName>
    <definedName name="VAS075_F_47KitosVeiklos">'Forma 6'!$Q$63</definedName>
    <definedName name="VAS075_F_51IS" localSheetId="5">'Forma 6'!$D$64</definedName>
    <definedName name="VAS075_F_51IS">'Forma 6'!$D$64</definedName>
    <definedName name="VAS075_F_531GeriamojoVandens" localSheetId="5">'Forma 6'!$F$64</definedName>
    <definedName name="VAS075_F_531GeriamojoVandens">'Forma 6'!$F$64</definedName>
    <definedName name="VAS075_F_532GeriamojoVandens" localSheetId="5">'Forma 6'!$G$64</definedName>
    <definedName name="VAS075_F_532GeriamojoVandens">'Forma 6'!$G$64</definedName>
    <definedName name="VAS075_F_533GeriamojoVandens" localSheetId="5">'Forma 6'!$H$64</definedName>
    <definedName name="VAS075_F_533GeriamojoVandens">'Forma 6'!$H$64</definedName>
    <definedName name="VAS075_F_53IsViso" localSheetId="5">'Forma 6'!$E$64</definedName>
    <definedName name="VAS075_F_53IsViso">'Forma 6'!$E$64</definedName>
    <definedName name="VAS075_F_541NuotekuSurinkimas" localSheetId="5">'Forma 6'!$J$64</definedName>
    <definedName name="VAS075_F_541NuotekuSurinkimas">'Forma 6'!$J$64</definedName>
    <definedName name="VAS075_F_542NuotekuValymas" localSheetId="5">'Forma 6'!$K$64</definedName>
    <definedName name="VAS075_F_542NuotekuValymas">'Forma 6'!$K$64</definedName>
    <definedName name="VAS075_F_543NuotekuDumblo" localSheetId="5">'Forma 6'!$L$64</definedName>
    <definedName name="VAS075_F_543NuotekuDumblo">'Forma 6'!$L$64</definedName>
    <definedName name="VAS075_F_54IsViso" localSheetId="5">'Forma 6'!$I$64</definedName>
    <definedName name="VAS075_F_54IsViso">'Forma 6'!$I$64</definedName>
    <definedName name="VAS075_F_55PavirsiniuNuoteku" localSheetId="5">'Forma 6'!$M$64</definedName>
    <definedName name="VAS075_F_55PavirsiniuNuoteku">'Forma 6'!$M$64</definedName>
    <definedName name="VAS075_F_56KitosReguliuojamosios" localSheetId="5">'Forma 6'!$N$64</definedName>
    <definedName name="VAS075_F_56KitosReguliuojamosios">'Forma 6'!$N$64</definedName>
    <definedName name="VAS075_F_57KitosVeiklos" localSheetId="5">'Forma 6'!$Q$64</definedName>
    <definedName name="VAS075_F_57KitosVeiklos">'Forma 6'!$Q$64</definedName>
    <definedName name="VAS075_F_61IS" localSheetId="5">'Forma 6'!$D$65</definedName>
    <definedName name="VAS075_F_61IS">'Forma 6'!$D$65</definedName>
    <definedName name="VAS075_F_631GeriamojoVandens" localSheetId="5">'Forma 6'!$F$65</definedName>
    <definedName name="VAS075_F_631GeriamojoVandens">'Forma 6'!$F$65</definedName>
    <definedName name="VAS075_F_632GeriamojoVandens" localSheetId="5">'Forma 6'!$G$65</definedName>
    <definedName name="VAS075_F_632GeriamojoVandens">'Forma 6'!$G$65</definedName>
    <definedName name="VAS075_F_633GeriamojoVandens" localSheetId="5">'Forma 6'!$H$65</definedName>
    <definedName name="VAS075_F_633GeriamojoVandens">'Forma 6'!$H$65</definedName>
    <definedName name="VAS075_F_63IsViso" localSheetId="5">'Forma 6'!$E$65</definedName>
    <definedName name="VAS075_F_63IsViso">'Forma 6'!$E$65</definedName>
    <definedName name="VAS075_F_641NuotekuSurinkimas" localSheetId="5">'Forma 6'!$J$65</definedName>
    <definedName name="VAS075_F_641NuotekuSurinkimas">'Forma 6'!$J$65</definedName>
    <definedName name="VAS075_F_642NuotekuValymas" localSheetId="5">'Forma 6'!$K$65</definedName>
    <definedName name="VAS075_F_642NuotekuValymas">'Forma 6'!$K$65</definedName>
    <definedName name="VAS075_F_643NuotekuDumblo" localSheetId="5">'Forma 6'!$L$65</definedName>
    <definedName name="VAS075_F_643NuotekuDumblo">'Forma 6'!$L$65</definedName>
    <definedName name="VAS075_F_64IsViso" localSheetId="5">'Forma 6'!$I$65</definedName>
    <definedName name="VAS075_F_64IsViso">'Forma 6'!$I$65</definedName>
    <definedName name="VAS075_F_65PavirsiniuNuoteku" localSheetId="5">'Forma 6'!$M$65</definedName>
    <definedName name="VAS075_F_65PavirsiniuNuoteku">'Forma 6'!$M$65</definedName>
    <definedName name="VAS075_F_66KitosReguliuojamosios" localSheetId="5">'Forma 6'!$N$65</definedName>
    <definedName name="VAS075_F_66KitosReguliuojamosios">'Forma 6'!$N$65</definedName>
    <definedName name="VAS075_F_67KitosVeiklos" localSheetId="5">'Forma 6'!$Q$65</definedName>
    <definedName name="VAS075_F_67KitosVeiklos">'Forma 6'!$Q$65</definedName>
    <definedName name="VAS075_F_71IS" localSheetId="5">'Forma 6'!$D$91</definedName>
    <definedName name="VAS075_F_71IS">'Forma 6'!$D$91</definedName>
    <definedName name="VAS075_F_731GeriamojoVandens" localSheetId="5">'Forma 6'!$F$91</definedName>
    <definedName name="VAS075_F_731GeriamojoVandens">'Forma 6'!$F$91</definedName>
    <definedName name="VAS075_F_732GeriamojoVandens" localSheetId="5">'Forma 6'!$G$91</definedName>
    <definedName name="VAS075_F_732GeriamojoVandens">'Forma 6'!$G$91</definedName>
    <definedName name="VAS075_F_733GeriamojoVandens" localSheetId="5">'Forma 6'!$H$91</definedName>
    <definedName name="VAS075_F_733GeriamojoVandens">'Forma 6'!$H$91</definedName>
    <definedName name="VAS075_F_73IsViso" localSheetId="5">'Forma 6'!$E$91</definedName>
    <definedName name="VAS075_F_73IsViso">'Forma 6'!$E$91</definedName>
    <definedName name="VAS075_F_741NuotekuSurinkimas" localSheetId="5">'Forma 6'!$J$91</definedName>
    <definedName name="VAS075_F_741NuotekuSurinkimas">'Forma 6'!$J$91</definedName>
    <definedName name="VAS075_F_742NuotekuValymas" localSheetId="5">'Forma 6'!$K$91</definedName>
    <definedName name="VAS075_F_742NuotekuValymas">'Forma 6'!$K$91</definedName>
    <definedName name="VAS075_F_743NuotekuDumblo" localSheetId="5">'Forma 6'!$L$91</definedName>
    <definedName name="VAS075_F_743NuotekuDumblo">'Forma 6'!$L$91</definedName>
    <definedName name="VAS075_F_74IsViso" localSheetId="5">'Forma 6'!$I$91</definedName>
    <definedName name="VAS075_F_74IsViso">'Forma 6'!$I$91</definedName>
    <definedName name="VAS075_F_75PavirsiniuNuoteku" localSheetId="5">'Forma 6'!$M$91</definedName>
    <definedName name="VAS075_F_75PavirsiniuNuoteku">'Forma 6'!$M$91</definedName>
    <definedName name="VAS075_F_76KitosReguliuojamosios" localSheetId="5">'Forma 6'!$N$91</definedName>
    <definedName name="VAS075_F_76KitosReguliuojamosios">'Forma 6'!$N$91</definedName>
    <definedName name="VAS075_F_77KitosVeiklos" localSheetId="5">'Forma 6'!$Q$91</definedName>
    <definedName name="VAS075_F_77KitosVeiklos">'Forma 6'!$Q$91</definedName>
    <definedName name="VAS075_F_81IS" localSheetId="5">'Forma 6'!$D$92</definedName>
    <definedName name="VAS075_F_81IS">'Forma 6'!$D$92</definedName>
    <definedName name="VAS075_F_831GeriamojoVandens" localSheetId="5">'Forma 6'!$F$92</definedName>
    <definedName name="VAS075_F_831GeriamojoVandens">'Forma 6'!$F$92</definedName>
    <definedName name="VAS075_F_832GeriamojoVandens" localSheetId="5">'Forma 6'!$G$92</definedName>
    <definedName name="VAS075_F_832GeriamojoVandens">'Forma 6'!$G$92</definedName>
    <definedName name="VAS075_F_833GeriamojoVandens" localSheetId="5">'Forma 6'!$H$92</definedName>
    <definedName name="VAS075_F_833GeriamojoVandens">'Forma 6'!$H$92</definedName>
    <definedName name="VAS075_F_83IsViso" localSheetId="5">'Forma 6'!$E$92</definedName>
    <definedName name="VAS075_F_83IsViso">'Forma 6'!$E$92</definedName>
    <definedName name="VAS075_F_841NuotekuSurinkimas" localSheetId="5">'Forma 6'!$J$92</definedName>
    <definedName name="VAS075_F_841NuotekuSurinkimas">'Forma 6'!$J$92</definedName>
    <definedName name="VAS075_F_842NuotekuValymas" localSheetId="5">'Forma 6'!$K$92</definedName>
    <definedName name="VAS075_F_842NuotekuValymas">'Forma 6'!$K$92</definedName>
    <definedName name="VAS075_F_843NuotekuDumblo" localSheetId="5">'Forma 6'!$L$92</definedName>
    <definedName name="VAS075_F_843NuotekuDumblo">'Forma 6'!$L$92</definedName>
    <definedName name="VAS075_F_84IsViso" localSheetId="5">'Forma 6'!$I$92</definedName>
    <definedName name="VAS075_F_84IsViso">'Forma 6'!$I$92</definedName>
    <definedName name="VAS075_F_85PavirsiniuNuoteku" localSheetId="5">'Forma 6'!$M$92</definedName>
    <definedName name="VAS075_F_85PavirsiniuNuoteku">'Forma 6'!$M$92</definedName>
    <definedName name="VAS075_F_86KitosReguliuojamosios" localSheetId="5">'Forma 6'!$N$92</definedName>
    <definedName name="VAS075_F_86KitosReguliuojamosios">'Forma 6'!$N$92</definedName>
    <definedName name="VAS075_F_87KitosVeiklos" localSheetId="5">'Forma 6'!$Q$92</definedName>
    <definedName name="VAS075_F_87KitosVeiklos">'Forma 6'!$Q$92</definedName>
    <definedName name="VAS075_F_91IS" localSheetId="5">'Forma 6'!$D$93</definedName>
    <definedName name="VAS075_F_91IS">'Forma 6'!$D$93</definedName>
    <definedName name="VAS075_F_931GeriamojoVandens" localSheetId="5">'Forma 6'!$F$93</definedName>
    <definedName name="VAS075_F_931GeriamojoVandens">'Forma 6'!$F$93</definedName>
    <definedName name="VAS075_F_932GeriamojoVandens" localSheetId="5">'Forma 6'!$G$93</definedName>
    <definedName name="VAS075_F_932GeriamojoVandens">'Forma 6'!$G$93</definedName>
    <definedName name="VAS075_F_933GeriamojoVandens" localSheetId="5">'Forma 6'!$H$93</definedName>
    <definedName name="VAS075_F_933GeriamojoVandens">'Forma 6'!$H$93</definedName>
    <definedName name="VAS075_F_93IsViso" localSheetId="5">'Forma 6'!$E$93</definedName>
    <definedName name="VAS075_F_93IsViso">'Forma 6'!$E$93</definedName>
    <definedName name="VAS075_F_941NuotekuSurinkimas" localSheetId="5">'Forma 6'!$J$93</definedName>
    <definedName name="VAS075_F_941NuotekuSurinkimas">'Forma 6'!$J$93</definedName>
    <definedName name="VAS075_F_942NuotekuValymas" localSheetId="5">'Forma 6'!$K$93</definedName>
    <definedName name="VAS075_F_942NuotekuValymas">'Forma 6'!$K$93</definedName>
    <definedName name="VAS075_F_943NuotekuDumblo" localSheetId="5">'Forma 6'!$L$93</definedName>
    <definedName name="VAS075_F_943NuotekuDumblo">'Forma 6'!$L$93</definedName>
    <definedName name="VAS075_F_94IsViso" localSheetId="5">'Forma 6'!$I$93</definedName>
    <definedName name="VAS075_F_94IsViso">'Forma 6'!$I$93</definedName>
    <definedName name="VAS075_F_95PavirsiniuNuoteku" localSheetId="5">'Forma 6'!$M$93</definedName>
    <definedName name="VAS075_F_95PavirsiniuNuoteku">'Forma 6'!$M$93</definedName>
    <definedName name="VAS075_F_96KitosReguliuojamosios" localSheetId="5">'Forma 6'!$N$93</definedName>
    <definedName name="VAS075_F_96KitosReguliuojamosios">'Forma 6'!$N$93</definedName>
    <definedName name="VAS075_F_97KitosVeiklos" localSheetId="5">'Forma 6'!$Q$93</definedName>
    <definedName name="VAS075_F_97KitosVeiklos">'Forma 6'!$Q$93</definedName>
    <definedName name="VAS075_F_Apskaitospriet21IS" localSheetId="5">'Forma 6'!$D$26</definedName>
    <definedName name="VAS075_F_Apskaitospriet21IS">'Forma 6'!$D$26</definedName>
    <definedName name="VAS075_F_Apskaitospriet231GeriamojoVandens" localSheetId="5">'Forma 6'!$F$26</definedName>
    <definedName name="VAS075_F_Apskaitospriet231GeriamojoVandens">'Forma 6'!$F$26</definedName>
    <definedName name="VAS075_F_Apskaitospriet232GeriamojoVandens" localSheetId="5">'Forma 6'!$G$26</definedName>
    <definedName name="VAS075_F_Apskaitospriet232GeriamojoVandens">'Forma 6'!$G$26</definedName>
    <definedName name="VAS075_F_Apskaitospriet233GeriamojoVandens" localSheetId="5">'Forma 6'!$H$26</definedName>
    <definedName name="VAS075_F_Apskaitospriet233GeriamojoVandens">'Forma 6'!$H$26</definedName>
    <definedName name="VAS075_F_Apskaitospriet23IsViso" localSheetId="5">'Forma 6'!$E$26</definedName>
    <definedName name="VAS075_F_Apskaitospriet23IsViso">'Forma 6'!$E$26</definedName>
    <definedName name="VAS075_F_Apskaitospriet241NuotekuSurinkimas" localSheetId="5">'Forma 6'!$J$26</definedName>
    <definedName name="VAS075_F_Apskaitospriet241NuotekuSurinkimas">'Forma 6'!$J$26</definedName>
    <definedName name="VAS075_F_Apskaitospriet242NuotekuValymas" localSheetId="5">'Forma 6'!$K$26</definedName>
    <definedName name="VAS075_F_Apskaitospriet242NuotekuValymas">'Forma 6'!$K$26</definedName>
    <definedName name="VAS075_F_Apskaitospriet243NuotekuDumblo" localSheetId="5">'Forma 6'!$L$26</definedName>
    <definedName name="VAS075_F_Apskaitospriet243NuotekuDumblo">'Forma 6'!$L$26</definedName>
    <definedName name="VAS075_F_Apskaitospriet24IsViso" localSheetId="5">'Forma 6'!$I$26</definedName>
    <definedName name="VAS075_F_Apskaitospriet24IsViso">'Forma 6'!$I$26</definedName>
    <definedName name="VAS075_F_Apskaitospriet25PavirsiniuNuoteku" localSheetId="5">'Forma 6'!$M$26</definedName>
    <definedName name="VAS075_F_Apskaitospriet25PavirsiniuNuoteku">'Forma 6'!$M$26</definedName>
    <definedName name="VAS075_F_Apskaitospriet26KitosReguliuojamosios" localSheetId="5">'Forma 6'!$N$26</definedName>
    <definedName name="VAS075_F_Apskaitospriet26KitosReguliuojamosios">'Forma 6'!$N$26</definedName>
    <definedName name="VAS075_F_Apskaitospriet27KitosVeiklos" localSheetId="5">'Forma 6'!$Q$26</definedName>
    <definedName name="VAS075_F_Apskaitospriet27KitosVeiklos">'Forma 6'!$Q$26</definedName>
    <definedName name="VAS075_F_Apskaitospriet2Apskaitosveikla1" localSheetId="5">'Forma 6'!$O$26</definedName>
    <definedName name="VAS075_F_Apskaitospriet2Apskaitosveikla1">'Forma 6'!$O$26</definedName>
    <definedName name="VAS075_F_Apskaitospriet2Kitareguliuoja1" localSheetId="5">'Forma 6'!$P$26</definedName>
    <definedName name="VAS075_F_Apskaitospriet2Kitareguliuoja1">'Forma 6'!$P$26</definedName>
    <definedName name="VAS075_F_Apskaitospriet31IS" localSheetId="5">'Forma 6'!$D$54</definedName>
    <definedName name="VAS075_F_Apskaitospriet31IS">'Forma 6'!$D$54</definedName>
    <definedName name="VAS075_F_Apskaitospriet331GeriamojoVandens" localSheetId="5">'Forma 6'!$F$54</definedName>
    <definedName name="VAS075_F_Apskaitospriet331GeriamojoVandens">'Forma 6'!$F$54</definedName>
    <definedName name="VAS075_F_Apskaitospriet332GeriamojoVandens" localSheetId="5">'Forma 6'!$G$54</definedName>
    <definedName name="VAS075_F_Apskaitospriet332GeriamojoVandens">'Forma 6'!$G$54</definedName>
    <definedName name="VAS075_F_Apskaitospriet333GeriamojoVandens" localSheetId="5">'Forma 6'!$H$54</definedName>
    <definedName name="VAS075_F_Apskaitospriet333GeriamojoVandens">'Forma 6'!$H$54</definedName>
    <definedName name="VAS075_F_Apskaitospriet33IsViso" localSheetId="5">'Forma 6'!$E$54</definedName>
    <definedName name="VAS075_F_Apskaitospriet33IsViso">'Forma 6'!$E$54</definedName>
    <definedName name="VAS075_F_Apskaitospriet341NuotekuSurinkimas" localSheetId="5">'Forma 6'!$J$54</definedName>
    <definedName name="VAS075_F_Apskaitospriet341NuotekuSurinkimas">'Forma 6'!$J$54</definedName>
    <definedName name="VAS075_F_Apskaitospriet342NuotekuValymas" localSheetId="5">'Forma 6'!$K$54</definedName>
    <definedName name="VAS075_F_Apskaitospriet342NuotekuValymas">'Forma 6'!$K$54</definedName>
    <definedName name="VAS075_F_Apskaitospriet343NuotekuDumblo" localSheetId="5">'Forma 6'!$L$54</definedName>
    <definedName name="VAS075_F_Apskaitospriet343NuotekuDumblo">'Forma 6'!$L$54</definedName>
    <definedName name="VAS075_F_Apskaitospriet34IsViso" localSheetId="5">'Forma 6'!$I$54</definedName>
    <definedName name="VAS075_F_Apskaitospriet34IsViso">'Forma 6'!$I$54</definedName>
    <definedName name="VAS075_F_Apskaitospriet35PavirsiniuNuoteku" localSheetId="5">'Forma 6'!$M$54</definedName>
    <definedName name="VAS075_F_Apskaitospriet35PavirsiniuNuoteku">'Forma 6'!$M$54</definedName>
    <definedName name="VAS075_F_Apskaitospriet36KitosReguliuojamosios" localSheetId="5">'Forma 6'!$N$54</definedName>
    <definedName name="VAS075_F_Apskaitospriet36KitosReguliuojamosios">'Forma 6'!$N$54</definedName>
    <definedName name="VAS075_F_Apskaitospriet37KitosVeiklos" localSheetId="5">'Forma 6'!$Q$54</definedName>
    <definedName name="VAS075_F_Apskaitospriet37KitosVeiklos">'Forma 6'!$Q$54</definedName>
    <definedName name="VAS075_F_Apskaitospriet3Apskaitosveikla1" localSheetId="5">'Forma 6'!$O$54</definedName>
    <definedName name="VAS075_F_Apskaitospriet3Apskaitosveikla1">'Forma 6'!$O$54</definedName>
    <definedName name="VAS075_F_Apskaitospriet3Kitareguliuoja1" localSheetId="5">'Forma 6'!$P$54</definedName>
    <definedName name="VAS075_F_Apskaitospriet3Kitareguliuoja1">'Forma 6'!$P$54</definedName>
    <definedName name="VAS075_F_Apskaitospriet41IS" localSheetId="5">'Forma 6'!$D$82</definedName>
    <definedName name="VAS075_F_Apskaitospriet41IS">'Forma 6'!$D$82</definedName>
    <definedName name="VAS075_F_Apskaitospriet431GeriamojoVandens" localSheetId="5">'Forma 6'!$F$82</definedName>
    <definedName name="VAS075_F_Apskaitospriet431GeriamojoVandens">'Forma 6'!$F$82</definedName>
    <definedName name="VAS075_F_Apskaitospriet432GeriamojoVandens" localSheetId="5">'Forma 6'!$G$82</definedName>
    <definedName name="VAS075_F_Apskaitospriet432GeriamojoVandens">'Forma 6'!$G$82</definedName>
    <definedName name="VAS075_F_Apskaitospriet433GeriamojoVandens" localSheetId="5">'Forma 6'!$H$82</definedName>
    <definedName name="VAS075_F_Apskaitospriet433GeriamojoVandens">'Forma 6'!$H$82</definedName>
    <definedName name="VAS075_F_Apskaitospriet43IsViso" localSheetId="5">'Forma 6'!$E$82</definedName>
    <definedName name="VAS075_F_Apskaitospriet43IsViso">'Forma 6'!$E$82</definedName>
    <definedName name="VAS075_F_Apskaitospriet441NuotekuSurinkimas" localSheetId="5">'Forma 6'!$J$82</definedName>
    <definedName name="VAS075_F_Apskaitospriet441NuotekuSurinkimas">'Forma 6'!$J$82</definedName>
    <definedName name="VAS075_F_Apskaitospriet442NuotekuValymas" localSheetId="5">'Forma 6'!$K$82</definedName>
    <definedName name="VAS075_F_Apskaitospriet442NuotekuValymas">'Forma 6'!$K$82</definedName>
    <definedName name="VAS075_F_Apskaitospriet443NuotekuDumblo" localSheetId="5">'Forma 6'!$L$82</definedName>
    <definedName name="VAS075_F_Apskaitospriet443NuotekuDumblo">'Forma 6'!$L$82</definedName>
    <definedName name="VAS075_F_Apskaitospriet44IsViso" localSheetId="5">'Forma 6'!$I$82</definedName>
    <definedName name="VAS075_F_Apskaitospriet44IsViso">'Forma 6'!$I$82</definedName>
    <definedName name="VAS075_F_Apskaitospriet45PavirsiniuNuoteku" localSheetId="5">'Forma 6'!$M$82</definedName>
    <definedName name="VAS075_F_Apskaitospriet45PavirsiniuNuoteku">'Forma 6'!$M$82</definedName>
    <definedName name="VAS075_F_Apskaitospriet46KitosReguliuojamosios" localSheetId="5">'Forma 6'!$N$82</definedName>
    <definedName name="VAS075_F_Apskaitospriet46KitosReguliuojamosios">'Forma 6'!$N$82</definedName>
    <definedName name="VAS075_F_Apskaitospriet47KitosVeiklos" localSheetId="5">'Forma 6'!$Q$82</definedName>
    <definedName name="VAS075_F_Apskaitospriet47KitosVeiklos">'Forma 6'!$Q$82</definedName>
    <definedName name="VAS075_F_Apskaitospriet4Apskaitosveikla1" localSheetId="5">'Forma 6'!$O$82</definedName>
    <definedName name="VAS075_F_Apskaitospriet4Apskaitosveikla1">'Forma 6'!$O$82</definedName>
    <definedName name="VAS075_F_Apskaitospriet4Kitareguliuoja1" localSheetId="5">'Forma 6'!$P$82</definedName>
    <definedName name="VAS075_F_Apskaitospriet4Kitareguliuoja1">'Forma 6'!$P$82</definedName>
    <definedName name="VAS075_F_Apskaitospriet51IS" localSheetId="5">'Forma 6'!$D$131</definedName>
    <definedName name="VAS075_F_Apskaitospriet51IS">'Forma 6'!$D$131</definedName>
    <definedName name="VAS075_F_Apskaitospriet531GeriamojoVandens" localSheetId="5">'Forma 6'!$F$131</definedName>
    <definedName name="VAS075_F_Apskaitospriet531GeriamojoVandens">'Forma 6'!$F$131</definedName>
    <definedName name="VAS075_F_Apskaitospriet532GeriamojoVandens" localSheetId="5">'Forma 6'!$G$131</definedName>
    <definedName name="VAS075_F_Apskaitospriet532GeriamojoVandens">'Forma 6'!$G$131</definedName>
    <definedName name="VAS075_F_Apskaitospriet533GeriamojoVandens" localSheetId="5">'Forma 6'!$H$131</definedName>
    <definedName name="VAS075_F_Apskaitospriet533GeriamojoVandens">'Forma 6'!$H$131</definedName>
    <definedName name="VAS075_F_Apskaitospriet53IsViso" localSheetId="5">'Forma 6'!$E$131</definedName>
    <definedName name="VAS075_F_Apskaitospriet53IsViso">'Forma 6'!$E$131</definedName>
    <definedName name="VAS075_F_Apskaitospriet541NuotekuSurinkimas" localSheetId="5">'Forma 6'!$J$131</definedName>
    <definedName name="VAS075_F_Apskaitospriet541NuotekuSurinkimas">'Forma 6'!$J$131</definedName>
    <definedName name="VAS075_F_Apskaitospriet542NuotekuValymas" localSheetId="5">'Forma 6'!$K$131</definedName>
    <definedName name="VAS075_F_Apskaitospriet542NuotekuValymas">'Forma 6'!$K$131</definedName>
    <definedName name="VAS075_F_Apskaitospriet543NuotekuDumblo" localSheetId="5">'Forma 6'!$L$131</definedName>
    <definedName name="VAS075_F_Apskaitospriet543NuotekuDumblo">'Forma 6'!$L$131</definedName>
    <definedName name="VAS075_F_Apskaitospriet54IsViso" localSheetId="5">'Forma 6'!$I$131</definedName>
    <definedName name="VAS075_F_Apskaitospriet54IsViso">'Forma 6'!$I$131</definedName>
    <definedName name="VAS075_F_Apskaitospriet55PavirsiniuNuoteku" localSheetId="5">'Forma 6'!$M$131</definedName>
    <definedName name="VAS075_F_Apskaitospriet55PavirsiniuNuoteku">'Forma 6'!$M$131</definedName>
    <definedName name="VAS075_F_Apskaitospriet56KitosReguliuojamosios" localSheetId="5">'Forma 6'!$N$131</definedName>
    <definedName name="VAS075_F_Apskaitospriet56KitosReguliuojamosios">'Forma 6'!$N$131</definedName>
    <definedName name="VAS075_F_Apskaitospriet57KitosVeiklos" localSheetId="5">'Forma 6'!$Q$131</definedName>
    <definedName name="VAS075_F_Apskaitospriet57KitosVeiklos">'Forma 6'!$Q$131</definedName>
    <definedName name="VAS075_F_Apskaitospriet5Apskaitosveikla1" localSheetId="5">'Forma 6'!$O$131</definedName>
    <definedName name="VAS075_F_Apskaitospriet5Apskaitosveikla1">'Forma 6'!$O$131</definedName>
    <definedName name="VAS075_F_Apskaitospriet5Kitareguliuoja1" localSheetId="5">'Forma 6'!$P$131</definedName>
    <definedName name="VAS075_F_Apskaitospriet5Kitareguliuoja1">'Forma 6'!$P$131</definedName>
    <definedName name="VAS075_F_Atsiskaitomiej11IS" localSheetId="5">'Forma 6'!$D$27</definedName>
    <definedName name="VAS075_F_Atsiskaitomiej11IS">'Forma 6'!$D$27</definedName>
    <definedName name="VAS075_F_Atsiskaitomiej131GeriamojoVandens" localSheetId="5">'Forma 6'!$F$27</definedName>
    <definedName name="VAS075_F_Atsiskaitomiej131GeriamojoVandens">'Forma 6'!$F$27</definedName>
    <definedName name="VAS075_F_Atsiskaitomiej132GeriamojoVandens" localSheetId="5">'Forma 6'!$G$27</definedName>
    <definedName name="VAS075_F_Atsiskaitomiej132GeriamojoVandens">'Forma 6'!$G$27</definedName>
    <definedName name="VAS075_F_Atsiskaitomiej133GeriamojoVandens" localSheetId="5">'Forma 6'!$H$27</definedName>
    <definedName name="VAS075_F_Atsiskaitomiej133GeriamojoVandens">'Forma 6'!$H$27</definedName>
    <definedName name="VAS075_F_Atsiskaitomiej13IsViso" localSheetId="5">'Forma 6'!$E$27</definedName>
    <definedName name="VAS075_F_Atsiskaitomiej13IsViso">'Forma 6'!$E$27</definedName>
    <definedName name="VAS075_F_Atsiskaitomiej141NuotekuSurinkimas" localSheetId="5">'Forma 6'!$J$27</definedName>
    <definedName name="VAS075_F_Atsiskaitomiej141NuotekuSurinkimas">'Forma 6'!$J$27</definedName>
    <definedName name="VAS075_F_Atsiskaitomiej142NuotekuValymas" localSheetId="5">'Forma 6'!$K$27</definedName>
    <definedName name="VAS075_F_Atsiskaitomiej142NuotekuValymas">'Forma 6'!$K$27</definedName>
    <definedName name="VAS075_F_Atsiskaitomiej143NuotekuDumblo" localSheetId="5">'Forma 6'!$L$27</definedName>
    <definedName name="VAS075_F_Atsiskaitomiej143NuotekuDumblo">'Forma 6'!$L$27</definedName>
    <definedName name="VAS075_F_Atsiskaitomiej14IsViso" localSheetId="5">'Forma 6'!$I$27</definedName>
    <definedName name="VAS075_F_Atsiskaitomiej14IsViso">'Forma 6'!$I$27</definedName>
    <definedName name="VAS075_F_Atsiskaitomiej15PavirsiniuNuoteku" localSheetId="5">'Forma 6'!$M$27</definedName>
    <definedName name="VAS075_F_Atsiskaitomiej15PavirsiniuNuoteku">'Forma 6'!$M$27</definedName>
    <definedName name="VAS075_F_Atsiskaitomiej16KitosReguliuojamosios" localSheetId="5">'Forma 6'!$N$27</definedName>
    <definedName name="VAS075_F_Atsiskaitomiej16KitosReguliuojamosios">'Forma 6'!$N$27</definedName>
    <definedName name="VAS075_F_Atsiskaitomiej17KitosVeiklos" localSheetId="5">'Forma 6'!$Q$27</definedName>
    <definedName name="VAS075_F_Atsiskaitomiej17KitosVeiklos">'Forma 6'!$Q$27</definedName>
    <definedName name="VAS075_F_Atsiskaitomiej1Apskaitosveikla1" localSheetId="5">'Forma 6'!$O$27</definedName>
    <definedName name="VAS075_F_Atsiskaitomiej1Apskaitosveikla1">'Forma 6'!$O$27</definedName>
    <definedName name="VAS075_F_Atsiskaitomiej1Kitareguliuoja1" localSheetId="5">'Forma 6'!$P$27</definedName>
    <definedName name="VAS075_F_Atsiskaitomiej1Kitareguliuoja1">'Forma 6'!$P$27</definedName>
    <definedName name="VAS075_F_Atsiskaitomiej21IS" localSheetId="5">'Forma 6'!$D$55</definedName>
    <definedName name="VAS075_F_Atsiskaitomiej21IS">'Forma 6'!$D$55</definedName>
    <definedName name="VAS075_F_Atsiskaitomiej231GeriamojoVandens" localSheetId="5">'Forma 6'!$F$55</definedName>
    <definedName name="VAS075_F_Atsiskaitomiej231GeriamojoVandens">'Forma 6'!$F$55</definedName>
    <definedName name="VAS075_F_Atsiskaitomiej232GeriamojoVandens" localSheetId="5">'Forma 6'!$G$55</definedName>
    <definedName name="VAS075_F_Atsiskaitomiej232GeriamojoVandens">'Forma 6'!$G$55</definedName>
    <definedName name="VAS075_F_Atsiskaitomiej233GeriamojoVandens" localSheetId="5">'Forma 6'!$H$55</definedName>
    <definedName name="VAS075_F_Atsiskaitomiej233GeriamojoVandens">'Forma 6'!$H$55</definedName>
    <definedName name="VAS075_F_Atsiskaitomiej23IsViso" localSheetId="5">'Forma 6'!$E$55</definedName>
    <definedName name="VAS075_F_Atsiskaitomiej23IsViso">'Forma 6'!$E$55</definedName>
    <definedName name="VAS075_F_Atsiskaitomiej241NuotekuSurinkimas" localSheetId="5">'Forma 6'!$J$55</definedName>
    <definedName name="VAS075_F_Atsiskaitomiej241NuotekuSurinkimas">'Forma 6'!$J$55</definedName>
    <definedName name="VAS075_F_Atsiskaitomiej242NuotekuValymas" localSheetId="5">'Forma 6'!$K$55</definedName>
    <definedName name="VAS075_F_Atsiskaitomiej242NuotekuValymas">'Forma 6'!$K$55</definedName>
    <definedName name="VAS075_F_Atsiskaitomiej243NuotekuDumblo" localSheetId="5">'Forma 6'!$L$55</definedName>
    <definedName name="VAS075_F_Atsiskaitomiej243NuotekuDumblo">'Forma 6'!$L$55</definedName>
    <definedName name="VAS075_F_Atsiskaitomiej24IsViso" localSheetId="5">'Forma 6'!$I$55</definedName>
    <definedName name="VAS075_F_Atsiskaitomiej24IsViso">'Forma 6'!$I$55</definedName>
    <definedName name="VAS075_F_Atsiskaitomiej25PavirsiniuNuoteku" localSheetId="5">'Forma 6'!$M$55</definedName>
    <definedName name="VAS075_F_Atsiskaitomiej25PavirsiniuNuoteku">'Forma 6'!$M$55</definedName>
    <definedName name="VAS075_F_Atsiskaitomiej26KitosReguliuojamosios" localSheetId="5">'Forma 6'!$N$55</definedName>
    <definedName name="VAS075_F_Atsiskaitomiej26KitosReguliuojamosios">'Forma 6'!$N$55</definedName>
    <definedName name="VAS075_F_Atsiskaitomiej27KitosVeiklos" localSheetId="5">'Forma 6'!$Q$55</definedName>
    <definedName name="VAS075_F_Atsiskaitomiej27KitosVeiklos">'Forma 6'!$Q$55</definedName>
    <definedName name="VAS075_F_Atsiskaitomiej2Apskaitosveikla1" localSheetId="5">'Forma 6'!$O$55</definedName>
    <definedName name="VAS075_F_Atsiskaitomiej2Apskaitosveikla1">'Forma 6'!$O$55</definedName>
    <definedName name="VAS075_F_Atsiskaitomiej2Kitareguliuoja1" localSheetId="5">'Forma 6'!$P$55</definedName>
    <definedName name="VAS075_F_Atsiskaitomiej2Kitareguliuoja1">'Forma 6'!$P$55</definedName>
    <definedName name="VAS075_F_Atsiskaitomiej31IS" localSheetId="5">'Forma 6'!$D$83</definedName>
    <definedName name="VAS075_F_Atsiskaitomiej31IS">'Forma 6'!$D$83</definedName>
    <definedName name="VAS075_F_Atsiskaitomiej331GeriamojoVandens" localSheetId="5">'Forma 6'!$F$83</definedName>
    <definedName name="VAS075_F_Atsiskaitomiej331GeriamojoVandens">'Forma 6'!$F$83</definedName>
    <definedName name="VAS075_F_Atsiskaitomiej332GeriamojoVandens" localSheetId="5">'Forma 6'!$G$83</definedName>
    <definedName name="VAS075_F_Atsiskaitomiej332GeriamojoVandens">'Forma 6'!$G$83</definedName>
    <definedName name="VAS075_F_Atsiskaitomiej333GeriamojoVandens" localSheetId="5">'Forma 6'!$H$83</definedName>
    <definedName name="VAS075_F_Atsiskaitomiej333GeriamojoVandens">'Forma 6'!$H$83</definedName>
    <definedName name="VAS075_F_Atsiskaitomiej33IsViso" localSheetId="5">'Forma 6'!$E$83</definedName>
    <definedName name="VAS075_F_Atsiskaitomiej33IsViso">'Forma 6'!$E$83</definedName>
    <definedName name="VAS075_F_Atsiskaitomiej341NuotekuSurinkimas" localSheetId="5">'Forma 6'!$J$83</definedName>
    <definedName name="VAS075_F_Atsiskaitomiej341NuotekuSurinkimas">'Forma 6'!$J$83</definedName>
    <definedName name="VAS075_F_Atsiskaitomiej342NuotekuValymas" localSheetId="5">'Forma 6'!$K$83</definedName>
    <definedName name="VAS075_F_Atsiskaitomiej342NuotekuValymas">'Forma 6'!$K$83</definedName>
    <definedName name="VAS075_F_Atsiskaitomiej343NuotekuDumblo" localSheetId="5">'Forma 6'!$L$83</definedName>
    <definedName name="VAS075_F_Atsiskaitomiej343NuotekuDumblo">'Forma 6'!$L$83</definedName>
    <definedName name="VAS075_F_Atsiskaitomiej34IsViso" localSheetId="5">'Forma 6'!$I$83</definedName>
    <definedName name="VAS075_F_Atsiskaitomiej34IsViso">'Forma 6'!$I$83</definedName>
    <definedName name="VAS075_F_Atsiskaitomiej35PavirsiniuNuoteku" localSheetId="5">'Forma 6'!$M$83</definedName>
    <definedName name="VAS075_F_Atsiskaitomiej35PavirsiniuNuoteku">'Forma 6'!$M$83</definedName>
    <definedName name="VAS075_F_Atsiskaitomiej36KitosReguliuojamosios" localSheetId="5">'Forma 6'!$N$83</definedName>
    <definedName name="VAS075_F_Atsiskaitomiej36KitosReguliuojamosios">'Forma 6'!$N$83</definedName>
    <definedName name="VAS075_F_Atsiskaitomiej37KitosVeiklos" localSheetId="5">'Forma 6'!$Q$83</definedName>
    <definedName name="VAS075_F_Atsiskaitomiej37KitosVeiklos">'Forma 6'!$Q$83</definedName>
    <definedName name="VAS075_F_Atsiskaitomiej3Apskaitosveikla1" localSheetId="5">'Forma 6'!$O$83</definedName>
    <definedName name="VAS075_F_Atsiskaitomiej3Apskaitosveikla1">'Forma 6'!$O$83</definedName>
    <definedName name="VAS075_F_Atsiskaitomiej3Kitareguliuoja1" localSheetId="5">'Forma 6'!$P$83</definedName>
    <definedName name="VAS075_F_Atsiskaitomiej3Kitareguliuoja1">'Forma 6'!$P$83</definedName>
    <definedName name="VAS075_F_Atsiskaitomiej41IS" localSheetId="5">'Forma 6'!$D$132</definedName>
    <definedName name="VAS075_F_Atsiskaitomiej41IS">'Forma 6'!$D$132</definedName>
    <definedName name="VAS075_F_Atsiskaitomiej431GeriamojoVandens" localSheetId="5">'Forma 6'!$F$132</definedName>
    <definedName name="VAS075_F_Atsiskaitomiej431GeriamojoVandens">'Forma 6'!$F$132</definedName>
    <definedName name="VAS075_F_Atsiskaitomiej432GeriamojoVandens" localSheetId="5">'Forma 6'!$G$132</definedName>
    <definedName name="VAS075_F_Atsiskaitomiej432GeriamojoVandens">'Forma 6'!$G$132</definedName>
    <definedName name="VAS075_F_Atsiskaitomiej433GeriamojoVandens" localSheetId="5">'Forma 6'!$H$132</definedName>
    <definedName name="VAS075_F_Atsiskaitomiej433GeriamojoVandens">'Forma 6'!$H$132</definedName>
    <definedName name="VAS075_F_Atsiskaitomiej43IsViso" localSheetId="5">'Forma 6'!$E$132</definedName>
    <definedName name="VAS075_F_Atsiskaitomiej43IsViso">'Forma 6'!$E$132</definedName>
    <definedName name="VAS075_F_Atsiskaitomiej441NuotekuSurinkimas" localSheetId="5">'Forma 6'!$J$132</definedName>
    <definedName name="VAS075_F_Atsiskaitomiej441NuotekuSurinkimas">'Forma 6'!$J$132</definedName>
    <definedName name="VAS075_F_Atsiskaitomiej442NuotekuValymas" localSheetId="5">'Forma 6'!$K$132</definedName>
    <definedName name="VAS075_F_Atsiskaitomiej442NuotekuValymas">'Forma 6'!$K$132</definedName>
    <definedName name="VAS075_F_Atsiskaitomiej443NuotekuDumblo" localSheetId="5">'Forma 6'!$L$132</definedName>
    <definedName name="VAS075_F_Atsiskaitomiej443NuotekuDumblo">'Forma 6'!$L$132</definedName>
    <definedName name="VAS075_F_Atsiskaitomiej44IsViso" localSheetId="5">'Forma 6'!$I$132</definedName>
    <definedName name="VAS075_F_Atsiskaitomiej44IsViso">'Forma 6'!$I$132</definedName>
    <definedName name="VAS075_F_Atsiskaitomiej45PavirsiniuNuoteku" localSheetId="5">'Forma 6'!$M$132</definedName>
    <definedName name="VAS075_F_Atsiskaitomiej45PavirsiniuNuoteku">'Forma 6'!$M$132</definedName>
    <definedName name="VAS075_F_Atsiskaitomiej46KitosReguliuojamosios" localSheetId="5">'Forma 6'!$N$132</definedName>
    <definedName name="VAS075_F_Atsiskaitomiej46KitosReguliuojamosios">'Forma 6'!$N$132</definedName>
    <definedName name="VAS075_F_Atsiskaitomiej47KitosVeiklos" localSheetId="5">'Forma 6'!$Q$132</definedName>
    <definedName name="VAS075_F_Atsiskaitomiej47KitosVeiklos">'Forma 6'!$Q$132</definedName>
    <definedName name="VAS075_F_Atsiskaitomiej4Apskaitosveikla1" localSheetId="5">'Forma 6'!$O$132</definedName>
    <definedName name="VAS075_F_Atsiskaitomiej4Apskaitosveikla1">'Forma 6'!$O$132</definedName>
    <definedName name="VAS075_F_Atsiskaitomiej4Kitareguliuoja1" localSheetId="5">'Forma 6'!$P$132</definedName>
    <definedName name="VAS075_F_Atsiskaitomiej4Kitareguliuoja1">'Forma 6'!$P$132</definedName>
    <definedName name="VAS075_F_Bendraipaskirs11IS" localSheetId="5">'Forma 6'!$D$116</definedName>
    <definedName name="VAS075_F_Bendraipaskirs11IS">'Forma 6'!$D$116</definedName>
    <definedName name="VAS075_F_Bendraipaskirs131GeriamojoVandens" localSheetId="5">'Forma 6'!$F$116</definedName>
    <definedName name="VAS075_F_Bendraipaskirs131GeriamojoVandens">'Forma 6'!$F$116</definedName>
    <definedName name="VAS075_F_Bendraipaskirs132GeriamojoVandens" localSheetId="5">'Forma 6'!$G$116</definedName>
    <definedName name="VAS075_F_Bendraipaskirs132GeriamojoVandens">'Forma 6'!$G$116</definedName>
    <definedName name="VAS075_F_Bendraipaskirs133GeriamojoVandens" localSheetId="5">'Forma 6'!$H$116</definedName>
    <definedName name="VAS075_F_Bendraipaskirs133GeriamojoVandens">'Forma 6'!$H$116</definedName>
    <definedName name="VAS075_F_Bendraipaskirs13IsViso" localSheetId="5">'Forma 6'!$E$116</definedName>
    <definedName name="VAS075_F_Bendraipaskirs13IsViso">'Forma 6'!$E$116</definedName>
    <definedName name="VAS075_F_Bendraipaskirs141NuotekuSurinkimas" localSheetId="5">'Forma 6'!$J$116</definedName>
    <definedName name="VAS075_F_Bendraipaskirs141NuotekuSurinkimas">'Forma 6'!$J$116</definedName>
    <definedName name="VAS075_F_Bendraipaskirs142NuotekuValymas" localSheetId="5">'Forma 6'!$K$116</definedName>
    <definedName name="VAS075_F_Bendraipaskirs142NuotekuValymas">'Forma 6'!$K$116</definedName>
    <definedName name="VAS075_F_Bendraipaskirs143NuotekuDumblo" localSheetId="5">'Forma 6'!$L$116</definedName>
    <definedName name="VAS075_F_Bendraipaskirs143NuotekuDumblo">'Forma 6'!$L$116</definedName>
    <definedName name="VAS075_F_Bendraipaskirs14IsViso" localSheetId="5">'Forma 6'!$I$116</definedName>
    <definedName name="VAS075_F_Bendraipaskirs14IsViso">'Forma 6'!$I$116</definedName>
    <definedName name="VAS075_F_Bendraipaskirs15PavirsiniuNuoteku" localSheetId="5">'Forma 6'!$M$116</definedName>
    <definedName name="VAS075_F_Bendraipaskirs15PavirsiniuNuoteku">'Forma 6'!$M$116</definedName>
    <definedName name="VAS075_F_Bendraipaskirs16KitosReguliuojamosios" localSheetId="5">'Forma 6'!$N$116</definedName>
    <definedName name="VAS075_F_Bendraipaskirs16KitosReguliuojamosios">'Forma 6'!$N$116</definedName>
    <definedName name="VAS075_F_Bendraipaskirs17KitosVeiklos" localSheetId="5">'Forma 6'!$Q$116</definedName>
    <definedName name="VAS075_F_Bendraipaskirs17KitosVeiklos">'Forma 6'!$Q$116</definedName>
    <definedName name="VAS075_F_Bendraipaskirs1Apskaitosveikla1" localSheetId="5">'Forma 6'!$O$116</definedName>
    <definedName name="VAS075_F_Bendraipaskirs1Apskaitosveikla1">'Forma 6'!$O$116</definedName>
    <definedName name="VAS075_F_Bendraipaskirs1Kitareguliuoja1" localSheetId="5">'Forma 6'!$P$116</definedName>
    <definedName name="VAS075_F_Bendraipaskirs1Kitareguliuoja1">'Forma 6'!$P$116</definedName>
    <definedName name="VAS075_F_Cpunktui101IS" localSheetId="5">'Forma 6'!$D$96</definedName>
    <definedName name="VAS075_F_Cpunktui101IS">'Forma 6'!$D$96</definedName>
    <definedName name="VAS075_F_Cpunktui1031GeriamojoVandens" localSheetId="5">'Forma 6'!$F$96</definedName>
    <definedName name="VAS075_F_Cpunktui1031GeriamojoVandens">'Forma 6'!$F$96</definedName>
    <definedName name="VAS075_F_Cpunktui1032GeriamojoVandens" localSheetId="5">'Forma 6'!$G$96</definedName>
    <definedName name="VAS075_F_Cpunktui1032GeriamojoVandens">'Forma 6'!$G$96</definedName>
    <definedName name="VAS075_F_Cpunktui1033GeriamojoVandens" localSheetId="5">'Forma 6'!$H$96</definedName>
    <definedName name="VAS075_F_Cpunktui1033GeriamojoVandens">'Forma 6'!$H$96</definedName>
    <definedName name="VAS075_F_Cpunktui103IsViso" localSheetId="5">'Forma 6'!$E$96</definedName>
    <definedName name="VAS075_F_Cpunktui103IsViso">'Forma 6'!$E$96</definedName>
    <definedName name="VAS075_F_Cpunktui1041NuotekuSurinkimas" localSheetId="5">'Forma 6'!$J$96</definedName>
    <definedName name="VAS075_F_Cpunktui1041NuotekuSurinkimas">'Forma 6'!$J$96</definedName>
    <definedName name="VAS075_F_Cpunktui1042NuotekuValymas" localSheetId="5">'Forma 6'!$K$96</definedName>
    <definedName name="VAS075_F_Cpunktui1042NuotekuValymas">'Forma 6'!$K$96</definedName>
    <definedName name="VAS075_F_Cpunktui1043NuotekuDumblo" localSheetId="5">'Forma 6'!$L$96</definedName>
    <definedName name="VAS075_F_Cpunktui1043NuotekuDumblo">'Forma 6'!$L$96</definedName>
    <definedName name="VAS075_F_Cpunktui104IsViso" localSheetId="5">'Forma 6'!$I$96</definedName>
    <definedName name="VAS075_F_Cpunktui104IsViso">'Forma 6'!$I$96</definedName>
    <definedName name="VAS075_F_Cpunktui105PavirsiniuNuoteku" localSheetId="5">'Forma 6'!$M$96</definedName>
    <definedName name="VAS075_F_Cpunktui105PavirsiniuNuoteku">'Forma 6'!$M$96</definedName>
    <definedName name="VAS075_F_Cpunktui106KitosReguliuojamosios" localSheetId="5">'Forma 6'!$N$96</definedName>
    <definedName name="VAS075_F_Cpunktui106KitosReguliuojamosios">'Forma 6'!$N$96</definedName>
    <definedName name="VAS075_F_Cpunktui107KitosVeiklos" localSheetId="5">'Forma 6'!$Q$96</definedName>
    <definedName name="VAS075_F_Cpunktui107KitosVeiklos">'Forma 6'!$Q$96</definedName>
    <definedName name="VAS075_F_Cpunktui10Apskaitosveikla1" localSheetId="5">'Forma 6'!$O$96</definedName>
    <definedName name="VAS075_F_Cpunktui10Apskaitosveikla1">'Forma 6'!$O$96</definedName>
    <definedName name="VAS075_F_Cpunktui10Kitareguliuoja1" localSheetId="5">'Forma 6'!$P$96</definedName>
    <definedName name="VAS075_F_Cpunktui10Kitareguliuoja1">'Forma 6'!$P$96</definedName>
    <definedName name="VAS075_F_Cpunktui111IS" localSheetId="5">'Forma 6'!$D$97</definedName>
    <definedName name="VAS075_F_Cpunktui111IS">'Forma 6'!$D$97</definedName>
    <definedName name="VAS075_F_Cpunktui1131GeriamojoVandens" localSheetId="5">'Forma 6'!$F$97</definedName>
    <definedName name="VAS075_F_Cpunktui1131GeriamojoVandens">'Forma 6'!$F$97</definedName>
    <definedName name="VAS075_F_Cpunktui1132GeriamojoVandens" localSheetId="5">'Forma 6'!$G$97</definedName>
    <definedName name="VAS075_F_Cpunktui1132GeriamojoVandens">'Forma 6'!$G$97</definedName>
    <definedName name="VAS075_F_Cpunktui1133GeriamojoVandens" localSheetId="5">'Forma 6'!$H$97</definedName>
    <definedName name="VAS075_F_Cpunktui1133GeriamojoVandens">'Forma 6'!$H$97</definedName>
    <definedName name="VAS075_F_Cpunktui113IsViso" localSheetId="5">'Forma 6'!$E$97</definedName>
    <definedName name="VAS075_F_Cpunktui113IsViso">'Forma 6'!$E$97</definedName>
    <definedName name="VAS075_F_Cpunktui1141NuotekuSurinkimas" localSheetId="5">'Forma 6'!$J$97</definedName>
    <definedName name="VAS075_F_Cpunktui1141NuotekuSurinkimas">'Forma 6'!$J$97</definedName>
    <definedName name="VAS075_F_Cpunktui1142NuotekuValymas" localSheetId="5">'Forma 6'!$K$97</definedName>
    <definedName name="VAS075_F_Cpunktui1142NuotekuValymas">'Forma 6'!$K$97</definedName>
    <definedName name="VAS075_F_Cpunktui1143NuotekuDumblo" localSheetId="5">'Forma 6'!$L$97</definedName>
    <definedName name="VAS075_F_Cpunktui1143NuotekuDumblo">'Forma 6'!$L$97</definedName>
    <definedName name="VAS075_F_Cpunktui114IsViso" localSheetId="5">'Forma 6'!$I$97</definedName>
    <definedName name="VAS075_F_Cpunktui114IsViso">'Forma 6'!$I$97</definedName>
    <definedName name="VAS075_F_Cpunktui115PavirsiniuNuoteku" localSheetId="5">'Forma 6'!$M$97</definedName>
    <definedName name="VAS075_F_Cpunktui115PavirsiniuNuoteku">'Forma 6'!$M$97</definedName>
    <definedName name="VAS075_F_Cpunktui116KitosReguliuojamosios" localSheetId="5">'Forma 6'!$N$97</definedName>
    <definedName name="VAS075_F_Cpunktui116KitosReguliuojamosios">'Forma 6'!$N$97</definedName>
    <definedName name="VAS075_F_Cpunktui117KitosVeiklos" localSheetId="5">'Forma 6'!$Q$97</definedName>
    <definedName name="VAS075_F_Cpunktui117KitosVeiklos">'Forma 6'!$Q$97</definedName>
    <definedName name="VAS075_F_Cpunktui11Apskaitosveikla1" localSheetId="5">'Forma 6'!$O$97</definedName>
    <definedName name="VAS075_F_Cpunktui11Apskaitosveikla1">'Forma 6'!$O$97</definedName>
    <definedName name="VAS075_F_Cpunktui11Kitareguliuoja1" localSheetId="5">'Forma 6'!$P$97</definedName>
    <definedName name="VAS075_F_Cpunktui11Kitareguliuoja1">'Forma 6'!$P$97</definedName>
    <definedName name="VAS075_F_Cpunktui121IS" localSheetId="5">'Forma 6'!$D$98</definedName>
    <definedName name="VAS075_F_Cpunktui121IS">'Forma 6'!$D$98</definedName>
    <definedName name="VAS075_F_Cpunktui1231GeriamojoVandens" localSheetId="5">'Forma 6'!$F$98</definedName>
    <definedName name="VAS075_F_Cpunktui1231GeriamojoVandens">'Forma 6'!$F$98</definedName>
    <definedName name="VAS075_F_Cpunktui1232GeriamojoVandens" localSheetId="5">'Forma 6'!$G$98</definedName>
    <definedName name="VAS075_F_Cpunktui1232GeriamojoVandens">'Forma 6'!$G$98</definedName>
    <definedName name="VAS075_F_Cpunktui1233GeriamojoVandens" localSheetId="5">'Forma 6'!$H$98</definedName>
    <definedName name="VAS075_F_Cpunktui1233GeriamojoVandens">'Forma 6'!$H$98</definedName>
    <definedName name="VAS075_F_Cpunktui123IsViso" localSheetId="5">'Forma 6'!$E$98</definedName>
    <definedName name="VAS075_F_Cpunktui123IsViso">'Forma 6'!$E$98</definedName>
    <definedName name="VAS075_F_Cpunktui1241NuotekuSurinkimas" localSheetId="5">'Forma 6'!$J$98</definedName>
    <definedName name="VAS075_F_Cpunktui1241NuotekuSurinkimas">'Forma 6'!$J$98</definedName>
    <definedName name="VAS075_F_Cpunktui1242NuotekuValymas" localSheetId="5">'Forma 6'!$K$98</definedName>
    <definedName name="VAS075_F_Cpunktui1242NuotekuValymas">'Forma 6'!$K$98</definedName>
    <definedName name="VAS075_F_Cpunktui1243NuotekuDumblo" localSheetId="5">'Forma 6'!$L$98</definedName>
    <definedName name="VAS075_F_Cpunktui1243NuotekuDumblo">'Forma 6'!$L$98</definedName>
    <definedName name="VAS075_F_Cpunktui124IsViso" localSheetId="5">'Forma 6'!$I$98</definedName>
    <definedName name="VAS075_F_Cpunktui124IsViso">'Forma 6'!$I$98</definedName>
    <definedName name="VAS075_F_Cpunktui125PavirsiniuNuoteku" localSheetId="5">'Forma 6'!$M$98</definedName>
    <definedName name="VAS075_F_Cpunktui125PavirsiniuNuoteku">'Forma 6'!$M$98</definedName>
    <definedName name="VAS075_F_Cpunktui126KitosReguliuojamosios" localSheetId="5">'Forma 6'!$N$98</definedName>
    <definedName name="VAS075_F_Cpunktui126KitosReguliuojamosios">'Forma 6'!$N$98</definedName>
    <definedName name="VAS075_F_Cpunktui127KitosVeiklos" localSheetId="5">'Forma 6'!$Q$98</definedName>
    <definedName name="VAS075_F_Cpunktui127KitosVeiklos">'Forma 6'!$Q$98</definedName>
    <definedName name="VAS075_F_Cpunktui12Apskaitosveikla1" localSheetId="5">'Forma 6'!$O$98</definedName>
    <definedName name="VAS075_F_Cpunktui12Apskaitosveikla1">'Forma 6'!$O$98</definedName>
    <definedName name="VAS075_F_Cpunktui12Kitareguliuoja1" localSheetId="5">'Forma 6'!$P$98</definedName>
    <definedName name="VAS075_F_Cpunktui12Kitareguliuoja1">'Forma 6'!$P$98</definedName>
    <definedName name="VAS075_F_Cpunktui131IS" localSheetId="5">'Forma 6'!$D$99</definedName>
    <definedName name="VAS075_F_Cpunktui131IS">'Forma 6'!$D$99</definedName>
    <definedName name="VAS075_F_Cpunktui1331GeriamojoVandens" localSheetId="5">'Forma 6'!$F$99</definedName>
    <definedName name="VAS075_F_Cpunktui1331GeriamojoVandens">'Forma 6'!$F$99</definedName>
    <definedName name="VAS075_F_Cpunktui1332GeriamojoVandens" localSheetId="5">'Forma 6'!$G$99</definedName>
    <definedName name="VAS075_F_Cpunktui1332GeriamojoVandens">'Forma 6'!$G$99</definedName>
    <definedName name="VAS075_F_Cpunktui1333GeriamojoVandens" localSheetId="5">'Forma 6'!$H$99</definedName>
    <definedName name="VAS075_F_Cpunktui1333GeriamojoVandens">'Forma 6'!$H$99</definedName>
    <definedName name="VAS075_F_Cpunktui133IsViso" localSheetId="5">'Forma 6'!$E$99</definedName>
    <definedName name="VAS075_F_Cpunktui133IsViso">'Forma 6'!$E$99</definedName>
    <definedName name="VAS075_F_Cpunktui1341NuotekuSurinkimas" localSheetId="5">'Forma 6'!$J$99</definedName>
    <definedName name="VAS075_F_Cpunktui1341NuotekuSurinkimas">'Forma 6'!$J$99</definedName>
    <definedName name="VAS075_F_Cpunktui1342NuotekuValymas" localSheetId="5">'Forma 6'!$K$99</definedName>
    <definedName name="VAS075_F_Cpunktui1342NuotekuValymas">'Forma 6'!$K$99</definedName>
    <definedName name="VAS075_F_Cpunktui1343NuotekuDumblo" localSheetId="5">'Forma 6'!$L$99</definedName>
    <definedName name="VAS075_F_Cpunktui1343NuotekuDumblo">'Forma 6'!$L$99</definedName>
    <definedName name="VAS075_F_Cpunktui134IsViso" localSheetId="5">'Forma 6'!$I$99</definedName>
    <definedName name="VAS075_F_Cpunktui134IsViso">'Forma 6'!$I$99</definedName>
    <definedName name="VAS075_F_Cpunktui135PavirsiniuNuoteku" localSheetId="5">'Forma 6'!$M$99</definedName>
    <definedName name="VAS075_F_Cpunktui135PavirsiniuNuoteku">'Forma 6'!$M$99</definedName>
    <definedName name="VAS075_F_Cpunktui136KitosReguliuojamosios" localSheetId="5">'Forma 6'!$N$99</definedName>
    <definedName name="VAS075_F_Cpunktui136KitosReguliuojamosios">'Forma 6'!$N$99</definedName>
    <definedName name="VAS075_F_Cpunktui137KitosVeiklos" localSheetId="5">'Forma 6'!$Q$99</definedName>
    <definedName name="VAS075_F_Cpunktui137KitosVeiklos">'Forma 6'!$Q$99</definedName>
    <definedName name="VAS075_F_Cpunktui13Apskaitosveikla1" localSheetId="5">'Forma 6'!$O$99</definedName>
    <definedName name="VAS075_F_Cpunktui13Apskaitosveikla1">'Forma 6'!$O$99</definedName>
    <definedName name="VAS075_F_Cpunktui13Kitareguliuoja1" localSheetId="5">'Forma 6'!$P$99</definedName>
    <definedName name="VAS075_F_Cpunktui13Kitareguliuoja1">'Forma 6'!$P$99</definedName>
    <definedName name="VAS075_F_Cpunktui141IS" localSheetId="5">'Forma 6'!$D$100</definedName>
    <definedName name="VAS075_F_Cpunktui141IS">'Forma 6'!$D$100</definedName>
    <definedName name="VAS075_F_Cpunktui1431GeriamojoVandens" localSheetId="5">'Forma 6'!$F$100</definedName>
    <definedName name="VAS075_F_Cpunktui1431GeriamojoVandens">'Forma 6'!$F$100</definedName>
    <definedName name="VAS075_F_Cpunktui1432GeriamojoVandens" localSheetId="5">'Forma 6'!$G$100</definedName>
    <definedName name="VAS075_F_Cpunktui1432GeriamojoVandens">'Forma 6'!$G$100</definedName>
    <definedName name="VAS075_F_Cpunktui1433GeriamojoVandens" localSheetId="5">'Forma 6'!$H$100</definedName>
    <definedName name="VAS075_F_Cpunktui1433GeriamojoVandens">'Forma 6'!$H$100</definedName>
    <definedName name="VAS075_F_Cpunktui143IsViso" localSheetId="5">'Forma 6'!$E$100</definedName>
    <definedName name="VAS075_F_Cpunktui143IsViso">'Forma 6'!$E$100</definedName>
    <definedName name="VAS075_F_Cpunktui1441NuotekuSurinkimas" localSheetId="5">'Forma 6'!$J$100</definedName>
    <definedName name="VAS075_F_Cpunktui1441NuotekuSurinkimas">'Forma 6'!$J$100</definedName>
    <definedName name="VAS075_F_Cpunktui1442NuotekuValymas" localSheetId="5">'Forma 6'!$K$100</definedName>
    <definedName name="VAS075_F_Cpunktui1442NuotekuValymas">'Forma 6'!$K$100</definedName>
    <definedName name="VAS075_F_Cpunktui1443NuotekuDumblo" localSheetId="5">'Forma 6'!$L$100</definedName>
    <definedName name="VAS075_F_Cpunktui1443NuotekuDumblo">'Forma 6'!$L$100</definedName>
    <definedName name="VAS075_F_Cpunktui144IsViso" localSheetId="5">'Forma 6'!$I$100</definedName>
    <definedName name="VAS075_F_Cpunktui144IsViso">'Forma 6'!$I$100</definedName>
    <definedName name="VAS075_F_Cpunktui145PavirsiniuNuoteku" localSheetId="5">'Forma 6'!$M$100</definedName>
    <definedName name="VAS075_F_Cpunktui145PavirsiniuNuoteku">'Forma 6'!$M$100</definedName>
    <definedName name="VAS075_F_Cpunktui146KitosReguliuojamosios" localSheetId="5">'Forma 6'!$N$100</definedName>
    <definedName name="VAS075_F_Cpunktui146KitosReguliuojamosios">'Forma 6'!$N$100</definedName>
    <definedName name="VAS075_F_Cpunktui147KitosVeiklos" localSheetId="5">'Forma 6'!$Q$100</definedName>
    <definedName name="VAS075_F_Cpunktui147KitosVeiklos">'Forma 6'!$Q$100</definedName>
    <definedName name="VAS075_F_Cpunktui14Apskaitosveikla1" localSheetId="5">'Forma 6'!$O$100</definedName>
    <definedName name="VAS075_F_Cpunktui14Apskaitosveikla1">'Forma 6'!$O$100</definedName>
    <definedName name="VAS075_F_Cpunktui14Kitareguliuoja1" localSheetId="5">'Forma 6'!$P$100</definedName>
    <definedName name="VAS075_F_Cpunktui14Kitareguliuoja1">'Forma 6'!$P$100</definedName>
    <definedName name="VAS075_F_Cpunktui151IS" localSheetId="5">'Forma 6'!$D$103</definedName>
    <definedName name="VAS075_F_Cpunktui151IS">'Forma 6'!$D$103</definedName>
    <definedName name="VAS075_F_Cpunktui1531GeriamojoVandens" localSheetId="5">'Forma 6'!$F$103</definedName>
    <definedName name="VAS075_F_Cpunktui1531GeriamojoVandens">'Forma 6'!$F$103</definedName>
    <definedName name="VAS075_F_Cpunktui1532GeriamojoVandens" localSheetId="5">'Forma 6'!$G$103</definedName>
    <definedName name="VAS075_F_Cpunktui1532GeriamojoVandens">'Forma 6'!$G$103</definedName>
    <definedName name="VAS075_F_Cpunktui1533GeriamojoVandens" localSheetId="5">'Forma 6'!$H$103</definedName>
    <definedName name="VAS075_F_Cpunktui1533GeriamojoVandens">'Forma 6'!$H$103</definedName>
    <definedName name="VAS075_F_Cpunktui153IsViso" localSheetId="5">'Forma 6'!$E$103</definedName>
    <definedName name="VAS075_F_Cpunktui153IsViso">'Forma 6'!$E$103</definedName>
    <definedName name="VAS075_F_Cpunktui1541NuotekuSurinkimas" localSheetId="5">'Forma 6'!$J$103</definedName>
    <definedName name="VAS075_F_Cpunktui1541NuotekuSurinkimas">'Forma 6'!$J$103</definedName>
    <definedName name="VAS075_F_Cpunktui1542NuotekuValymas" localSheetId="5">'Forma 6'!$K$103</definedName>
    <definedName name="VAS075_F_Cpunktui1542NuotekuValymas">'Forma 6'!$K$103</definedName>
    <definedName name="VAS075_F_Cpunktui1543NuotekuDumblo" localSheetId="5">'Forma 6'!$L$103</definedName>
    <definedName name="VAS075_F_Cpunktui1543NuotekuDumblo">'Forma 6'!$L$103</definedName>
    <definedName name="VAS075_F_Cpunktui154IsViso" localSheetId="5">'Forma 6'!$I$103</definedName>
    <definedName name="VAS075_F_Cpunktui154IsViso">'Forma 6'!$I$103</definedName>
    <definedName name="VAS075_F_Cpunktui155PavirsiniuNuoteku" localSheetId="5">'Forma 6'!$M$103</definedName>
    <definedName name="VAS075_F_Cpunktui155PavirsiniuNuoteku">'Forma 6'!$M$103</definedName>
    <definedName name="VAS075_F_Cpunktui156KitosReguliuojamosios" localSheetId="5">'Forma 6'!$N$103</definedName>
    <definedName name="VAS075_F_Cpunktui156KitosReguliuojamosios">'Forma 6'!$N$103</definedName>
    <definedName name="VAS075_F_Cpunktui157KitosVeiklos" localSheetId="5">'Forma 6'!$Q$103</definedName>
    <definedName name="VAS075_F_Cpunktui157KitosVeiklos">'Forma 6'!$Q$103</definedName>
    <definedName name="VAS075_F_Cpunktui15Apskaitosveikla1" localSheetId="5">'Forma 6'!$O$103</definedName>
    <definedName name="VAS075_F_Cpunktui15Apskaitosveikla1">'Forma 6'!$O$103</definedName>
    <definedName name="VAS075_F_Cpunktui15Kitareguliuoja1" localSheetId="5">'Forma 6'!$P$103</definedName>
    <definedName name="VAS075_F_Cpunktui15Kitareguliuoja1">'Forma 6'!$P$103</definedName>
    <definedName name="VAS075_F_Cpunktui161IS" localSheetId="5">'Forma 6'!$D$104</definedName>
    <definedName name="VAS075_F_Cpunktui161IS">'Forma 6'!$D$104</definedName>
    <definedName name="VAS075_F_Cpunktui1631GeriamojoVandens" localSheetId="5">'Forma 6'!$F$104</definedName>
    <definedName name="VAS075_F_Cpunktui1631GeriamojoVandens">'Forma 6'!$F$104</definedName>
    <definedName name="VAS075_F_Cpunktui1632GeriamojoVandens" localSheetId="5">'Forma 6'!$G$104</definedName>
    <definedName name="VAS075_F_Cpunktui1632GeriamojoVandens">'Forma 6'!$G$104</definedName>
    <definedName name="VAS075_F_Cpunktui1633GeriamojoVandens" localSheetId="5">'Forma 6'!$H$104</definedName>
    <definedName name="VAS075_F_Cpunktui1633GeriamojoVandens">'Forma 6'!$H$104</definedName>
    <definedName name="VAS075_F_Cpunktui163IsViso" localSheetId="5">'Forma 6'!$E$104</definedName>
    <definedName name="VAS075_F_Cpunktui163IsViso">'Forma 6'!$E$104</definedName>
    <definedName name="VAS075_F_Cpunktui1641NuotekuSurinkimas" localSheetId="5">'Forma 6'!$J$104</definedName>
    <definedName name="VAS075_F_Cpunktui1641NuotekuSurinkimas">'Forma 6'!$J$104</definedName>
    <definedName name="VAS075_F_Cpunktui1642NuotekuValymas" localSheetId="5">'Forma 6'!$K$104</definedName>
    <definedName name="VAS075_F_Cpunktui1642NuotekuValymas">'Forma 6'!$K$104</definedName>
    <definedName name="VAS075_F_Cpunktui1643NuotekuDumblo" localSheetId="5">'Forma 6'!$L$104</definedName>
    <definedName name="VAS075_F_Cpunktui1643NuotekuDumblo">'Forma 6'!$L$104</definedName>
    <definedName name="VAS075_F_Cpunktui164IsViso" localSheetId="5">'Forma 6'!$I$104</definedName>
    <definedName name="VAS075_F_Cpunktui164IsViso">'Forma 6'!$I$104</definedName>
    <definedName name="VAS075_F_Cpunktui165PavirsiniuNuoteku" localSheetId="5">'Forma 6'!$M$104</definedName>
    <definedName name="VAS075_F_Cpunktui165PavirsiniuNuoteku">'Forma 6'!$M$104</definedName>
    <definedName name="VAS075_F_Cpunktui166KitosReguliuojamosios" localSheetId="5">'Forma 6'!$N$104</definedName>
    <definedName name="VAS075_F_Cpunktui166KitosReguliuojamosios">'Forma 6'!$N$104</definedName>
    <definedName name="VAS075_F_Cpunktui167KitosVeiklos" localSheetId="5">'Forma 6'!$Q$104</definedName>
    <definedName name="VAS075_F_Cpunktui167KitosVeiklos">'Forma 6'!$Q$104</definedName>
    <definedName name="VAS075_F_Cpunktui16Apskaitosveikla1" localSheetId="5">'Forma 6'!$O$104</definedName>
    <definedName name="VAS075_F_Cpunktui16Apskaitosveikla1">'Forma 6'!$O$104</definedName>
    <definedName name="VAS075_F_Cpunktui16Kitareguliuoja1" localSheetId="5">'Forma 6'!$P$104</definedName>
    <definedName name="VAS075_F_Cpunktui16Kitareguliuoja1">'Forma 6'!$P$104</definedName>
    <definedName name="VAS075_F_Cpunktui1711IS" localSheetId="5">'Forma 6'!$D$101</definedName>
    <definedName name="VAS075_F_Cpunktui1711IS">'Forma 6'!$D$101</definedName>
    <definedName name="VAS075_F_Cpunktui17131GeriamojoVandens" localSheetId="5">'Forma 6'!$F$101</definedName>
    <definedName name="VAS075_F_Cpunktui17131GeriamojoVandens">'Forma 6'!$F$101</definedName>
    <definedName name="VAS075_F_Cpunktui17132GeriamojoVandens" localSheetId="5">'Forma 6'!$G$101</definedName>
    <definedName name="VAS075_F_Cpunktui17132GeriamojoVandens">'Forma 6'!$G$101</definedName>
    <definedName name="VAS075_F_Cpunktui17133GeriamojoVandens" localSheetId="5">'Forma 6'!$H$101</definedName>
    <definedName name="VAS075_F_Cpunktui17133GeriamojoVandens">'Forma 6'!$H$101</definedName>
    <definedName name="VAS075_F_Cpunktui1713IsViso" localSheetId="5">'Forma 6'!$E$101</definedName>
    <definedName name="VAS075_F_Cpunktui1713IsViso">'Forma 6'!$E$101</definedName>
    <definedName name="VAS075_F_Cpunktui17141NuotekuSurinkimas" localSheetId="5">'Forma 6'!$J$101</definedName>
    <definedName name="VAS075_F_Cpunktui17141NuotekuSurinkimas">'Forma 6'!$J$101</definedName>
    <definedName name="VAS075_F_Cpunktui17142NuotekuValymas" localSheetId="5">'Forma 6'!$K$101</definedName>
    <definedName name="VAS075_F_Cpunktui17142NuotekuValymas">'Forma 6'!$K$101</definedName>
    <definedName name="VAS075_F_Cpunktui17143NuotekuDumblo" localSheetId="5">'Forma 6'!$L$101</definedName>
    <definedName name="VAS075_F_Cpunktui17143NuotekuDumblo">'Forma 6'!$L$101</definedName>
    <definedName name="VAS075_F_Cpunktui1714IsViso" localSheetId="5">'Forma 6'!$I$101</definedName>
    <definedName name="VAS075_F_Cpunktui1714IsViso">'Forma 6'!$I$101</definedName>
    <definedName name="VAS075_F_Cpunktui1715PavirsiniuNuoteku" localSheetId="5">'Forma 6'!$M$101</definedName>
    <definedName name="VAS075_F_Cpunktui1715PavirsiniuNuoteku">'Forma 6'!$M$101</definedName>
    <definedName name="VAS075_F_Cpunktui1716KitosReguliuojamosios" localSheetId="5">'Forma 6'!$N$101</definedName>
    <definedName name="VAS075_F_Cpunktui1716KitosReguliuojamosios">'Forma 6'!$N$101</definedName>
    <definedName name="VAS075_F_Cpunktui1717KitosVeiklos" localSheetId="5">'Forma 6'!$Q$101</definedName>
    <definedName name="VAS075_F_Cpunktui1717KitosVeiklos">'Forma 6'!$Q$101</definedName>
    <definedName name="VAS075_F_Cpunktui171Apskaitosveikla1" localSheetId="5">'Forma 6'!$O$101</definedName>
    <definedName name="VAS075_F_Cpunktui171Apskaitosveikla1">'Forma 6'!$O$101</definedName>
    <definedName name="VAS075_F_Cpunktui171IS" localSheetId="5">'Forma 6'!$D$102</definedName>
    <definedName name="VAS075_F_Cpunktui171IS">'Forma 6'!$D$102</definedName>
    <definedName name="VAS075_F_Cpunktui171Kitareguliuoja1" localSheetId="5">'Forma 6'!$P$101</definedName>
    <definedName name="VAS075_F_Cpunktui171Kitareguliuoja1">'Forma 6'!$P$101</definedName>
    <definedName name="VAS075_F_Cpunktui1731GeriamojoVandens" localSheetId="5">'Forma 6'!$F$102</definedName>
    <definedName name="VAS075_F_Cpunktui1731GeriamojoVandens">'Forma 6'!$F$102</definedName>
    <definedName name="VAS075_F_Cpunktui1732GeriamojoVandens" localSheetId="5">'Forma 6'!$G$102</definedName>
    <definedName name="VAS075_F_Cpunktui1732GeriamojoVandens">'Forma 6'!$G$102</definedName>
    <definedName name="VAS075_F_Cpunktui1733GeriamojoVandens" localSheetId="5">'Forma 6'!$H$102</definedName>
    <definedName name="VAS075_F_Cpunktui1733GeriamojoVandens">'Forma 6'!$H$102</definedName>
    <definedName name="VAS075_F_Cpunktui173IsViso" localSheetId="5">'Forma 6'!$E$102</definedName>
    <definedName name="VAS075_F_Cpunktui173IsViso">'Forma 6'!$E$102</definedName>
    <definedName name="VAS075_F_Cpunktui1741NuotekuSurinkimas" localSheetId="5">'Forma 6'!$J$102</definedName>
    <definedName name="VAS075_F_Cpunktui1741NuotekuSurinkimas">'Forma 6'!$J$102</definedName>
    <definedName name="VAS075_F_Cpunktui1742NuotekuValymas" localSheetId="5">'Forma 6'!$K$102</definedName>
    <definedName name="VAS075_F_Cpunktui1742NuotekuValymas">'Forma 6'!$K$102</definedName>
    <definedName name="VAS075_F_Cpunktui1743NuotekuDumblo" localSheetId="5">'Forma 6'!$L$102</definedName>
    <definedName name="VAS075_F_Cpunktui1743NuotekuDumblo">'Forma 6'!$L$102</definedName>
    <definedName name="VAS075_F_Cpunktui174IsViso" localSheetId="5">'Forma 6'!$I$102</definedName>
    <definedName name="VAS075_F_Cpunktui174IsViso">'Forma 6'!$I$102</definedName>
    <definedName name="VAS075_F_Cpunktui175PavirsiniuNuoteku" localSheetId="5">'Forma 6'!$M$102</definedName>
    <definedName name="VAS075_F_Cpunktui175PavirsiniuNuoteku">'Forma 6'!$M$102</definedName>
    <definedName name="VAS075_F_Cpunktui176KitosReguliuojamosios" localSheetId="5">'Forma 6'!$N$102</definedName>
    <definedName name="VAS075_F_Cpunktui176KitosReguliuojamosios">'Forma 6'!$N$102</definedName>
    <definedName name="VAS075_F_Cpunktui177KitosVeiklos" localSheetId="5">'Forma 6'!$Q$102</definedName>
    <definedName name="VAS075_F_Cpunktui177KitosVeiklos">'Forma 6'!$Q$102</definedName>
    <definedName name="VAS075_F_Cpunktui17Apskaitosveikla1" localSheetId="5">'Forma 6'!$O$102</definedName>
    <definedName name="VAS075_F_Cpunktui17Apskaitosveikla1">'Forma 6'!$O$102</definedName>
    <definedName name="VAS075_F_Cpunktui17Kitareguliuoja1" localSheetId="5">'Forma 6'!$P$102</definedName>
    <definedName name="VAS075_F_Cpunktui17Kitareguliuoja1">'Forma 6'!$P$102</definedName>
    <definedName name="VAS075_F_Cpunktui1811IS" localSheetId="5">'Forma 6'!$D$105</definedName>
    <definedName name="VAS075_F_Cpunktui1811IS">'Forma 6'!$D$105</definedName>
    <definedName name="VAS075_F_Cpunktui18131GeriamojoVandens" localSheetId="5">'Forma 6'!$F$105</definedName>
    <definedName name="VAS075_F_Cpunktui18131GeriamojoVandens">'Forma 6'!$F$105</definedName>
    <definedName name="VAS075_F_Cpunktui18132GeriamojoVandens" localSheetId="5">'Forma 6'!$G$105</definedName>
    <definedName name="VAS075_F_Cpunktui18132GeriamojoVandens">'Forma 6'!$G$105</definedName>
    <definedName name="VAS075_F_Cpunktui18133GeriamojoVandens" localSheetId="5">'Forma 6'!$H$105</definedName>
    <definedName name="VAS075_F_Cpunktui18133GeriamojoVandens">'Forma 6'!$H$105</definedName>
    <definedName name="VAS075_F_Cpunktui1813IsViso" localSheetId="5">'Forma 6'!$E$105</definedName>
    <definedName name="VAS075_F_Cpunktui1813IsViso">'Forma 6'!$E$105</definedName>
    <definedName name="VAS075_F_Cpunktui18141NuotekuSurinkimas" localSheetId="5">'Forma 6'!$J$105</definedName>
    <definedName name="VAS075_F_Cpunktui18141NuotekuSurinkimas">'Forma 6'!$J$105</definedName>
    <definedName name="VAS075_F_Cpunktui18142NuotekuValymas" localSheetId="5">'Forma 6'!$K$105</definedName>
    <definedName name="VAS075_F_Cpunktui18142NuotekuValymas">'Forma 6'!$K$105</definedName>
    <definedName name="VAS075_F_Cpunktui18143NuotekuDumblo" localSheetId="5">'Forma 6'!$L$105</definedName>
    <definedName name="VAS075_F_Cpunktui18143NuotekuDumblo">'Forma 6'!$L$105</definedName>
    <definedName name="VAS075_F_Cpunktui1814IsViso" localSheetId="5">'Forma 6'!$I$105</definedName>
    <definedName name="VAS075_F_Cpunktui1814IsViso">'Forma 6'!$I$105</definedName>
    <definedName name="VAS075_F_Cpunktui1815PavirsiniuNuoteku" localSheetId="5">'Forma 6'!$M$105</definedName>
    <definedName name="VAS075_F_Cpunktui1815PavirsiniuNuoteku">'Forma 6'!$M$105</definedName>
    <definedName name="VAS075_F_Cpunktui1816KitosReguliuojamosios" localSheetId="5">'Forma 6'!$N$105</definedName>
    <definedName name="VAS075_F_Cpunktui1816KitosReguliuojamosios">'Forma 6'!$N$105</definedName>
    <definedName name="VAS075_F_Cpunktui1817KitosVeiklos" localSheetId="5">'Forma 6'!$Q$105</definedName>
    <definedName name="VAS075_F_Cpunktui1817KitosVeiklos">'Forma 6'!$Q$105</definedName>
    <definedName name="VAS075_F_Cpunktui181Apskaitosveikla1" localSheetId="5">'Forma 6'!$O$105</definedName>
    <definedName name="VAS075_F_Cpunktui181Apskaitosveikla1">'Forma 6'!$O$105</definedName>
    <definedName name="VAS075_F_Cpunktui181IS" localSheetId="5">'Forma 6'!$D$106</definedName>
    <definedName name="VAS075_F_Cpunktui181IS">'Forma 6'!$D$106</definedName>
    <definedName name="VAS075_F_Cpunktui181Kitareguliuoja1" localSheetId="5">'Forma 6'!$P$105</definedName>
    <definedName name="VAS075_F_Cpunktui181Kitareguliuoja1">'Forma 6'!$P$105</definedName>
    <definedName name="VAS075_F_Cpunktui1831GeriamojoVandens" localSheetId="5">'Forma 6'!$F$106</definedName>
    <definedName name="VAS075_F_Cpunktui1831GeriamojoVandens">'Forma 6'!$F$106</definedName>
    <definedName name="VAS075_F_Cpunktui1832GeriamojoVandens" localSheetId="5">'Forma 6'!$G$106</definedName>
    <definedName name="VAS075_F_Cpunktui1832GeriamojoVandens">'Forma 6'!$G$106</definedName>
    <definedName name="VAS075_F_Cpunktui1833GeriamojoVandens" localSheetId="5">'Forma 6'!$H$106</definedName>
    <definedName name="VAS075_F_Cpunktui1833GeriamojoVandens">'Forma 6'!$H$106</definedName>
    <definedName name="VAS075_F_Cpunktui183IsViso" localSheetId="5">'Forma 6'!$E$106</definedName>
    <definedName name="VAS075_F_Cpunktui183IsViso">'Forma 6'!$E$106</definedName>
    <definedName name="VAS075_F_Cpunktui1841NuotekuSurinkimas" localSheetId="5">'Forma 6'!$J$106</definedName>
    <definedName name="VAS075_F_Cpunktui1841NuotekuSurinkimas">'Forma 6'!$J$106</definedName>
    <definedName name="VAS075_F_Cpunktui1842NuotekuValymas" localSheetId="5">'Forma 6'!$K$106</definedName>
    <definedName name="VAS075_F_Cpunktui1842NuotekuValymas">'Forma 6'!$K$106</definedName>
    <definedName name="VAS075_F_Cpunktui1843NuotekuDumblo" localSheetId="5">'Forma 6'!$L$106</definedName>
    <definedName name="VAS075_F_Cpunktui1843NuotekuDumblo">'Forma 6'!$L$106</definedName>
    <definedName name="VAS075_F_Cpunktui184IsViso" localSheetId="5">'Forma 6'!$I$106</definedName>
    <definedName name="VAS075_F_Cpunktui184IsViso">'Forma 6'!$I$106</definedName>
    <definedName name="VAS075_F_Cpunktui185PavirsiniuNuoteku" localSheetId="5">'Forma 6'!$M$106</definedName>
    <definedName name="VAS075_F_Cpunktui185PavirsiniuNuoteku">'Forma 6'!$M$106</definedName>
    <definedName name="VAS075_F_Cpunktui186KitosReguliuojamosios" localSheetId="5">'Forma 6'!$N$106</definedName>
    <definedName name="VAS075_F_Cpunktui186KitosReguliuojamosios">'Forma 6'!$N$106</definedName>
    <definedName name="VAS075_F_Cpunktui187KitosVeiklos" localSheetId="5">'Forma 6'!$Q$106</definedName>
    <definedName name="VAS075_F_Cpunktui187KitosVeiklos">'Forma 6'!$Q$106</definedName>
    <definedName name="VAS075_F_Cpunktui18Apskaitosveikla1" localSheetId="5">'Forma 6'!$O$106</definedName>
    <definedName name="VAS075_F_Cpunktui18Apskaitosveikla1">'Forma 6'!$O$106</definedName>
    <definedName name="VAS075_F_Cpunktui18Kitareguliuoja1" localSheetId="5">'Forma 6'!$P$106</definedName>
    <definedName name="VAS075_F_Cpunktui18Kitareguliuoja1">'Forma 6'!$P$106</definedName>
    <definedName name="VAS075_F_Cpunktui1911IS" localSheetId="5">'Forma 6'!$D$108</definedName>
    <definedName name="VAS075_F_Cpunktui1911IS">'Forma 6'!$D$108</definedName>
    <definedName name="VAS075_F_Cpunktui19131GeriamojoVandens" localSheetId="5">'Forma 6'!$F$108</definedName>
    <definedName name="VAS075_F_Cpunktui19131GeriamojoVandens">'Forma 6'!$F$108</definedName>
    <definedName name="VAS075_F_Cpunktui19132GeriamojoVandens" localSheetId="5">'Forma 6'!$G$108</definedName>
    <definedName name="VAS075_F_Cpunktui19132GeriamojoVandens">'Forma 6'!$G$108</definedName>
    <definedName name="VAS075_F_Cpunktui19133GeriamojoVandens" localSheetId="5">'Forma 6'!$H$108</definedName>
    <definedName name="VAS075_F_Cpunktui19133GeriamojoVandens">'Forma 6'!$H$108</definedName>
    <definedName name="VAS075_F_Cpunktui1913IsViso" localSheetId="5">'Forma 6'!$E$108</definedName>
    <definedName name="VAS075_F_Cpunktui1913IsViso">'Forma 6'!$E$108</definedName>
    <definedName name="VAS075_F_Cpunktui19141NuotekuSurinkimas" localSheetId="5">'Forma 6'!$J$108</definedName>
    <definedName name="VAS075_F_Cpunktui19141NuotekuSurinkimas">'Forma 6'!$J$108</definedName>
    <definedName name="VAS075_F_Cpunktui19142NuotekuValymas" localSheetId="5">'Forma 6'!$K$108</definedName>
    <definedName name="VAS075_F_Cpunktui19142NuotekuValymas">'Forma 6'!$K$108</definedName>
    <definedName name="VAS075_F_Cpunktui19143NuotekuDumblo" localSheetId="5">'Forma 6'!$L$108</definedName>
    <definedName name="VAS075_F_Cpunktui19143NuotekuDumblo">'Forma 6'!$L$108</definedName>
    <definedName name="VAS075_F_Cpunktui1914IsViso" localSheetId="5">'Forma 6'!$I$108</definedName>
    <definedName name="VAS075_F_Cpunktui1914IsViso">'Forma 6'!$I$108</definedName>
    <definedName name="VAS075_F_Cpunktui1915PavirsiniuNuoteku" localSheetId="5">'Forma 6'!$M$108</definedName>
    <definedName name="VAS075_F_Cpunktui1915PavirsiniuNuoteku">'Forma 6'!$M$108</definedName>
    <definedName name="VAS075_F_Cpunktui1916KitosReguliuojamosios" localSheetId="5">'Forma 6'!$N$108</definedName>
    <definedName name="VAS075_F_Cpunktui1916KitosReguliuojamosios">'Forma 6'!$N$108</definedName>
    <definedName name="VAS075_F_Cpunktui1917KitosVeiklos" localSheetId="5">'Forma 6'!$Q$108</definedName>
    <definedName name="VAS075_F_Cpunktui1917KitosVeiklos">'Forma 6'!$Q$108</definedName>
    <definedName name="VAS075_F_Cpunktui191Apskaitosveikla1" localSheetId="5">'Forma 6'!$O$108</definedName>
    <definedName name="VAS075_F_Cpunktui191Apskaitosveikla1">'Forma 6'!$O$108</definedName>
    <definedName name="VAS075_F_Cpunktui191IS" localSheetId="5">'Forma 6'!$D$109</definedName>
    <definedName name="VAS075_F_Cpunktui191IS">'Forma 6'!$D$109</definedName>
    <definedName name="VAS075_F_Cpunktui191Kitareguliuoja1" localSheetId="5">'Forma 6'!$P$108</definedName>
    <definedName name="VAS075_F_Cpunktui191Kitareguliuoja1">'Forma 6'!$P$108</definedName>
    <definedName name="VAS075_F_Cpunktui1921IS" localSheetId="5">'Forma 6'!$D$107</definedName>
    <definedName name="VAS075_F_Cpunktui1921IS">'Forma 6'!$D$107</definedName>
    <definedName name="VAS075_F_Cpunktui19231GeriamojoVandens" localSheetId="5">'Forma 6'!$F$107</definedName>
    <definedName name="VAS075_F_Cpunktui19231GeriamojoVandens">'Forma 6'!$F$107</definedName>
    <definedName name="VAS075_F_Cpunktui19232GeriamojoVandens" localSheetId="5">'Forma 6'!$G$107</definedName>
    <definedName name="VAS075_F_Cpunktui19232GeriamojoVandens">'Forma 6'!$G$107</definedName>
    <definedName name="VAS075_F_Cpunktui19233GeriamojoVandens" localSheetId="5">'Forma 6'!$H$107</definedName>
    <definedName name="VAS075_F_Cpunktui19233GeriamojoVandens">'Forma 6'!$H$107</definedName>
    <definedName name="VAS075_F_Cpunktui1923IsViso" localSheetId="5">'Forma 6'!$E$107</definedName>
    <definedName name="VAS075_F_Cpunktui1923IsViso">'Forma 6'!$E$107</definedName>
    <definedName name="VAS075_F_Cpunktui19241NuotekuSurinkimas" localSheetId="5">'Forma 6'!$J$107</definedName>
    <definedName name="VAS075_F_Cpunktui19241NuotekuSurinkimas">'Forma 6'!$J$107</definedName>
    <definedName name="VAS075_F_Cpunktui19242NuotekuValymas" localSheetId="5">'Forma 6'!$K$107</definedName>
    <definedName name="VAS075_F_Cpunktui19242NuotekuValymas">'Forma 6'!$K$107</definedName>
    <definedName name="VAS075_F_Cpunktui19243NuotekuDumblo" localSheetId="5">'Forma 6'!$L$107</definedName>
    <definedName name="VAS075_F_Cpunktui19243NuotekuDumblo">'Forma 6'!$L$107</definedName>
    <definedName name="VAS075_F_Cpunktui1924IsViso" localSheetId="5">'Forma 6'!$I$107</definedName>
    <definedName name="VAS075_F_Cpunktui1924IsViso">'Forma 6'!$I$107</definedName>
    <definedName name="VAS075_F_Cpunktui1925PavirsiniuNuoteku" localSheetId="5">'Forma 6'!$M$107</definedName>
    <definedName name="VAS075_F_Cpunktui1925PavirsiniuNuoteku">'Forma 6'!$M$107</definedName>
    <definedName name="VAS075_F_Cpunktui1926KitosReguliuojamosios" localSheetId="5">'Forma 6'!$N$107</definedName>
    <definedName name="VAS075_F_Cpunktui1926KitosReguliuojamosios">'Forma 6'!$N$107</definedName>
    <definedName name="VAS075_F_Cpunktui1927KitosVeiklos" localSheetId="5">'Forma 6'!$Q$107</definedName>
    <definedName name="VAS075_F_Cpunktui1927KitosVeiklos">'Forma 6'!$Q$107</definedName>
    <definedName name="VAS075_F_Cpunktui192Apskaitosveikla1" localSheetId="5">'Forma 6'!$O$107</definedName>
    <definedName name="VAS075_F_Cpunktui192Apskaitosveikla1">'Forma 6'!$O$107</definedName>
    <definedName name="VAS075_F_Cpunktui192Kitareguliuoja1" localSheetId="5">'Forma 6'!$P$107</definedName>
    <definedName name="VAS075_F_Cpunktui192Kitareguliuoja1">'Forma 6'!$P$107</definedName>
    <definedName name="VAS075_F_Cpunktui1931GeriamojoVandens" localSheetId="5">'Forma 6'!$F$109</definedName>
    <definedName name="VAS075_F_Cpunktui1931GeriamojoVandens">'Forma 6'!$F$109</definedName>
    <definedName name="VAS075_F_Cpunktui1932GeriamojoVandens" localSheetId="5">'Forma 6'!$G$109</definedName>
    <definedName name="VAS075_F_Cpunktui1932GeriamojoVandens">'Forma 6'!$G$109</definedName>
    <definedName name="VAS075_F_Cpunktui1933GeriamojoVandens" localSheetId="5">'Forma 6'!$H$109</definedName>
    <definedName name="VAS075_F_Cpunktui1933GeriamojoVandens">'Forma 6'!$H$109</definedName>
    <definedName name="VAS075_F_Cpunktui193IsViso" localSheetId="5">'Forma 6'!$E$109</definedName>
    <definedName name="VAS075_F_Cpunktui193IsViso">'Forma 6'!$E$109</definedName>
    <definedName name="VAS075_F_Cpunktui1941NuotekuSurinkimas" localSheetId="5">'Forma 6'!$J$109</definedName>
    <definedName name="VAS075_F_Cpunktui1941NuotekuSurinkimas">'Forma 6'!$J$109</definedName>
    <definedName name="VAS075_F_Cpunktui1942NuotekuValymas" localSheetId="5">'Forma 6'!$K$109</definedName>
    <definedName name="VAS075_F_Cpunktui1942NuotekuValymas">'Forma 6'!$K$109</definedName>
    <definedName name="VAS075_F_Cpunktui1943NuotekuDumblo" localSheetId="5">'Forma 6'!$L$109</definedName>
    <definedName name="VAS075_F_Cpunktui1943NuotekuDumblo">'Forma 6'!$L$109</definedName>
    <definedName name="VAS075_F_Cpunktui194IsViso" localSheetId="5">'Forma 6'!$I$109</definedName>
    <definedName name="VAS075_F_Cpunktui194IsViso">'Forma 6'!$I$109</definedName>
    <definedName name="VAS075_F_Cpunktui195PavirsiniuNuoteku" localSheetId="5">'Forma 6'!$M$109</definedName>
    <definedName name="VAS075_F_Cpunktui195PavirsiniuNuoteku">'Forma 6'!$M$109</definedName>
    <definedName name="VAS075_F_Cpunktui196KitosReguliuojamosios" localSheetId="5">'Forma 6'!$N$109</definedName>
    <definedName name="VAS075_F_Cpunktui196KitosReguliuojamosios">'Forma 6'!$N$109</definedName>
    <definedName name="VAS075_F_Cpunktui197KitosVeiklos" localSheetId="5">'Forma 6'!$Q$109</definedName>
    <definedName name="VAS075_F_Cpunktui197KitosVeiklos">'Forma 6'!$Q$109</definedName>
    <definedName name="VAS075_F_Cpunktui19Apskaitosveikla1" localSheetId="5">'Forma 6'!$O$109</definedName>
    <definedName name="VAS075_F_Cpunktui19Apskaitosveikla1">'Forma 6'!$O$109</definedName>
    <definedName name="VAS075_F_Cpunktui19Kitareguliuoja1" localSheetId="5">'Forma 6'!$P$109</definedName>
    <definedName name="VAS075_F_Cpunktui19Kitareguliuoja1">'Forma 6'!$P$109</definedName>
    <definedName name="VAS075_F_Cpunktui2011IS" localSheetId="5">'Forma 6'!$D$110</definedName>
    <definedName name="VAS075_F_Cpunktui2011IS">'Forma 6'!$D$110</definedName>
    <definedName name="VAS075_F_Cpunktui20131GeriamojoVandens" localSheetId="5">'Forma 6'!$F$110</definedName>
    <definedName name="VAS075_F_Cpunktui20131GeriamojoVandens">'Forma 6'!$F$110</definedName>
    <definedName name="VAS075_F_Cpunktui20132GeriamojoVandens" localSheetId="5">'Forma 6'!$G$110</definedName>
    <definedName name="VAS075_F_Cpunktui20132GeriamojoVandens">'Forma 6'!$G$110</definedName>
    <definedName name="VAS075_F_Cpunktui20133GeriamojoVandens" localSheetId="5">'Forma 6'!$H$110</definedName>
    <definedName name="VAS075_F_Cpunktui20133GeriamojoVandens">'Forma 6'!$H$110</definedName>
    <definedName name="VAS075_F_Cpunktui2013IsViso" localSheetId="5">'Forma 6'!$E$110</definedName>
    <definedName name="VAS075_F_Cpunktui2013IsViso">'Forma 6'!$E$110</definedName>
    <definedName name="VAS075_F_Cpunktui20141NuotekuSurinkimas" localSheetId="5">'Forma 6'!$J$110</definedName>
    <definedName name="VAS075_F_Cpunktui20141NuotekuSurinkimas">'Forma 6'!$J$110</definedName>
    <definedName name="VAS075_F_Cpunktui20142NuotekuValymas" localSheetId="5">'Forma 6'!$K$110</definedName>
    <definedName name="VAS075_F_Cpunktui20142NuotekuValymas">'Forma 6'!$K$110</definedName>
    <definedName name="VAS075_F_Cpunktui20143NuotekuDumblo" localSheetId="5">'Forma 6'!$L$110</definedName>
    <definedName name="VAS075_F_Cpunktui20143NuotekuDumblo">'Forma 6'!$L$110</definedName>
    <definedName name="VAS075_F_Cpunktui2014IsViso" localSheetId="5">'Forma 6'!$I$110</definedName>
    <definedName name="VAS075_F_Cpunktui2014IsViso">'Forma 6'!$I$110</definedName>
    <definedName name="VAS075_F_Cpunktui2015PavirsiniuNuoteku" localSheetId="5">'Forma 6'!$M$110</definedName>
    <definedName name="VAS075_F_Cpunktui2015PavirsiniuNuoteku">'Forma 6'!$M$110</definedName>
    <definedName name="VAS075_F_Cpunktui2016KitosReguliuojamosios" localSheetId="5">'Forma 6'!$N$110</definedName>
    <definedName name="VAS075_F_Cpunktui2016KitosReguliuojamosios">'Forma 6'!$N$110</definedName>
    <definedName name="VAS075_F_Cpunktui2017KitosVeiklos" localSheetId="5">'Forma 6'!$Q$110</definedName>
    <definedName name="VAS075_F_Cpunktui2017KitosVeiklos">'Forma 6'!$Q$110</definedName>
    <definedName name="VAS075_F_Cpunktui201Apskaitosveikla1" localSheetId="5">'Forma 6'!$O$110</definedName>
    <definedName name="VAS075_F_Cpunktui201Apskaitosveikla1">'Forma 6'!$O$110</definedName>
    <definedName name="VAS075_F_Cpunktui201IS" localSheetId="5">'Forma 6'!$D$111</definedName>
    <definedName name="VAS075_F_Cpunktui201IS">'Forma 6'!$D$111</definedName>
    <definedName name="VAS075_F_Cpunktui201Kitareguliuoja1" localSheetId="5">'Forma 6'!$P$110</definedName>
    <definedName name="VAS075_F_Cpunktui201Kitareguliuoja1">'Forma 6'!$P$110</definedName>
    <definedName name="VAS075_F_Cpunktui2031GeriamojoVandens" localSheetId="5">'Forma 6'!$F$111</definedName>
    <definedName name="VAS075_F_Cpunktui2031GeriamojoVandens">'Forma 6'!$F$111</definedName>
    <definedName name="VAS075_F_Cpunktui2032GeriamojoVandens" localSheetId="5">'Forma 6'!$G$111</definedName>
    <definedName name="VAS075_F_Cpunktui2032GeriamojoVandens">'Forma 6'!$G$111</definedName>
    <definedName name="VAS075_F_Cpunktui2033GeriamojoVandens" localSheetId="5">'Forma 6'!$H$111</definedName>
    <definedName name="VAS075_F_Cpunktui2033GeriamojoVandens">'Forma 6'!$H$111</definedName>
    <definedName name="VAS075_F_Cpunktui203IsViso" localSheetId="5">'Forma 6'!$E$111</definedName>
    <definedName name="VAS075_F_Cpunktui203IsViso">'Forma 6'!$E$111</definedName>
    <definedName name="VAS075_F_Cpunktui2041NuotekuSurinkimas" localSheetId="5">'Forma 6'!$J$111</definedName>
    <definedName name="VAS075_F_Cpunktui2041NuotekuSurinkimas">'Forma 6'!$J$111</definedName>
    <definedName name="VAS075_F_Cpunktui2042NuotekuValymas" localSheetId="5">'Forma 6'!$K$111</definedName>
    <definedName name="VAS075_F_Cpunktui2042NuotekuValymas">'Forma 6'!$K$111</definedName>
    <definedName name="VAS075_F_Cpunktui2043NuotekuDumblo" localSheetId="5">'Forma 6'!$L$111</definedName>
    <definedName name="VAS075_F_Cpunktui2043NuotekuDumblo">'Forma 6'!$L$111</definedName>
    <definedName name="VAS075_F_Cpunktui204IsViso" localSheetId="5">'Forma 6'!$I$111</definedName>
    <definedName name="VAS075_F_Cpunktui204IsViso">'Forma 6'!$I$111</definedName>
    <definedName name="VAS075_F_Cpunktui205PavirsiniuNuoteku" localSheetId="5">'Forma 6'!$M$111</definedName>
    <definedName name="VAS075_F_Cpunktui205PavirsiniuNuoteku">'Forma 6'!$M$111</definedName>
    <definedName name="VAS075_F_Cpunktui206KitosReguliuojamosios" localSheetId="5">'Forma 6'!$N$111</definedName>
    <definedName name="VAS075_F_Cpunktui206KitosReguliuojamosios">'Forma 6'!$N$111</definedName>
    <definedName name="VAS075_F_Cpunktui207KitosVeiklos" localSheetId="5">'Forma 6'!$Q$111</definedName>
    <definedName name="VAS075_F_Cpunktui207KitosVeiklos">'Forma 6'!$Q$111</definedName>
    <definedName name="VAS075_F_Cpunktui20Apskaitosveikla1" localSheetId="5">'Forma 6'!$O$111</definedName>
    <definedName name="VAS075_F_Cpunktui20Apskaitosveikla1">'Forma 6'!$O$111</definedName>
    <definedName name="VAS075_F_Cpunktui20Kitareguliuoja1" localSheetId="5">'Forma 6'!$P$111</definedName>
    <definedName name="VAS075_F_Cpunktui20Kitareguliuoja1">'Forma 6'!$P$111</definedName>
    <definedName name="VAS075_F_Cpunktui211IS" localSheetId="5">'Forma 6'!$D$112</definedName>
    <definedName name="VAS075_F_Cpunktui211IS">'Forma 6'!$D$112</definedName>
    <definedName name="VAS075_F_Cpunktui2131GeriamojoVandens" localSheetId="5">'Forma 6'!$F$112</definedName>
    <definedName name="VAS075_F_Cpunktui2131GeriamojoVandens">'Forma 6'!$F$112</definedName>
    <definedName name="VAS075_F_Cpunktui2132GeriamojoVandens" localSheetId="5">'Forma 6'!$G$112</definedName>
    <definedName name="VAS075_F_Cpunktui2132GeriamojoVandens">'Forma 6'!$G$112</definedName>
    <definedName name="VAS075_F_Cpunktui2133GeriamojoVandens" localSheetId="5">'Forma 6'!$H$112</definedName>
    <definedName name="VAS075_F_Cpunktui2133GeriamojoVandens">'Forma 6'!$H$112</definedName>
    <definedName name="VAS075_F_Cpunktui213IsViso" localSheetId="5">'Forma 6'!$E$112</definedName>
    <definedName name="VAS075_F_Cpunktui213IsViso">'Forma 6'!$E$112</definedName>
    <definedName name="VAS075_F_Cpunktui2141NuotekuSurinkimas" localSheetId="5">'Forma 6'!$J$112</definedName>
    <definedName name="VAS075_F_Cpunktui2141NuotekuSurinkimas">'Forma 6'!$J$112</definedName>
    <definedName name="VAS075_F_Cpunktui2142NuotekuValymas" localSheetId="5">'Forma 6'!$K$112</definedName>
    <definedName name="VAS075_F_Cpunktui2142NuotekuValymas">'Forma 6'!$K$112</definedName>
    <definedName name="VAS075_F_Cpunktui2143NuotekuDumblo" localSheetId="5">'Forma 6'!$L$112</definedName>
    <definedName name="VAS075_F_Cpunktui2143NuotekuDumblo">'Forma 6'!$L$112</definedName>
    <definedName name="VAS075_F_Cpunktui214IsViso" localSheetId="5">'Forma 6'!$I$112</definedName>
    <definedName name="VAS075_F_Cpunktui214IsViso">'Forma 6'!$I$112</definedName>
    <definedName name="VAS075_F_Cpunktui215PavirsiniuNuoteku" localSheetId="5">'Forma 6'!$M$112</definedName>
    <definedName name="VAS075_F_Cpunktui215PavirsiniuNuoteku">'Forma 6'!$M$112</definedName>
    <definedName name="VAS075_F_Cpunktui216KitosReguliuojamosios" localSheetId="5">'Forma 6'!$N$112</definedName>
    <definedName name="VAS075_F_Cpunktui216KitosReguliuojamosios">'Forma 6'!$N$112</definedName>
    <definedName name="VAS075_F_Cpunktui217KitosVeiklos" localSheetId="5">'Forma 6'!$Q$112</definedName>
    <definedName name="VAS075_F_Cpunktui217KitosVeiklos">'Forma 6'!$Q$112</definedName>
    <definedName name="VAS075_F_Cpunktui21Apskaitosveikla1" localSheetId="5">'Forma 6'!$O$112</definedName>
    <definedName name="VAS075_F_Cpunktui21Apskaitosveikla1">'Forma 6'!$O$112</definedName>
    <definedName name="VAS075_F_Cpunktui21Kitareguliuoja1" localSheetId="5">'Forma 6'!$P$112</definedName>
    <definedName name="VAS075_F_Cpunktui21Kitareguliuoja1">'Forma 6'!$P$112</definedName>
    <definedName name="VAS075_F_Cpunktui221IS" localSheetId="5">'Forma 6'!$D$113</definedName>
    <definedName name="VAS075_F_Cpunktui221IS">'Forma 6'!$D$113</definedName>
    <definedName name="VAS075_F_Cpunktui2231GeriamojoVandens" localSheetId="5">'Forma 6'!$F$113</definedName>
    <definedName name="VAS075_F_Cpunktui2231GeriamojoVandens">'Forma 6'!$F$113</definedName>
    <definedName name="VAS075_F_Cpunktui2232GeriamojoVandens" localSheetId="5">'Forma 6'!$G$113</definedName>
    <definedName name="VAS075_F_Cpunktui2232GeriamojoVandens">'Forma 6'!$G$113</definedName>
    <definedName name="VAS075_F_Cpunktui2233GeriamojoVandens" localSheetId="5">'Forma 6'!$H$113</definedName>
    <definedName name="VAS075_F_Cpunktui2233GeriamojoVandens">'Forma 6'!$H$113</definedName>
    <definedName name="VAS075_F_Cpunktui223IsViso" localSheetId="5">'Forma 6'!$E$113</definedName>
    <definedName name="VAS075_F_Cpunktui223IsViso">'Forma 6'!$E$113</definedName>
    <definedName name="VAS075_F_Cpunktui2241NuotekuSurinkimas" localSheetId="5">'Forma 6'!$J$113</definedName>
    <definedName name="VAS075_F_Cpunktui2241NuotekuSurinkimas">'Forma 6'!$J$113</definedName>
    <definedName name="VAS075_F_Cpunktui2242NuotekuValymas" localSheetId="5">'Forma 6'!$K$113</definedName>
    <definedName name="VAS075_F_Cpunktui2242NuotekuValymas">'Forma 6'!$K$113</definedName>
    <definedName name="VAS075_F_Cpunktui2243NuotekuDumblo" localSheetId="5">'Forma 6'!$L$113</definedName>
    <definedName name="VAS075_F_Cpunktui2243NuotekuDumblo">'Forma 6'!$L$113</definedName>
    <definedName name="VAS075_F_Cpunktui224IsViso" localSheetId="5">'Forma 6'!$I$113</definedName>
    <definedName name="VAS075_F_Cpunktui224IsViso">'Forma 6'!$I$113</definedName>
    <definedName name="VAS075_F_Cpunktui225PavirsiniuNuoteku" localSheetId="5">'Forma 6'!$M$113</definedName>
    <definedName name="VAS075_F_Cpunktui225PavirsiniuNuoteku">'Forma 6'!$M$113</definedName>
    <definedName name="VAS075_F_Cpunktui226KitosReguliuojamosios" localSheetId="5">'Forma 6'!$N$113</definedName>
    <definedName name="VAS075_F_Cpunktui226KitosReguliuojamosios">'Forma 6'!$N$113</definedName>
    <definedName name="VAS075_F_Cpunktui227KitosVeiklos" localSheetId="5">'Forma 6'!$Q$113</definedName>
    <definedName name="VAS075_F_Cpunktui227KitosVeiklos">'Forma 6'!$Q$113</definedName>
    <definedName name="VAS075_F_Cpunktui22Apskaitosveikla1" localSheetId="5">'Forma 6'!$O$113</definedName>
    <definedName name="VAS075_F_Cpunktui22Apskaitosveikla1">'Forma 6'!$O$113</definedName>
    <definedName name="VAS075_F_Cpunktui22Kitareguliuoja1" localSheetId="5">'Forma 6'!$P$113</definedName>
    <definedName name="VAS075_F_Cpunktui22Kitareguliuoja1">'Forma 6'!$P$113</definedName>
    <definedName name="VAS075_F_Cpunktui231IS" localSheetId="5">'Forma 6'!$D$114</definedName>
    <definedName name="VAS075_F_Cpunktui231IS">'Forma 6'!$D$114</definedName>
    <definedName name="VAS075_F_Cpunktui2331GeriamojoVandens" localSheetId="5">'Forma 6'!$F$114</definedName>
    <definedName name="VAS075_F_Cpunktui2331GeriamojoVandens">'Forma 6'!$F$114</definedName>
    <definedName name="VAS075_F_Cpunktui2332GeriamojoVandens" localSheetId="5">'Forma 6'!$G$114</definedName>
    <definedName name="VAS075_F_Cpunktui2332GeriamojoVandens">'Forma 6'!$G$114</definedName>
    <definedName name="VAS075_F_Cpunktui2333GeriamojoVandens" localSheetId="5">'Forma 6'!$H$114</definedName>
    <definedName name="VAS075_F_Cpunktui2333GeriamojoVandens">'Forma 6'!$H$114</definedName>
    <definedName name="VAS075_F_Cpunktui233IsViso" localSheetId="5">'Forma 6'!$E$114</definedName>
    <definedName name="VAS075_F_Cpunktui233IsViso">'Forma 6'!$E$114</definedName>
    <definedName name="VAS075_F_Cpunktui2341NuotekuSurinkimas" localSheetId="5">'Forma 6'!$J$114</definedName>
    <definedName name="VAS075_F_Cpunktui2341NuotekuSurinkimas">'Forma 6'!$J$114</definedName>
    <definedName name="VAS075_F_Cpunktui2342NuotekuValymas" localSheetId="5">'Forma 6'!$K$114</definedName>
    <definedName name="VAS075_F_Cpunktui2342NuotekuValymas">'Forma 6'!$K$114</definedName>
    <definedName name="VAS075_F_Cpunktui2343NuotekuDumblo" localSheetId="5">'Forma 6'!$L$114</definedName>
    <definedName name="VAS075_F_Cpunktui2343NuotekuDumblo">'Forma 6'!$L$114</definedName>
    <definedName name="VAS075_F_Cpunktui234IsViso" localSheetId="5">'Forma 6'!$I$114</definedName>
    <definedName name="VAS075_F_Cpunktui234IsViso">'Forma 6'!$I$114</definedName>
    <definedName name="VAS075_F_Cpunktui235PavirsiniuNuoteku" localSheetId="5">'Forma 6'!$M$114</definedName>
    <definedName name="VAS075_F_Cpunktui235PavirsiniuNuoteku">'Forma 6'!$M$114</definedName>
    <definedName name="VAS075_F_Cpunktui236KitosReguliuojamosios" localSheetId="5">'Forma 6'!$N$114</definedName>
    <definedName name="VAS075_F_Cpunktui236KitosReguliuojamosios">'Forma 6'!$N$114</definedName>
    <definedName name="VAS075_F_Cpunktui237KitosVeiklos" localSheetId="5">'Forma 6'!$Q$114</definedName>
    <definedName name="VAS075_F_Cpunktui237KitosVeiklos">'Forma 6'!$Q$114</definedName>
    <definedName name="VAS075_F_Cpunktui23Apskaitosveikla1" localSheetId="5">'Forma 6'!$O$114</definedName>
    <definedName name="VAS075_F_Cpunktui23Apskaitosveikla1">'Forma 6'!$O$114</definedName>
    <definedName name="VAS075_F_Cpunktui23Kitareguliuoja1" localSheetId="5">'Forma 6'!$P$114</definedName>
    <definedName name="VAS075_F_Cpunktui23Kitareguliuoja1">'Forma 6'!$P$114</definedName>
    <definedName name="VAS075_F_Cpunktui241IS" localSheetId="5">'Forma 6'!$D$115</definedName>
    <definedName name="VAS075_F_Cpunktui241IS">'Forma 6'!$D$115</definedName>
    <definedName name="VAS075_F_Cpunktui2431GeriamojoVandens" localSheetId="5">'Forma 6'!$F$115</definedName>
    <definedName name="VAS075_F_Cpunktui2431GeriamojoVandens">'Forma 6'!$F$115</definedName>
    <definedName name="VAS075_F_Cpunktui2432GeriamojoVandens" localSheetId="5">'Forma 6'!$G$115</definedName>
    <definedName name="VAS075_F_Cpunktui2432GeriamojoVandens">'Forma 6'!$G$115</definedName>
    <definedName name="VAS075_F_Cpunktui2433GeriamojoVandens" localSheetId="5">'Forma 6'!$H$115</definedName>
    <definedName name="VAS075_F_Cpunktui2433GeriamojoVandens">'Forma 6'!$H$115</definedName>
    <definedName name="VAS075_F_Cpunktui243IsViso" localSheetId="5">'Forma 6'!$E$115</definedName>
    <definedName name="VAS075_F_Cpunktui243IsViso">'Forma 6'!$E$115</definedName>
    <definedName name="VAS075_F_Cpunktui2441NuotekuSurinkimas" localSheetId="5">'Forma 6'!$J$115</definedName>
    <definedName name="VAS075_F_Cpunktui2441NuotekuSurinkimas">'Forma 6'!$J$115</definedName>
    <definedName name="VAS075_F_Cpunktui2442NuotekuValymas" localSheetId="5">'Forma 6'!$K$115</definedName>
    <definedName name="VAS075_F_Cpunktui2442NuotekuValymas">'Forma 6'!$K$115</definedName>
    <definedName name="VAS075_F_Cpunktui2443NuotekuDumblo" localSheetId="5">'Forma 6'!$L$115</definedName>
    <definedName name="VAS075_F_Cpunktui2443NuotekuDumblo">'Forma 6'!$L$115</definedName>
    <definedName name="VAS075_F_Cpunktui244IsViso" localSheetId="5">'Forma 6'!$I$115</definedName>
    <definedName name="VAS075_F_Cpunktui244IsViso">'Forma 6'!$I$115</definedName>
    <definedName name="VAS075_F_Cpunktui245PavirsiniuNuoteku" localSheetId="5">'Forma 6'!$M$115</definedName>
    <definedName name="VAS075_F_Cpunktui245PavirsiniuNuoteku">'Forma 6'!$M$115</definedName>
    <definedName name="VAS075_F_Cpunktui246KitosReguliuojamosios" localSheetId="5">'Forma 6'!$N$115</definedName>
    <definedName name="VAS075_F_Cpunktui246KitosReguliuojamosios">'Forma 6'!$N$115</definedName>
    <definedName name="VAS075_F_Cpunktui247KitosVeiklos" localSheetId="5">'Forma 6'!$Q$115</definedName>
    <definedName name="VAS075_F_Cpunktui247KitosVeiklos">'Forma 6'!$Q$115</definedName>
    <definedName name="VAS075_F_Cpunktui24Apskaitosveikla1" localSheetId="5">'Forma 6'!$O$115</definedName>
    <definedName name="VAS075_F_Cpunktui24Apskaitosveikla1">'Forma 6'!$O$115</definedName>
    <definedName name="VAS075_F_Cpunktui24Kitareguliuoja1" localSheetId="5">'Forma 6'!$P$115</definedName>
    <definedName name="VAS075_F_Cpunktui24Kitareguliuoja1">'Forma 6'!$P$115</definedName>
    <definedName name="VAS075_F_Cpunktui91IS" localSheetId="5">'Forma 6'!$D$95</definedName>
    <definedName name="VAS075_F_Cpunktui91IS">'Forma 6'!$D$95</definedName>
    <definedName name="VAS075_F_Cpunktui931GeriamojoVandens" localSheetId="5">'Forma 6'!$F$95</definedName>
    <definedName name="VAS075_F_Cpunktui931GeriamojoVandens">'Forma 6'!$F$95</definedName>
    <definedName name="VAS075_F_Cpunktui932GeriamojoVandens" localSheetId="5">'Forma 6'!$G$95</definedName>
    <definedName name="VAS075_F_Cpunktui932GeriamojoVandens">'Forma 6'!$G$95</definedName>
    <definedName name="VAS075_F_Cpunktui933GeriamojoVandens" localSheetId="5">'Forma 6'!$H$95</definedName>
    <definedName name="VAS075_F_Cpunktui933GeriamojoVandens">'Forma 6'!$H$95</definedName>
    <definedName name="VAS075_F_Cpunktui93IsViso" localSheetId="5">'Forma 6'!$E$95</definedName>
    <definedName name="VAS075_F_Cpunktui93IsViso">'Forma 6'!$E$95</definedName>
    <definedName name="VAS075_F_Cpunktui941NuotekuSurinkimas" localSheetId="5">'Forma 6'!$J$95</definedName>
    <definedName name="VAS075_F_Cpunktui941NuotekuSurinkimas">'Forma 6'!$J$95</definedName>
    <definedName name="VAS075_F_Cpunktui942NuotekuValymas" localSheetId="5">'Forma 6'!$K$95</definedName>
    <definedName name="VAS075_F_Cpunktui942NuotekuValymas">'Forma 6'!$K$95</definedName>
    <definedName name="VAS075_F_Cpunktui943NuotekuDumblo" localSheetId="5">'Forma 6'!$L$95</definedName>
    <definedName name="VAS075_F_Cpunktui943NuotekuDumblo">'Forma 6'!$L$95</definedName>
    <definedName name="VAS075_F_Cpunktui94IsViso" localSheetId="5">'Forma 6'!$I$95</definedName>
    <definedName name="VAS075_F_Cpunktui94IsViso">'Forma 6'!$I$95</definedName>
    <definedName name="VAS075_F_Cpunktui95PavirsiniuNuoteku" localSheetId="5">'Forma 6'!$M$95</definedName>
    <definedName name="VAS075_F_Cpunktui95PavirsiniuNuoteku">'Forma 6'!$M$95</definedName>
    <definedName name="VAS075_F_Cpunktui96KitosReguliuojamosios" localSheetId="5">'Forma 6'!$N$95</definedName>
    <definedName name="VAS075_F_Cpunktui96KitosReguliuojamosios">'Forma 6'!$N$95</definedName>
    <definedName name="VAS075_F_Cpunktui97KitosVeiklos" localSheetId="5">'Forma 6'!$Q$95</definedName>
    <definedName name="VAS075_F_Cpunktui97KitosVeiklos">'Forma 6'!$Q$95</definedName>
    <definedName name="VAS075_F_Cpunktui9Apskaitosveikla1" localSheetId="5">'Forma 6'!$O$95</definedName>
    <definedName name="VAS075_F_Cpunktui9Apskaitosveikla1">'Forma 6'!$O$95</definedName>
    <definedName name="VAS075_F_Cpunktui9Kitareguliuoja1" localSheetId="5">'Forma 6'!$P$95</definedName>
    <definedName name="VAS075_F_Cpunktui9Kitareguliuoja1">'Forma 6'!$P$95</definedName>
    <definedName name="VAS075_F_Epunktui101IS" localSheetId="5">'Forma 6'!$D$155</definedName>
    <definedName name="VAS075_F_Epunktui101IS">'Forma 6'!$D$155</definedName>
    <definedName name="VAS075_F_Epunktui1031GeriamojoVandens" localSheetId="5">'Forma 6'!$F$155</definedName>
    <definedName name="VAS075_F_Epunktui1031GeriamojoVandens">'Forma 6'!$F$155</definedName>
    <definedName name="VAS075_F_Epunktui1032GeriamojoVandens" localSheetId="5">'Forma 6'!$G$155</definedName>
    <definedName name="VAS075_F_Epunktui1032GeriamojoVandens">'Forma 6'!$G$155</definedName>
    <definedName name="VAS075_F_Epunktui1033GeriamojoVandens" localSheetId="5">'Forma 6'!$H$155</definedName>
    <definedName name="VAS075_F_Epunktui1033GeriamojoVandens">'Forma 6'!$H$155</definedName>
    <definedName name="VAS075_F_Epunktui103IsViso" localSheetId="5">'Forma 6'!$E$155</definedName>
    <definedName name="VAS075_F_Epunktui103IsViso">'Forma 6'!$E$155</definedName>
    <definedName name="VAS075_F_Epunktui1041NuotekuSurinkimas" localSheetId="5">'Forma 6'!$J$155</definedName>
    <definedName name="VAS075_F_Epunktui1041NuotekuSurinkimas">'Forma 6'!$J$155</definedName>
    <definedName name="VAS075_F_Epunktui1042NuotekuValymas" localSheetId="5">'Forma 6'!$K$155</definedName>
    <definedName name="VAS075_F_Epunktui1042NuotekuValymas">'Forma 6'!$K$155</definedName>
    <definedName name="VAS075_F_Epunktui1043NuotekuDumblo" localSheetId="5">'Forma 6'!$L$155</definedName>
    <definedName name="VAS075_F_Epunktui1043NuotekuDumblo">'Forma 6'!$L$155</definedName>
    <definedName name="VAS075_F_Epunktui104IsViso" localSheetId="5">'Forma 6'!$I$155</definedName>
    <definedName name="VAS075_F_Epunktui104IsViso">'Forma 6'!$I$155</definedName>
    <definedName name="VAS075_F_Epunktui105PavirsiniuNuoteku" localSheetId="5">'Forma 6'!$M$155</definedName>
    <definedName name="VAS075_F_Epunktui105PavirsiniuNuoteku">'Forma 6'!$M$155</definedName>
    <definedName name="VAS075_F_Epunktui106KitosReguliuojamosios" localSheetId="5">'Forma 6'!$N$155</definedName>
    <definedName name="VAS075_F_Epunktui106KitosReguliuojamosios">'Forma 6'!$N$155</definedName>
    <definedName name="VAS075_F_Epunktui107KitosVeiklos" localSheetId="5">'Forma 6'!$Q$155</definedName>
    <definedName name="VAS075_F_Epunktui107KitosVeiklos">'Forma 6'!$Q$155</definedName>
    <definedName name="VAS075_F_Epunktui10Apskaitosveikla1" localSheetId="5">'Forma 6'!$O$155</definedName>
    <definedName name="VAS075_F_Epunktui10Apskaitosveikla1">'Forma 6'!$O$155</definedName>
    <definedName name="VAS075_F_Epunktui10Kitareguliuoja1" localSheetId="5">'Forma 6'!$P$155</definedName>
    <definedName name="VAS075_F_Epunktui10Kitareguliuoja1">'Forma 6'!$P$155</definedName>
    <definedName name="VAS075_F_Epunktui111IS" localSheetId="5">'Forma 6'!$D$159</definedName>
    <definedName name="VAS075_F_Epunktui111IS">'Forma 6'!$D$159</definedName>
    <definedName name="VAS075_F_Epunktui1131GeriamojoVandens" localSheetId="5">'Forma 6'!$F$159</definedName>
    <definedName name="VAS075_F_Epunktui1131GeriamojoVandens">'Forma 6'!$F$159</definedName>
    <definedName name="VAS075_F_Epunktui1132GeriamojoVandens" localSheetId="5">'Forma 6'!$G$159</definedName>
    <definedName name="VAS075_F_Epunktui1132GeriamojoVandens">'Forma 6'!$G$159</definedName>
    <definedName name="VAS075_F_Epunktui1133GeriamojoVandens" localSheetId="5">'Forma 6'!$H$159</definedName>
    <definedName name="VAS075_F_Epunktui1133GeriamojoVandens">'Forma 6'!$H$159</definedName>
    <definedName name="VAS075_F_Epunktui113IsViso" localSheetId="5">'Forma 6'!$E$159</definedName>
    <definedName name="VAS075_F_Epunktui113IsViso">'Forma 6'!$E$159</definedName>
    <definedName name="VAS075_F_Epunktui1141NuotekuSurinkimas" localSheetId="5">'Forma 6'!$J$159</definedName>
    <definedName name="VAS075_F_Epunktui1141NuotekuSurinkimas">'Forma 6'!$J$159</definedName>
    <definedName name="VAS075_F_Epunktui1142NuotekuValymas" localSheetId="5">'Forma 6'!$K$159</definedName>
    <definedName name="VAS075_F_Epunktui1142NuotekuValymas">'Forma 6'!$K$159</definedName>
    <definedName name="VAS075_F_Epunktui1143NuotekuDumblo" localSheetId="5">'Forma 6'!$L$159</definedName>
    <definedName name="VAS075_F_Epunktui1143NuotekuDumblo">'Forma 6'!$L$159</definedName>
    <definedName name="VAS075_F_Epunktui114IsViso" localSheetId="5">'Forma 6'!$I$159</definedName>
    <definedName name="VAS075_F_Epunktui114IsViso">'Forma 6'!$I$159</definedName>
    <definedName name="VAS075_F_Epunktui115PavirsiniuNuoteku" localSheetId="5">'Forma 6'!$M$159</definedName>
    <definedName name="VAS075_F_Epunktui115PavirsiniuNuoteku">'Forma 6'!$M$159</definedName>
    <definedName name="VAS075_F_Epunktui116KitosReguliuojamosios" localSheetId="5">'Forma 6'!$N$159</definedName>
    <definedName name="VAS075_F_Epunktui116KitosReguliuojamosios">'Forma 6'!$N$159</definedName>
    <definedName name="VAS075_F_Epunktui117KitosVeiklos" localSheetId="5">'Forma 6'!$Q$159</definedName>
    <definedName name="VAS075_F_Epunktui117KitosVeiklos">'Forma 6'!$Q$159</definedName>
    <definedName name="VAS075_F_Epunktui11Apskaitosveikla1" localSheetId="5">'Forma 6'!$O$159</definedName>
    <definedName name="VAS075_F_Epunktui11Apskaitosveikla1">'Forma 6'!$O$159</definedName>
    <definedName name="VAS075_F_Epunktui11IS" localSheetId="5">'Forma 6'!$D$144</definedName>
    <definedName name="VAS075_F_Epunktui11IS">'Forma 6'!$D$144</definedName>
    <definedName name="VAS075_F_Epunktui11Kitareguliuoja1" localSheetId="5">'Forma 6'!$P$159</definedName>
    <definedName name="VAS075_F_Epunktui11Kitareguliuoja1">'Forma 6'!$P$159</definedName>
    <definedName name="VAS075_F_Epunktui121IS" localSheetId="5">'Forma 6'!$D$160</definedName>
    <definedName name="VAS075_F_Epunktui121IS">'Forma 6'!$D$160</definedName>
    <definedName name="VAS075_F_Epunktui1231GeriamojoVandens" localSheetId="5">'Forma 6'!$F$160</definedName>
    <definedName name="VAS075_F_Epunktui1231GeriamojoVandens">'Forma 6'!$F$160</definedName>
    <definedName name="VAS075_F_Epunktui1232GeriamojoVandens" localSheetId="5">'Forma 6'!$G$160</definedName>
    <definedName name="VAS075_F_Epunktui1232GeriamojoVandens">'Forma 6'!$G$160</definedName>
    <definedName name="VAS075_F_Epunktui1233GeriamojoVandens" localSheetId="5">'Forma 6'!$H$160</definedName>
    <definedName name="VAS075_F_Epunktui1233GeriamojoVandens">'Forma 6'!$H$160</definedName>
    <definedName name="VAS075_F_Epunktui123IsViso" localSheetId="5">'Forma 6'!$E$160</definedName>
    <definedName name="VAS075_F_Epunktui123IsViso">'Forma 6'!$E$160</definedName>
    <definedName name="VAS075_F_Epunktui1241NuotekuSurinkimas" localSheetId="5">'Forma 6'!$J$160</definedName>
    <definedName name="VAS075_F_Epunktui1241NuotekuSurinkimas">'Forma 6'!$J$160</definedName>
    <definedName name="VAS075_F_Epunktui1242NuotekuValymas" localSheetId="5">'Forma 6'!$K$160</definedName>
    <definedName name="VAS075_F_Epunktui1242NuotekuValymas">'Forma 6'!$K$160</definedName>
    <definedName name="VAS075_F_Epunktui1243NuotekuDumblo" localSheetId="5">'Forma 6'!$L$160</definedName>
    <definedName name="VAS075_F_Epunktui1243NuotekuDumblo">'Forma 6'!$L$160</definedName>
    <definedName name="VAS075_F_Epunktui124IsViso" localSheetId="5">'Forma 6'!$I$160</definedName>
    <definedName name="VAS075_F_Epunktui124IsViso">'Forma 6'!$I$160</definedName>
    <definedName name="VAS075_F_Epunktui125PavirsiniuNuoteku" localSheetId="5">'Forma 6'!$M$160</definedName>
    <definedName name="VAS075_F_Epunktui125PavirsiniuNuoteku">'Forma 6'!$M$160</definedName>
    <definedName name="VAS075_F_Epunktui126KitosReguliuojamosios" localSheetId="5">'Forma 6'!$N$160</definedName>
    <definedName name="VAS075_F_Epunktui126KitosReguliuojamosios">'Forma 6'!$N$160</definedName>
    <definedName name="VAS075_F_Epunktui127KitosVeiklos" localSheetId="5">'Forma 6'!$Q$160</definedName>
    <definedName name="VAS075_F_Epunktui127KitosVeiklos">'Forma 6'!$Q$160</definedName>
    <definedName name="VAS075_F_Epunktui12Apskaitosveikla1" localSheetId="5">'Forma 6'!$O$160</definedName>
    <definedName name="VAS075_F_Epunktui12Apskaitosveikla1">'Forma 6'!$O$160</definedName>
    <definedName name="VAS075_F_Epunktui12Kitareguliuoja1" localSheetId="5">'Forma 6'!$P$160</definedName>
    <definedName name="VAS075_F_Epunktui12Kitareguliuoja1">'Forma 6'!$P$160</definedName>
    <definedName name="VAS075_F_Epunktui131GeriamojoVandens" localSheetId="5">'Forma 6'!$F$144</definedName>
    <definedName name="VAS075_F_Epunktui131GeriamojoVandens">'Forma 6'!$F$144</definedName>
    <definedName name="VAS075_F_Epunktui131IS" localSheetId="5">'Forma 6'!$D$161</definedName>
    <definedName name="VAS075_F_Epunktui131IS">'Forma 6'!$D$161</definedName>
    <definedName name="VAS075_F_Epunktui132GeriamojoVandens" localSheetId="5">'Forma 6'!$G$144</definedName>
    <definedName name="VAS075_F_Epunktui132GeriamojoVandens">'Forma 6'!$G$144</definedName>
    <definedName name="VAS075_F_Epunktui1331GeriamojoVandens" localSheetId="5">'Forma 6'!$F$161</definedName>
    <definedName name="VAS075_F_Epunktui1331GeriamojoVandens">'Forma 6'!$F$161</definedName>
    <definedName name="VAS075_F_Epunktui1332GeriamojoVandens" localSheetId="5">'Forma 6'!$G$161</definedName>
    <definedName name="VAS075_F_Epunktui1332GeriamojoVandens">'Forma 6'!$G$161</definedName>
    <definedName name="VAS075_F_Epunktui1333GeriamojoVandens" localSheetId="5">'Forma 6'!$H$161</definedName>
    <definedName name="VAS075_F_Epunktui1333GeriamojoVandens">'Forma 6'!$H$161</definedName>
    <definedName name="VAS075_F_Epunktui133GeriamojoVandens" localSheetId="5">'Forma 6'!$H$144</definedName>
    <definedName name="VAS075_F_Epunktui133GeriamojoVandens">'Forma 6'!$H$144</definedName>
    <definedName name="VAS075_F_Epunktui133IsViso" localSheetId="5">'Forma 6'!$E$161</definedName>
    <definedName name="VAS075_F_Epunktui133IsViso">'Forma 6'!$E$161</definedName>
    <definedName name="VAS075_F_Epunktui1341NuotekuSurinkimas" localSheetId="5">'Forma 6'!$J$161</definedName>
    <definedName name="VAS075_F_Epunktui1341NuotekuSurinkimas">'Forma 6'!$J$161</definedName>
    <definedName name="VAS075_F_Epunktui1342NuotekuValymas" localSheetId="5">'Forma 6'!$K$161</definedName>
    <definedName name="VAS075_F_Epunktui1342NuotekuValymas">'Forma 6'!$K$161</definedName>
    <definedName name="VAS075_F_Epunktui1343NuotekuDumblo" localSheetId="5">'Forma 6'!$L$161</definedName>
    <definedName name="VAS075_F_Epunktui1343NuotekuDumblo">'Forma 6'!$L$161</definedName>
    <definedName name="VAS075_F_Epunktui134IsViso" localSheetId="5">'Forma 6'!$I$161</definedName>
    <definedName name="VAS075_F_Epunktui134IsViso">'Forma 6'!$I$161</definedName>
    <definedName name="VAS075_F_Epunktui135PavirsiniuNuoteku" localSheetId="5">'Forma 6'!$M$161</definedName>
    <definedName name="VAS075_F_Epunktui135PavirsiniuNuoteku">'Forma 6'!$M$161</definedName>
    <definedName name="VAS075_F_Epunktui136KitosReguliuojamosios" localSheetId="5">'Forma 6'!$N$161</definedName>
    <definedName name="VAS075_F_Epunktui136KitosReguliuojamosios">'Forma 6'!$N$161</definedName>
    <definedName name="VAS075_F_Epunktui137KitosVeiklos" localSheetId="5">'Forma 6'!$Q$161</definedName>
    <definedName name="VAS075_F_Epunktui137KitosVeiklos">'Forma 6'!$Q$161</definedName>
    <definedName name="VAS075_F_Epunktui13Apskaitosveikla1" localSheetId="5">'Forma 6'!$O$161</definedName>
    <definedName name="VAS075_F_Epunktui13Apskaitosveikla1">'Forma 6'!$O$161</definedName>
    <definedName name="VAS075_F_Epunktui13IsViso" localSheetId="5">'Forma 6'!$E$144</definedName>
    <definedName name="VAS075_F_Epunktui13IsViso">'Forma 6'!$E$144</definedName>
    <definedName name="VAS075_F_Epunktui13Kitareguliuoja1" localSheetId="5">'Forma 6'!$P$161</definedName>
    <definedName name="VAS075_F_Epunktui13Kitareguliuoja1">'Forma 6'!$P$161</definedName>
    <definedName name="VAS075_F_Epunktui141IS" localSheetId="5">'Forma 6'!$D$162</definedName>
    <definedName name="VAS075_F_Epunktui141IS">'Forma 6'!$D$162</definedName>
    <definedName name="VAS075_F_Epunktui141NuotekuSurinkimas" localSheetId="5">'Forma 6'!$J$144</definedName>
    <definedName name="VAS075_F_Epunktui141NuotekuSurinkimas">'Forma 6'!$J$144</definedName>
    <definedName name="VAS075_F_Epunktui142NuotekuValymas" localSheetId="5">'Forma 6'!$K$144</definedName>
    <definedName name="VAS075_F_Epunktui142NuotekuValymas">'Forma 6'!$K$144</definedName>
    <definedName name="VAS075_F_Epunktui1431GeriamojoVandens" localSheetId="5">'Forma 6'!$F$162</definedName>
    <definedName name="VAS075_F_Epunktui1431GeriamojoVandens">'Forma 6'!$F$162</definedName>
    <definedName name="VAS075_F_Epunktui1432GeriamojoVandens" localSheetId="5">'Forma 6'!$G$162</definedName>
    <definedName name="VAS075_F_Epunktui1432GeriamojoVandens">'Forma 6'!$G$162</definedName>
    <definedName name="VAS075_F_Epunktui1433GeriamojoVandens" localSheetId="5">'Forma 6'!$H$162</definedName>
    <definedName name="VAS075_F_Epunktui1433GeriamojoVandens">'Forma 6'!$H$162</definedName>
    <definedName name="VAS075_F_Epunktui143IsViso" localSheetId="5">'Forma 6'!$E$162</definedName>
    <definedName name="VAS075_F_Epunktui143IsViso">'Forma 6'!$E$162</definedName>
    <definedName name="VAS075_F_Epunktui143NuotekuDumblo" localSheetId="5">'Forma 6'!$L$144</definedName>
    <definedName name="VAS075_F_Epunktui143NuotekuDumblo">'Forma 6'!$L$144</definedName>
    <definedName name="VAS075_F_Epunktui1441NuotekuSurinkimas" localSheetId="5">'Forma 6'!$J$162</definedName>
    <definedName name="VAS075_F_Epunktui1441NuotekuSurinkimas">'Forma 6'!$J$162</definedName>
    <definedName name="VAS075_F_Epunktui1442NuotekuValymas" localSheetId="5">'Forma 6'!$K$162</definedName>
    <definedName name="VAS075_F_Epunktui1442NuotekuValymas">'Forma 6'!$K$162</definedName>
    <definedName name="VAS075_F_Epunktui1443NuotekuDumblo" localSheetId="5">'Forma 6'!$L$162</definedName>
    <definedName name="VAS075_F_Epunktui1443NuotekuDumblo">'Forma 6'!$L$162</definedName>
    <definedName name="VAS075_F_Epunktui144IsViso" localSheetId="5">'Forma 6'!$I$162</definedName>
    <definedName name="VAS075_F_Epunktui144IsViso">'Forma 6'!$I$162</definedName>
    <definedName name="VAS075_F_Epunktui145PavirsiniuNuoteku" localSheetId="5">'Forma 6'!$M$162</definedName>
    <definedName name="VAS075_F_Epunktui145PavirsiniuNuoteku">'Forma 6'!$M$162</definedName>
    <definedName name="VAS075_F_Epunktui146KitosReguliuojamosios" localSheetId="5">'Forma 6'!$N$162</definedName>
    <definedName name="VAS075_F_Epunktui146KitosReguliuojamosios">'Forma 6'!$N$162</definedName>
    <definedName name="VAS075_F_Epunktui147KitosVeiklos" localSheetId="5">'Forma 6'!$Q$162</definedName>
    <definedName name="VAS075_F_Epunktui147KitosVeiklos">'Forma 6'!$Q$162</definedName>
    <definedName name="VAS075_F_Epunktui14Apskaitosveikla1" localSheetId="5">'Forma 6'!$O$162</definedName>
    <definedName name="VAS075_F_Epunktui14Apskaitosveikla1">'Forma 6'!$O$162</definedName>
    <definedName name="VAS075_F_Epunktui14IsViso" localSheetId="5">'Forma 6'!$I$144</definedName>
    <definedName name="VAS075_F_Epunktui14IsViso">'Forma 6'!$I$144</definedName>
    <definedName name="VAS075_F_Epunktui14Kitareguliuoja1" localSheetId="5">'Forma 6'!$P$162</definedName>
    <definedName name="VAS075_F_Epunktui14Kitareguliuoja1">'Forma 6'!$P$162</definedName>
    <definedName name="VAS075_F_Epunktui151IS" localSheetId="5">'Forma 6'!$D$163</definedName>
    <definedName name="VAS075_F_Epunktui151IS">'Forma 6'!$D$163</definedName>
    <definedName name="VAS075_F_Epunktui1531GeriamojoVandens" localSheetId="5">'Forma 6'!$F$163</definedName>
    <definedName name="VAS075_F_Epunktui1531GeriamojoVandens">'Forma 6'!$F$163</definedName>
    <definedName name="VAS075_F_Epunktui1532GeriamojoVandens" localSheetId="5">'Forma 6'!$G$163</definedName>
    <definedName name="VAS075_F_Epunktui1532GeriamojoVandens">'Forma 6'!$G$163</definedName>
    <definedName name="VAS075_F_Epunktui1533GeriamojoVandens" localSheetId="5">'Forma 6'!$H$163</definedName>
    <definedName name="VAS075_F_Epunktui1533GeriamojoVandens">'Forma 6'!$H$163</definedName>
    <definedName name="VAS075_F_Epunktui153IsViso" localSheetId="5">'Forma 6'!$E$163</definedName>
    <definedName name="VAS075_F_Epunktui153IsViso">'Forma 6'!$E$163</definedName>
    <definedName name="VAS075_F_Epunktui1541NuotekuSurinkimas" localSheetId="5">'Forma 6'!$J$163</definedName>
    <definedName name="VAS075_F_Epunktui1541NuotekuSurinkimas">'Forma 6'!$J$163</definedName>
    <definedName name="VAS075_F_Epunktui1542NuotekuValymas" localSheetId="5">'Forma 6'!$K$163</definedName>
    <definedName name="VAS075_F_Epunktui1542NuotekuValymas">'Forma 6'!$K$163</definedName>
    <definedName name="VAS075_F_Epunktui1543NuotekuDumblo" localSheetId="5">'Forma 6'!$L$163</definedName>
    <definedName name="VAS075_F_Epunktui1543NuotekuDumblo">'Forma 6'!$L$163</definedName>
    <definedName name="VAS075_F_Epunktui154IsViso" localSheetId="5">'Forma 6'!$I$163</definedName>
    <definedName name="VAS075_F_Epunktui154IsViso">'Forma 6'!$I$163</definedName>
    <definedName name="VAS075_F_Epunktui155PavirsiniuNuoteku" localSheetId="5">'Forma 6'!$M$163</definedName>
    <definedName name="VAS075_F_Epunktui155PavirsiniuNuoteku">'Forma 6'!$M$163</definedName>
    <definedName name="VAS075_F_Epunktui156KitosReguliuojamosios" localSheetId="5">'Forma 6'!$N$163</definedName>
    <definedName name="VAS075_F_Epunktui156KitosReguliuojamosios">'Forma 6'!$N$163</definedName>
    <definedName name="VAS075_F_Epunktui157KitosVeiklos" localSheetId="5">'Forma 6'!$Q$163</definedName>
    <definedName name="VAS075_F_Epunktui157KitosVeiklos">'Forma 6'!$Q$163</definedName>
    <definedName name="VAS075_F_Epunktui15Apskaitosveikla1" localSheetId="5">'Forma 6'!$O$163</definedName>
    <definedName name="VAS075_F_Epunktui15Apskaitosveikla1">'Forma 6'!$O$163</definedName>
    <definedName name="VAS075_F_Epunktui15Kitareguliuoja1" localSheetId="5">'Forma 6'!$P$163</definedName>
    <definedName name="VAS075_F_Epunktui15Kitareguliuoja1">'Forma 6'!$P$163</definedName>
    <definedName name="VAS075_F_Epunktui15PavirsiniuNuoteku" localSheetId="5">'Forma 6'!$M$144</definedName>
    <definedName name="VAS075_F_Epunktui15PavirsiniuNuoteku">'Forma 6'!$M$144</definedName>
    <definedName name="VAS075_F_Epunktui161IS" localSheetId="5">'Forma 6'!$D$151</definedName>
    <definedName name="VAS075_F_Epunktui161IS">'Forma 6'!$D$151</definedName>
    <definedName name="VAS075_F_Epunktui1631GeriamojoVandens" localSheetId="5">'Forma 6'!$F$151</definedName>
    <definedName name="VAS075_F_Epunktui1631GeriamojoVandens">'Forma 6'!$F$151</definedName>
    <definedName name="VAS075_F_Epunktui1632GeriamojoVandens" localSheetId="5">'Forma 6'!$G$151</definedName>
    <definedName name="VAS075_F_Epunktui1632GeriamojoVandens">'Forma 6'!$G$151</definedName>
    <definedName name="VAS075_F_Epunktui1633GeriamojoVandens" localSheetId="5">'Forma 6'!$H$151</definedName>
    <definedName name="VAS075_F_Epunktui1633GeriamojoVandens">'Forma 6'!$H$151</definedName>
    <definedName name="VAS075_F_Epunktui163IsViso" localSheetId="5">'Forma 6'!$E$151</definedName>
    <definedName name="VAS075_F_Epunktui163IsViso">'Forma 6'!$E$151</definedName>
    <definedName name="VAS075_F_Epunktui1641NuotekuSurinkimas" localSheetId="5">'Forma 6'!$J$151</definedName>
    <definedName name="VAS075_F_Epunktui1641NuotekuSurinkimas">'Forma 6'!$J$151</definedName>
    <definedName name="VAS075_F_Epunktui1642NuotekuValymas" localSheetId="5">'Forma 6'!$K$151</definedName>
    <definedName name="VAS075_F_Epunktui1642NuotekuValymas">'Forma 6'!$K$151</definedName>
    <definedName name="VAS075_F_Epunktui1643NuotekuDumblo" localSheetId="5">'Forma 6'!$L$151</definedName>
    <definedName name="VAS075_F_Epunktui1643NuotekuDumblo">'Forma 6'!$L$151</definedName>
    <definedName name="VAS075_F_Epunktui164IsViso" localSheetId="5">'Forma 6'!$I$151</definedName>
    <definedName name="VAS075_F_Epunktui164IsViso">'Forma 6'!$I$151</definedName>
    <definedName name="VAS075_F_Epunktui165PavirsiniuNuoteku" localSheetId="5">'Forma 6'!$M$151</definedName>
    <definedName name="VAS075_F_Epunktui165PavirsiniuNuoteku">'Forma 6'!$M$151</definedName>
    <definedName name="VAS075_F_Epunktui166KitosReguliuojamosios" localSheetId="5">'Forma 6'!$N$151</definedName>
    <definedName name="VAS075_F_Epunktui166KitosReguliuojamosios">'Forma 6'!$N$151</definedName>
    <definedName name="VAS075_F_Epunktui167KitosVeiklos" localSheetId="5">'Forma 6'!$Q$151</definedName>
    <definedName name="VAS075_F_Epunktui167KitosVeiklos">'Forma 6'!$Q$151</definedName>
    <definedName name="VAS075_F_Epunktui16Apskaitosveikla1" localSheetId="5">'Forma 6'!$O$151</definedName>
    <definedName name="VAS075_F_Epunktui16Apskaitosveikla1">'Forma 6'!$O$151</definedName>
    <definedName name="VAS075_F_Epunktui16Kitareguliuoja1" localSheetId="5">'Forma 6'!$P$151</definedName>
    <definedName name="VAS075_F_Epunktui16Kitareguliuoja1">'Forma 6'!$P$151</definedName>
    <definedName name="VAS075_F_Epunktui16KitosReguliuojamosios" localSheetId="5">'Forma 6'!$N$144</definedName>
    <definedName name="VAS075_F_Epunktui16KitosReguliuojamosios">'Forma 6'!$N$144</definedName>
    <definedName name="VAS075_F_Epunktui171IS" localSheetId="5">'Forma 6'!$D$152</definedName>
    <definedName name="VAS075_F_Epunktui171IS">'Forma 6'!$D$152</definedName>
    <definedName name="VAS075_F_Epunktui1731GeriamojoVandens" localSheetId="5">'Forma 6'!$F$152</definedName>
    <definedName name="VAS075_F_Epunktui1731GeriamojoVandens">'Forma 6'!$F$152</definedName>
    <definedName name="VAS075_F_Epunktui1732GeriamojoVandens" localSheetId="5">'Forma 6'!$G$152</definedName>
    <definedName name="VAS075_F_Epunktui1732GeriamojoVandens">'Forma 6'!$G$152</definedName>
    <definedName name="VAS075_F_Epunktui1733GeriamojoVandens" localSheetId="5">'Forma 6'!$H$152</definedName>
    <definedName name="VAS075_F_Epunktui1733GeriamojoVandens">'Forma 6'!$H$152</definedName>
    <definedName name="VAS075_F_Epunktui173IsViso" localSheetId="5">'Forma 6'!$E$152</definedName>
    <definedName name="VAS075_F_Epunktui173IsViso">'Forma 6'!$E$152</definedName>
    <definedName name="VAS075_F_Epunktui1741NuotekuSurinkimas" localSheetId="5">'Forma 6'!$J$152</definedName>
    <definedName name="VAS075_F_Epunktui1741NuotekuSurinkimas">'Forma 6'!$J$152</definedName>
    <definedName name="VAS075_F_Epunktui1742NuotekuValymas" localSheetId="5">'Forma 6'!$K$152</definedName>
    <definedName name="VAS075_F_Epunktui1742NuotekuValymas">'Forma 6'!$K$152</definedName>
    <definedName name="VAS075_F_Epunktui1743NuotekuDumblo" localSheetId="5">'Forma 6'!$L$152</definedName>
    <definedName name="VAS075_F_Epunktui1743NuotekuDumblo">'Forma 6'!$L$152</definedName>
    <definedName name="VAS075_F_Epunktui174IsViso" localSheetId="5">'Forma 6'!$I$152</definedName>
    <definedName name="VAS075_F_Epunktui174IsViso">'Forma 6'!$I$152</definedName>
    <definedName name="VAS075_F_Epunktui175PavirsiniuNuoteku" localSheetId="5">'Forma 6'!$M$152</definedName>
    <definedName name="VAS075_F_Epunktui175PavirsiniuNuoteku">'Forma 6'!$M$152</definedName>
    <definedName name="VAS075_F_Epunktui176KitosReguliuojamosios" localSheetId="5">'Forma 6'!$N$152</definedName>
    <definedName name="VAS075_F_Epunktui176KitosReguliuojamosios">'Forma 6'!$N$152</definedName>
    <definedName name="VAS075_F_Epunktui177KitosVeiklos" localSheetId="5">'Forma 6'!$Q$152</definedName>
    <definedName name="VAS075_F_Epunktui177KitosVeiklos">'Forma 6'!$Q$152</definedName>
    <definedName name="VAS075_F_Epunktui17Apskaitosveikla1" localSheetId="5">'Forma 6'!$O$152</definedName>
    <definedName name="VAS075_F_Epunktui17Apskaitosveikla1">'Forma 6'!$O$152</definedName>
    <definedName name="VAS075_F_Epunktui17Kitareguliuoja1" localSheetId="5">'Forma 6'!$P$152</definedName>
    <definedName name="VAS075_F_Epunktui17Kitareguliuoja1">'Forma 6'!$P$152</definedName>
    <definedName name="VAS075_F_Epunktui17KitosVeiklos" localSheetId="5">'Forma 6'!$Q$144</definedName>
    <definedName name="VAS075_F_Epunktui17KitosVeiklos">'Forma 6'!$Q$144</definedName>
    <definedName name="VAS075_F_Epunktui181IS" localSheetId="5">'Forma 6'!$D$156</definedName>
    <definedName name="VAS075_F_Epunktui181IS">'Forma 6'!$D$156</definedName>
    <definedName name="VAS075_F_Epunktui1831GeriamojoVandens" localSheetId="5">'Forma 6'!$F$156</definedName>
    <definedName name="VAS075_F_Epunktui1831GeriamojoVandens">'Forma 6'!$F$156</definedName>
    <definedName name="VAS075_F_Epunktui1832GeriamojoVandens" localSheetId="5">'Forma 6'!$G$156</definedName>
    <definedName name="VAS075_F_Epunktui1832GeriamojoVandens">'Forma 6'!$G$156</definedName>
    <definedName name="VAS075_F_Epunktui1833GeriamojoVandens" localSheetId="5">'Forma 6'!$H$156</definedName>
    <definedName name="VAS075_F_Epunktui1833GeriamojoVandens">'Forma 6'!$H$156</definedName>
    <definedName name="VAS075_F_Epunktui183IsViso" localSheetId="5">'Forma 6'!$E$156</definedName>
    <definedName name="VAS075_F_Epunktui183IsViso">'Forma 6'!$E$156</definedName>
    <definedName name="VAS075_F_Epunktui1841NuotekuSurinkimas" localSheetId="5">'Forma 6'!$J$156</definedName>
    <definedName name="VAS075_F_Epunktui1841NuotekuSurinkimas">'Forma 6'!$J$156</definedName>
    <definedName name="VAS075_F_Epunktui1842NuotekuValymas" localSheetId="5">'Forma 6'!$K$156</definedName>
    <definedName name="VAS075_F_Epunktui1842NuotekuValymas">'Forma 6'!$K$156</definedName>
    <definedName name="VAS075_F_Epunktui1843NuotekuDumblo" localSheetId="5">'Forma 6'!$L$156</definedName>
    <definedName name="VAS075_F_Epunktui1843NuotekuDumblo">'Forma 6'!$L$156</definedName>
    <definedName name="VAS075_F_Epunktui184IsViso" localSheetId="5">'Forma 6'!$I$156</definedName>
    <definedName name="VAS075_F_Epunktui184IsViso">'Forma 6'!$I$156</definedName>
    <definedName name="VAS075_F_Epunktui185PavirsiniuNuoteku" localSheetId="5">'Forma 6'!$M$156</definedName>
    <definedName name="VAS075_F_Epunktui185PavirsiniuNuoteku">'Forma 6'!$M$156</definedName>
    <definedName name="VAS075_F_Epunktui186KitosReguliuojamosios" localSheetId="5">'Forma 6'!$N$156</definedName>
    <definedName name="VAS075_F_Epunktui186KitosReguliuojamosios">'Forma 6'!$N$156</definedName>
    <definedName name="VAS075_F_Epunktui187KitosVeiklos" localSheetId="5">'Forma 6'!$Q$156</definedName>
    <definedName name="VAS075_F_Epunktui187KitosVeiklos">'Forma 6'!$Q$156</definedName>
    <definedName name="VAS075_F_Epunktui18Apskaitosveikla1" localSheetId="5">'Forma 6'!$O$156</definedName>
    <definedName name="VAS075_F_Epunktui18Apskaitosveikla1">'Forma 6'!$O$156</definedName>
    <definedName name="VAS075_F_Epunktui18Kitareguliuoja1" localSheetId="5">'Forma 6'!$P$156</definedName>
    <definedName name="VAS075_F_Epunktui18Kitareguliuoja1">'Forma 6'!$P$156</definedName>
    <definedName name="VAS075_F_Epunktui191IS" localSheetId="5">'Forma 6'!$D$157</definedName>
    <definedName name="VAS075_F_Epunktui191IS">'Forma 6'!$D$157</definedName>
    <definedName name="VAS075_F_Epunktui1931GeriamojoVandens" localSheetId="5">'Forma 6'!$F$157</definedName>
    <definedName name="VAS075_F_Epunktui1931GeriamojoVandens">'Forma 6'!$F$157</definedName>
    <definedName name="VAS075_F_Epunktui1932GeriamojoVandens" localSheetId="5">'Forma 6'!$G$157</definedName>
    <definedName name="VAS075_F_Epunktui1932GeriamojoVandens">'Forma 6'!$G$157</definedName>
    <definedName name="VAS075_F_Epunktui1933GeriamojoVandens" localSheetId="5">'Forma 6'!$H$157</definedName>
    <definedName name="VAS075_F_Epunktui1933GeriamojoVandens">'Forma 6'!$H$157</definedName>
    <definedName name="VAS075_F_Epunktui193IsViso" localSheetId="5">'Forma 6'!$E$157</definedName>
    <definedName name="VAS075_F_Epunktui193IsViso">'Forma 6'!$E$157</definedName>
    <definedName name="VAS075_F_Epunktui1941NuotekuSurinkimas" localSheetId="5">'Forma 6'!$J$157</definedName>
    <definedName name="VAS075_F_Epunktui1941NuotekuSurinkimas">'Forma 6'!$J$157</definedName>
    <definedName name="VAS075_F_Epunktui1942NuotekuValymas" localSheetId="5">'Forma 6'!$K$157</definedName>
    <definedName name="VAS075_F_Epunktui1942NuotekuValymas">'Forma 6'!$K$157</definedName>
    <definedName name="VAS075_F_Epunktui1943NuotekuDumblo" localSheetId="5">'Forma 6'!$L$157</definedName>
    <definedName name="VAS075_F_Epunktui1943NuotekuDumblo">'Forma 6'!$L$157</definedName>
    <definedName name="VAS075_F_Epunktui194IsViso" localSheetId="5">'Forma 6'!$I$157</definedName>
    <definedName name="VAS075_F_Epunktui194IsViso">'Forma 6'!$I$157</definedName>
    <definedName name="VAS075_F_Epunktui195PavirsiniuNuoteku" localSheetId="5">'Forma 6'!$M$157</definedName>
    <definedName name="VAS075_F_Epunktui195PavirsiniuNuoteku">'Forma 6'!$M$157</definedName>
    <definedName name="VAS075_F_Epunktui196KitosReguliuojamosios" localSheetId="5">'Forma 6'!$N$157</definedName>
    <definedName name="VAS075_F_Epunktui196KitosReguliuojamosios">'Forma 6'!$N$157</definedName>
    <definedName name="VAS075_F_Epunktui197KitosVeiklos" localSheetId="5">'Forma 6'!$Q$157</definedName>
    <definedName name="VAS075_F_Epunktui197KitosVeiklos">'Forma 6'!$Q$157</definedName>
    <definedName name="VAS075_F_Epunktui19Apskaitosveikla1" localSheetId="5">'Forma 6'!$O$157</definedName>
    <definedName name="VAS075_F_Epunktui19Apskaitosveikla1">'Forma 6'!$O$157</definedName>
    <definedName name="VAS075_F_Epunktui19Kitareguliuoja1" localSheetId="5">'Forma 6'!$P$157</definedName>
    <definedName name="VAS075_F_Epunktui19Kitareguliuoja1">'Forma 6'!$P$157</definedName>
    <definedName name="VAS075_F_Epunktui1Apskaitosveikla1" localSheetId="5">'Forma 6'!$O$144</definedName>
    <definedName name="VAS075_F_Epunktui1Apskaitosveikla1">'Forma 6'!$O$144</definedName>
    <definedName name="VAS075_F_Epunktui1Kitareguliuoja1" localSheetId="5">'Forma 6'!$P$144</definedName>
    <definedName name="VAS075_F_Epunktui1Kitareguliuoja1">'Forma 6'!$P$144</definedName>
    <definedName name="VAS075_F_Epunktui201IS" localSheetId="5">'Forma 6'!$D$158</definedName>
    <definedName name="VAS075_F_Epunktui201IS">'Forma 6'!$D$158</definedName>
    <definedName name="VAS075_F_Epunktui2031GeriamojoVandens" localSheetId="5">'Forma 6'!$F$158</definedName>
    <definedName name="VAS075_F_Epunktui2031GeriamojoVandens">'Forma 6'!$F$158</definedName>
    <definedName name="VAS075_F_Epunktui2032GeriamojoVandens" localSheetId="5">'Forma 6'!$G$158</definedName>
    <definedName name="VAS075_F_Epunktui2032GeriamojoVandens">'Forma 6'!$G$158</definedName>
    <definedName name="VAS075_F_Epunktui2033GeriamojoVandens" localSheetId="5">'Forma 6'!$H$158</definedName>
    <definedName name="VAS075_F_Epunktui2033GeriamojoVandens">'Forma 6'!$H$158</definedName>
    <definedName name="VAS075_F_Epunktui203IsViso" localSheetId="5">'Forma 6'!$E$158</definedName>
    <definedName name="VAS075_F_Epunktui203IsViso">'Forma 6'!$E$158</definedName>
    <definedName name="VAS075_F_Epunktui2041NuotekuSurinkimas" localSheetId="5">'Forma 6'!$J$158</definedName>
    <definedName name="VAS075_F_Epunktui2041NuotekuSurinkimas">'Forma 6'!$J$158</definedName>
    <definedName name="VAS075_F_Epunktui2042NuotekuValymas" localSheetId="5">'Forma 6'!$K$158</definedName>
    <definedName name="VAS075_F_Epunktui2042NuotekuValymas">'Forma 6'!$K$158</definedName>
    <definedName name="VAS075_F_Epunktui2043NuotekuDumblo" localSheetId="5">'Forma 6'!$L$158</definedName>
    <definedName name="VAS075_F_Epunktui2043NuotekuDumblo">'Forma 6'!$L$158</definedName>
    <definedName name="VAS075_F_Epunktui204IsViso" localSheetId="5">'Forma 6'!$I$158</definedName>
    <definedName name="VAS075_F_Epunktui204IsViso">'Forma 6'!$I$158</definedName>
    <definedName name="VAS075_F_Epunktui205PavirsiniuNuoteku" localSheetId="5">'Forma 6'!$M$158</definedName>
    <definedName name="VAS075_F_Epunktui205PavirsiniuNuoteku">'Forma 6'!$M$158</definedName>
    <definedName name="VAS075_F_Epunktui206KitosReguliuojamosios" localSheetId="5">'Forma 6'!$N$158</definedName>
    <definedName name="VAS075_F_Epunktui206KitosReguliuojamosios">'Forma 6'!$N$158</definedName>
    <definedName name="VAS075_F_Epunktui207KitosVeiklos" localSheetId="5">'Forma 6'!$Q$158</definedName>
    <definedName name="VAS075_F_Epunktui207KitosVeiklos">'Forma 6'!$Q$158</definedName>
    <definedName name="VAS075_F_Epunktui20Apskaitosveikla1" localSheetId="5">'Forma 6'!$O$158</definedName>
    <definedName name="VAS075_F_Epunktui20Apskaitosveikla1">'Forma 6'!$O$158</definedName>
    <definedName name="VAS075_F_Epunktui20Kitareguliuoja1" localSheetId="5">'Forma 6'!$P$158</definedName>
    <definedName name="VAS075_F_Epunktui20Kitareguliuoja1">'Forma 6'!$P$158</definedName>
    <definedName name="VAS075_F_Epunktui21IS" localSheetId="5">'Forma 6'!$D$145</definedName>
    <definedName name="VAS075_F_Epunktui21IS">'Forma 6'!$D$145</definedName>
    <definedName name="VAS075_F_Epunktui231GeriamojoVandens" localSheetId="5">'Forma 6'!$F$145</definedName>
    <definedName name="VAS075_F_Epunktui231GeriamojoVandens">'Forma 6'!$F$145</definedName>
    <definedName name="VAS075_F_Epunktui232GeriamojoVandens" localSheetId="5">'Forma 6'!$G$145</definedName>
    <definedName name="VAS075_F_Epunktui232GeriamojoVandens">'Forma 6'!$G$145</definedName>
    <definedName name="VAS075_F_Epunktui233GeriamojoVandens" localSheetId="5">'Forma 6'!$H$145</definedName>
    <definedName name="VAS075_F_Epunktui233GeriamojoVandens">'Forma 6'!$H$145</definedName>
    <definedName name="VAS075_F_Epunktui23IsViso" localSheetId="5">'Forma 6'!$E$145</definedName>
    <definedName name="VAS075_F_Epunktui23IsViso">'Forma 6'!$E$145</definedName>
    <definedName name="VAS075_F_Epunktui241NuotekuSurinkimas" localSheetId="5">'Forma 6'!$J$145</definedName>
    <definedName name="VAS075_F_Epunktui241NuotekuSurinkimas">'Forma 6'!$J$145</definedName>
    <definedName name="VAS075_F_Epunktui242NuotekuValymas" localSheetId="5">'Forma 6'!$K$145</definedName>
    <definedName name="VAS075_F_Epunktui242NuotekuValymas">'Forma 6'!$K$145</definedName>
    <definedName name="VAS075_F_Epunktui243NuotekuDumblo" localSheetId="5">'Forma 6'!$L$145</definedName>
    <definedName name="VAS075_F_Epunktui243NuotekuDumblo">'Forma 6'!$L$145</definedName>
    <definedName name="VAS075_F_Epunktui24IsViso" localSheetId="5">'Forma 6'!$I$145</definedName>
    <definedName name="VAS075_F_Epunktui24IsViso">'Forma 6'!$I$145</definedName>
    <definedName name="VAS075_F_Epunktui25PavirsiniuNuoteku" localSheetId="5">'Forma 6'!$M$145</definedName>
    <definedName name="VAS075_F_Epunktui25PavirsiniuNuoteku">'Forma 6'!$M$145</definedName>
    <definedName name="VAS075_F_Epunktui26KitosReguliuojamosios" localSheetId="5">'Forma 6'!$N$145</definedName>
    <definedName name="VAS075_F_Epunktui26KitosReguliuojamosios">'Forma 6'!$N$145</definedName>
    <definedName name="VAS075_F_Epunktui27KitosVeiklos" localSheetId="5">'Forma 6'!$Q$145</definedName>
    <definedName name="VAS075_F_Epunktui27KitosVeiklos">'Forma 6'!$Q$145</definedName>
    <definedName name="VAS075_F_Epunktui2Apskaitosveikla1" localSheetId="5">'Forma 6'!$O$145</definedName>
    <definedName name="VAS075_F_Epunktui2Apskaitosveikla1">'Forma 6'!$O$145</definedName>
    <definedName name="VAS075_F_Epunktui2Kitareguliuoja1" localSheetId="5">'Forma 6'!$P$145</definedName>
    <definedName name="VAS075_F_Epunktui2Kitareguliuoja1">'Forma 6'!$P$145</definedName>
    <definedName name="VAS075_F_Epunktui31IS" localSheetId="5">'Forma 6'!$D$146</definedName>
    <definedName name="VAS075_F_Epunktui31IS">'Forma 6'!$D$146</definedName>
    <definedName name="VAS075_F_Epunktui331GeriamojoVandens" localSheetId="5">'Forma 6'!$F$146</definedName>
    <definedName name="VAS075_F_Epunktui331GeriamojoVandens">'Forma 6'!$F$146</definedName>
    <definedName name="VAS075_F_Epunktui332GeriamojoVandens" localSheetId="5">'Forma 6'!$G$146</definedName>
    <definedName name="VAS075_F_Epunktui332GeriamojoVandens">'Forma 6'!$G$146</definedName>
    <definedName name="VAS075_F_Epunktui333GeriamojoVandens" localSheetId="5">'Forma 6'!$H$146</definedName>
    <definedName name="VAS075_F_Epunktui333GeriamojoVandens">'Forma 6'!$H$146</definedName>
    <definedName name="VAS075_F_Epunktui33IsViso" localSheetId="5">'Forma 6'!$E$146</definedName>
    <definedName name="VAS075_F_Epunktui33IsViso">'Forma 6'!$E$146</definedName>
    <definedName name="VAS075_F_Epunktui341NuotekuSurinkimas" localSheetId="5">'Forma 6'!$J$146</definedName>
    <definedName name="VAS075_F_Epunktui341NuotekuSurinkimas">'Forma 6'!$J$146</definedName>
    <definedName name="VAS075_F_Epunktui342NuotekuValymas" localSheetId="5">'Forma 6'!$K$146</definedName>
    <definedName name="VAS075_F_Epunktui342NuotekuValymas">'Forma 6'!$K$146</definedName>
    <definedName name="VAS075_F_Epunktui343NuotekuDumblo" localSheetId="5">'Forma 6'!$L$146</definedName>
    <definedName name="VAS075_F_Epunktui343NuotekuDumblo">'Forma 6'!$L$146</definedName>
    <definedName name="VAS075_F_Epunktui34IsViso" localSheetId="5">'Forma 6'!$I$146</definedName>
    <definedName name="VAS075_F_Epunktui34IsViso">'Forma 6'!$I$146</definedName>
    <definedName name="VAS075_F_Epunktui35PavirsiniuNuoteku" localSheetId="5">'Forma 6'!$M$146</definedName>
    <definedName name="VAS075_F_Epunktui35PavirsiniuNuoteku">'Forma 6'!$M$146</definedName>
    <definedName name="VAS075_F_Epunktui36KitosReguliuojamosios" localSheetId="5">'Forma 6'!$N$146</definedName>
    <definedName name="VAS075_F_Epunktui36KitosReguliuojamosios">'Forma 6'!$N$146</definedName>
    <definedName name="VAS075_F_Epunktui37KitosVeiklos" localSheetId="5">'Forma 6'!$Q$146</definedName>
    <definedName name="VAS075_F_Epunktui37KitosVeiklos">'Forma 6'!$Q$146</definedName>
    <definedName name="VAS075_F_Epunktui3Apskaitosveikla1" localSheetId="5">'Forma 6'!$O$146</definedName>
    <definedName name="VAS075_F_Epunktui3Apskaitosveikla1">'Forma 6'!$O$146</definedName>
    <definedName name="VAS075_F_Epunktui3Kitareguliuoja1" localSheetId="5">'Forma 6'!$P$146</definedName>
    <definedName name="VAS075_F_Epunktui3Kitareguliuoja1">'Forma 6'!$P$146</definedName>
    <definedName name="VAS075_F_Epunktui41IS" localSheetId="5">'Forma 6'!$D$147</definedName>
    <definedName name="VAS075_F_Epunktui41IS">'Forma 6'!$D$147</definedName>
    <definedName name="VAS075_F_Epunktui431GeriamojoVandens" localSheetId="5">'Forma 6'!$F$147</definedName>
    <definedName name="VAS075_F_Epunktui431GeriamojoVandens">'Forma 6'!$F$147</definedName>
    <definedName name="VAS075_F_Epunktui432GeriamojoVandens" localSheetId="5">'Forma 6'!$G$147</definedName>
    <definedName name="VAS075_F_Epunktui432GeriamojoVandens">'Forma 6'!$G$147</definedName>
    <definedName name="VAS075_F_Epunktui433GeriamojoVandens" localSheetId="5">'Forma 6'!$H$147</definedName>
    <definedName name="VAS075_F_Epunktui433GeriamojoVandens">'Forma 6'!$H$147</definedName>
    <definedName name="VAS075_F_Epunktui43IsViso" localSheetId="5">'Forma 6'!$E$147</definedName>
    <definedName name="VAS075_F_Epunktui43IsViso">'Forma 6'!$E$147</definedName>
    <definedName name="VAS075_F_Epunktui441NuotekuSurinkimas" localSheetId="5">'Forma 6'!$J$147</definedName>
    <definedName name="VAS075_F_Epunktui441NuotekuSurinkimas">'Forma 6'!$J$147</definedName>
    <definedName name="VAS075_F_Epunktui442NuotekuValymas" localSheetId="5">'Forma 6'!$K$147</definedName>
    <definedName name="VAS075_F_Epunktui442NuotekuValymas">'Forma 6'!$K$147</definedName>
    <definedName name="VAS075_F_Epunktui443NuotekuDumblo" localSheetId="5">'Forma 6'!$L$147</definedName>
    <definedName name="VAS075_F_Epunktui443NuotekuDumblo">'Forma 6'!$L$147</definedName>
    <definedName name="VAS075_F_Epunktui44IsViso" localSheetId="5">'Forma 6'!$I$147</definedName>
    <definedName name="VAS075_F_Epunktui44IsViso">'Forma 6'!$I$147</definedName>
    <definedName name="VAS075_F_Epunktui45PavirsiniuNuoteku" localSheetId="5">'Forma 6'!$M$147</definedName>
    <definedName name="VAS075_F_Epunktui45PavirsiniuNuoteku">'Forma 6'!$M$147</definedName>
    <definedName name="VAS075_F_Epunktui46KitosReguliuojamosios" localSheetId="5">'Forma 6'!$N$147</definedName>
    <definedName name="VAS075_F_Epunktui46KitosReguliuojamosios">'Forma 6'!$N$147</definedName>
    <definedName name="VAS075_F_Epunktui47KitosVeiklos" localSheetId="5">'Forma 6'!$Q$147</definedName>
    <definedName name="VAS075_F_Epunktui47KitosVeiklos">'Forma 6'!$Q$147</definedName>
    <definedName name="VAS075_F_Epunktui4Apskaitosveikla1" localSheetId="5">'Forma 6'!$O$147</definedName>
    <definedName name="VAS075_F_Epunktui4Apskaitosveikla1">'Forma 6'!$O$147</definedName>
    <definedName name="VAS075_F_Epunktui4Kitareguliuoja1" localSheetId="5">'Forma 6'!$P$147</definedName>
    <definedName name="VAS075_F_Epunktui4Kitareguliuoja1">'Forma 6'!$P$147</definedName>
    <definedName name="VAS075_F_Epunktui51IS" localSheetId="5">'Forma 6'!$D$148</definedName>
    <definedName name="VAS075_F_Epunktui51IS">'Forma 6'!$D$148</definedName>
    <definedName name="VAS075_F_Epunktui531GeriamojoVandens" localSheetId="5">'Forma 6'!$F$148</definedName>
    <definedName name="VAS075_F_Epunktui531GeriamojoVandens">'Forma 6'!$F$148</definedName>
    <definedName name="VAS075_F_Epunktui532GeriamojoVandens" localSheetId="5">'Forma 6'!$G$148</definedName>
    <definedName name="VAS075_F_Epunktui532GeriamojoVandens">'Forma 6'!$G$148</definedName>
    <definedName name="VAS075_F_Epunktui533GeriamojoVandens" localSheetId="5">'Forma 6'!$H$148</definedName>
    <definedName name="VAS075_F_Epunktui533GeriamojoVandens">'Forma 6'!$H$148</definedName>
    <definedName name="VAS075_F_Epunktui53IsViso" localSheetId="5">'Forma 6'!$E$148</definedName>
    <definedName name="VAS075_F_Epunktui53IsViso">'Forma 6'!$E$148</definedName>
    <definedName name="VAS075_F_Epunktui541NuotekuSurinkimas" localSheetId="5">'Forma 6'!$J$148</definedName>
    <definedName name="VAS075_F_Epunktui541NuotekuSurinkimas">'Forma 6'!$J$148</definedName>
    <definedName name="VAS075_F_Epunktui542NuotekuValymas" localSheetId="5">'Forma 6'!$K$148</definedName>
    <definedName name="VAS075_F_Epunktui542NuotekuValymas">'Forma 6'!$K$148</definedName>
    <definedName name="VAS075_F_Epunktui543NuotekuDumblo" localSheetId="5">'Forma 6'!$L$148</definedName>
    <definedName name="VAS075_F_Epunktui543NuotekuDumblo">'Forma 6'!$L$148</definedName>
    <definedName name="VAS075_F_Epunktui54IsViso" localSheetId="5">'Forma 6'!$I$148</definedName>
    <definedName name="VAS075_F_Epunktui54IsViso">'Forma 6'!$I$148</definedName>
    <definedName name="VAS075_F_Epunktui55PavirsiniuNuoteku" localSheetId="5">'Forma 6'!$M$148</definedName>
    <definedName name="VAS075_F_Epunktui55PavirsiniuNuoteku">'Forma 6'!$M$148</definedName>
    <definedName name="VAS075_F_Epunktui56KitosReguliuojamosios" localSheetId="5">'Forma 6'!$N$148</definedName>
    <definedName name="VAS075_F_Epunktui56KitosReguliuojamosios">'Forma 6'!$N$148</definedName>
    <definedName name="VAS075_F_Epunktui57KitosVeiklos" localSheetId="5">'Forma 6'!$Q$148</definedName>
    <definedName name="VAS075_F_Epunktui57KitosVeiklos">'Forma 6'!$Q$148</definedName>
    <definedName name="VAS075_F_Epunktui5Apskaitosveikla1" localSheetId="5">'Forma 6'!$O$148</definedName>
    <definedName name="VAS075_F_Epunktui5Apskaitosveikla1">'Forma 6'!$O$148</definedName>
    <definedName name="VAS075_F_Epunktui5Kitareguliuoja1" localSheetId="5">'Forma 6'!$P$148</definedName>
    <definedName name="VAS075_F_Epunktui5Kitareguliuoja1">'Forma 6'!$P$148</definedName>
    <definedName name="VAS075_F_Epunktui61IS" localSheetId="5">'Forma 6'!$D$149</definedName>
    <definedName name="VAS075_F_Epunktui61IS">'Forma 6'!$D$149</definedName>
    <definedName name="VAS075_F_Epunktui631GeriamojoVandens" localSheetId="5">'Forma 6'!$F$149</definedName>
    <definedName name="VAS075_F_Epunktui631GeriamojoVandens">'Forma 6'!$F$149</definedName>
    <definedName name="VAS075_F_Epunktui632GeriamojoVandens" localSheetId="5">'Forma 6'!$G$149</definedName>
    <definedName name="VAS075_F_Epunktui632GeriamojoVandens">'Forma 6'!$G$149</definedName>
    <definedName name="VAS075_F_Epunktui633GeriamojoVandens" localSheetId="5">'Forma 6'!$H$149</definedName>
    <definedName name="VAS075_F_Epunktui633GeriamojoVandens">'Forma 6'!$H$149</definedName>
    <definedName name="VAS075_F_Epunktui63IsViso" localSheetId="5">'Forma 6'!$E$149</definedName>
    <definedName name="VAS075_F_Epunktui63IsViso">'Forma 6'!$E$149</definedName>
    <definedName name="VAS075_F_Epunktui641NuotekuSurinkimas" localSheetId="5">'Forma 6'!$J$149</definedName>
    <definedName name="VAS075_F_Epunktui641NuotekuSurinkimas">'Forma 6'!$J$149</definedName>
    <definedName name="VAS075_F_Epunktui642NuotekuValymas" localSheetId="5">'Forma 6'!$K$149</definedName>
    <definedName name="VAS075_F_Epunktui642NuotekuValymas">'Forma 6'!$K$149</definedName>
    <definedName name="VAS075_F_Epunktui643NuotekuDumblo" localSheetId="5">'Forma 6'!$L$149</definedName>
    <definedName name="VAS075_F_Epunktui643NuotekuDumblo">'Forma 6'!$L$149</definedName>
    <definedName name="VAS075_F_Epunktui64IsViso" localSheetId="5">'Forma 6'!$I$149</definedName>
    <definedName name="VAS075_F_Epunktui64IsViso">'Forma 6'!$I$149</definedName>
    <definedName name="VAS075_F_Epunktui65PavirsiniuNuoteku" localSheetId="5">'Forma 6'!$M$149</definedName>
    <definedName name="VAS075_F_Epunktui65PavirsiniuNuoteku">'Forma 6'!$M$149</definedName>
    <definedName name="VAS075_F_Epunktui66KitosReguliuojamosios" localSheetId="5">'Forma 6'!$N$149</definedName>
    <definedName name="VAS075_F_Epunktui66KitosReguliuojamosios">'Forma 6'!$N$149</definedName>
    <definedName name="VAS075_F_Epunktui67KitosVeiklos" localSheetId="5">'Forma 6'!$Q$149</definedName>
    <definedName name="VAS075_F_Epunktui67KitosVeiklos">'Forma 6'!$Q$149</definedName>
    <definedName name="VAS075_F_Epunktui6Apskaitosveikla1" localSheetId="5">'Forma 6'!$O$149</definedName>
    <definedName name="VAS075_F_Epunktui6Apskaitosveikla1">'Forma 6'!$O$149</definedName>
    <definedName name="VAS075_F_Epunktui6Kitareguliuoja1" localSheetId="5">'Forma 6'!$P$149</definedName>
    <definedName name="VAS075_F_Epunktui6Kitareguliuoja1">'Forma 6'!$P$149</definedName>
    <definedName name="VAS075_F_Epunktui71IS" localSheetId="5">'Forma 6'!$D$150</definedName>
    <definedName name="VAS075_F_Epunktui71IS">'Forma 6'!$D$150</definedName>
    <definedName name="VAS075_F_Epunktui731GeriamojoVandens" localSheetId="5">'Forma 6'!$F$150</definedName>
    <definedName name="VAS075_F_Epunktui731GeriamojoVandens">'Forma 6'!$F$150</definedName>
    <definedName name="VAS075_F_Epunktui732GeriamojoVandens" localSheetId="5">'Forma 6'!$G$150</definedName>
    <definedName name="VAS075_F_Epunktui732GeriamojoVandens">'Forma 6'!$G$150</definedName>
    <definedName name="VAS075_F_Epunktui733GeriamojoVandens" localSheetId="5">'Forma 6'!$H$150</definedName>
    <definedName name="VAS075_F_Epunktui733GeriamojoVandens">'Forma 6'!$H$150</definedName>
    <definedName name="VAS075_F_Epunktui73IsViso" localSheetId="5">'Forma 6'!$E$150</definedName>
    <definedName name="VAS075_F_Epunktui73IsViso">'Forma 6'!$E$150</definedName>
    <definedName name="VAS075_F_Epunktui741NuotekuSurinkimas" localSheetId="5">'Forma 6'!$J$150</definedName>
    <definedName name="VAS075_F_Epunktui741NuotekuSurinkimas">'Forma 6'!$J$150</definedName>
    <definedName name="VAS075_F_Epunktui742NuotekuValymas" localSheetId="5">'Forma 6'!$K$150</definedName>
    <definedName name="VAS075_F_Epunktui742NuotekuValymas">'Forma 6'!$K$150</definedName>
    <definedName name="VAS075_F_Epunktui743NuotekuDumblo" localSheetId="5">'Forma 6'!$L$150</definedName>
    <definedName name="VAS075_F_Epunktui743NuotekuDumblo">'Forma 6'!$L$150</definedName>
    <definedName name="VAS075_F_Epunktui74IsViso" localSheetId="5">'Forma 6'!$I$150</definedName>
    <definedName name="VAS075_F_Epunktui74IsViso">'Forma 6'!$I$150</definedName>
    <definedName name="VAS075_F_Epunktui75PavirsiniuNuoteku" localSheetId="5">'Forma 6'!$M$150</definedName>
    <definedName name="VAS075_F_Epunktui75PavirsiniuNuoteku">'Forma 6'!$M$150</definedName>
    <definedName name="VAS075_F_Epunktui76KitosReguliuojamosios" localSheetId="5">'Forma 6'!$N$150</definedName>
    <definedName name="VAS075_F_Epunktui76KitosReguliuojamosios">'Forma 6'!$N$150</definedName>
    <definedName name="VAS075_F_Epunktui77KitosVeiklos" localSheetId="5">'Forma 6'!$Q$150</definedName>
    <definedName name="VAS075_F_Epunktui77KitosVeiklos">'Forma 6'!$Q$150</definedName>
    <definedName name="VAS075_F_Epunktui7Apskaitosveikla1" localSheetId="5">'Forma 6'!$O$150</definedName>
    <definedName name="VAS075_F_Epunktui7Apskaitosveikla1">'Forma 6'!$O$150</definedName>
    <definedName name="VAS075_F_Epunktui7Kitareguliuoja1" localSheetId="5">'Forma 6'!$P$150</definedName>
    <definedName name="VAS075_F_Epunktui7Kitareguliuoja1">'Forma 6'!$P$150</definedName>
    <definedName name="VAS075_F_Epunktui81IS" localSheetId="5">'Forma 6'!$D$153</definedName>
    <definedName name="VAS075_F_Epunktui81IS">'Forma 6'!$D$153</definedName>
    <definedName name="VAS075_F_Epunktui831GeriamojoVandens" localSheetId="5">'Forma 6'!$F$153</definedName>
    <definedName name="VAS075_F_Epunktui831GeriamojoVandens">'Forma 6'!$F$153</definedName>
    <definedName name="VAS075_F_Epunktui832GeriamojoVandens" localSheetId="5">'Forma 6'!$G$153</definedName>
    <definedName name="VAS075_F_Epunktui832GeriamojoVandens">'Forma 6'!$G$153</definedName>
    <definedName name="VAS075_F_Epunktui833GeriamojoVandens" localSheetId="5">'Forma 6'!$H$153</definedName>
    <definedName name="VAS075_F_Epunktui833GeriamojoVandens">'Forma 6'!$H$153</definedName>
    <definedName name="VAS075_F_Epunktui83IsViso" localSheetId="5">'Forma 6'!$E$153</definedName>
    <definedName name="VAS075_F_Epunktui83IsViso">'Forma 6'!$E$153</definedName>
    <definedName name="VAS075_F_Epunktui841NuotekuSurinkimas" localSheetId="5">'Forma 6'!$J$153</definedName>
    <definedName name="VAS075_F_Epunktui841NuotekuSurinkimas">'Forma 6'!$J$153</definedName>
    <definedName name="VAS075_F_Epunktui842NuotekuValymas" localSheetId="5">'Forma 6'!$K$153</definedName>
    <definedName name="VAS075_F_Epunktui842NuotekuValymas">'Forma 6'!$K$153</definedName>
    <definedName name="VAS075_F_Epunktui843NuotekuDumblo" localSheetId="5">'Forma 6'!$L$153</definedName>
    <definedName name="VAS075_F_Epunktui843NuotekuDumblo">'Forma 6'!$L$153</definedName>
    <definedName name="VAS075_F_Epunktui84IsViso" localSheetId="5">'Forma 6'!$I$153</definedName>
    <definedName name="VAS075_F_Epunktui84IsViso">'Forma 6'!$I$153</definedName>
    <definedName name="VAS075_F_Epunktui85PavirsiniuNuoteku" localSheetId="5">'Forma 6'!$M$153</definedName>
    <definedName name="VAS075_F_Epunktui85PavirsiniuNuoteku">'Forma 6'!$M$153</definedName>
    <definedName name="VAS075_F_Epunktui86KitosReguliuojamosios" localSheetId="5">'Forma 6'!$N$153</definedName>
    <definedName name="VAS075_F_Epunktui86KitosReguliuojamosios">'Forma 6'!$N$153</definedName>
    <definedName name="VAS075_F_Epunktui87KitosVeiklos" localSheetId="5">'Forma 6'!$Q$153</definedName>
    <definedName name="VAS075_F_Epunktui87KitosVeiklos">'Forma 6'!$Q$153</definedName>
    <definedName name="VAS075_F_Epunktui8Apskaitosveikla1" localSheetId="5">'Forma 6'!$O$153</definedName>
    <definedName name="VAS075_F_Epunktui8Apskaitosveikla1">'Forma 6'!$O$153</definedName>
    <definedName name="VAS075_F_Epunktui8Kitareguliuoja1" localSheetId="5">'Forma 6'!$P$153</definedName>
    <definedName name="VAS075_F_Epunktui8Kitareguliuoja1">'Forma 6'!$P$153</definedName>
    <definedName name="VAS075_F_Epunktui91IS" localSheetId="5">'Forma 6'!$D$154</definedName>
    <definedName name="VAS075_F_Epunktui91IS">'Forma 6'!$D$154</definedName>
    <definedName name="VAS075_F_Epunktui931GeriamojoVandens" localSheetId="5">'Forma 6'!$F$154</definedName>
    <definedName name="VAS075_F_Epunktui931GeriamojoVandens">'Forma 6'!$F$154</definedName>
    <definedName name="VAS075_F_Epunktui932GeriamojoVandens" localSheetId="5">'Forma 6'!$G$154</definedName>
    <definedName name="VAS075_F_Epunktui932GeriamojoVandens">'Forma 6'!$G$154</definedName>
    <definedName name="VAS075_F_Epunktui933GeriamojoVandens" localSheetId="5">'Forma 6'!$H$154</definedName>
    <definedName name="VAS075_F_Epunktui933GeriamojoVandens">'Forma 6'!$H$154</definedName>
    <definedName name="VAS075_F_Epunktui93IsViso" localSheetId="5">'Forma 6'!$E$154</definedName>
    <definedName name="VAS075_F_Epunktui93IsViso">'Forma 6'!$E$154</definedName>
    <definedName name="VAS075_F_Epunktui941NuotekuSurinkimas" localSheetId="5">'Forma 6'!$J$154</definedName>
    <definedName name="VAS075_F_Epunktui941NuotekuSurinkimas">'Forma 6'!$J$154</definedName>
    <definedName name="VAS075_F_Epunktui942NuotekuValymas" localSheetId="5">'Forma 6'!$K$154</definedName>
    <definedName name="VAS075_F_Epunktui942NuotekuValymas">'Forma 6'!$K$154</definedName>
    <definedName name="VAS075_F_Epunktui943NuotekuDumblo" localSheetId="5">'Forma 6'!$L$154</definedName>
    <definedName name="VAS075_F_Epunktui943NuotekuDumblo">'Forma 6'!$L$154</definedName>
    <definedName name="VAS075_F_Epunktui94IsViso" localSheetId="5">'Forma 6'!$I$154</definedName>
    <definedName name="VAS075_F_Epunktui94IsViso">'Forma 6'!$I$154</definedName>
    <definedName name="VAS075_F_Epunktui95PavirsiniuNuoteku" localSheetId="5">'Forma 6'!$M$154</definedName>
    <definedName name="VAS075_F_Epunktui95PavirsiniuNuoteku">'Forma 6'!$M$154</definedName>
    <definedName name="VAS075_F_Epunktui96KitosReguliuojamosios" localSheetId="5">'Forma 6'!$N$154</definedName>
    <definedName name="VAS075_F_Epunktui96KitosReguliuojamosios">'Forma 6'!$N$154</definedName>
    <definedName name="VAS075_F_Epunktui97KitosVeiklos" localSheetId="5">'Forma 6'!$Q$154</definedName>
    <definedName name="VAS075_F_Epunktui97KitosVeiklos">'Forma 6'!$Q$154</definedName>
    <definedName name="VAS075_F_Epunktui9Apskaitosveikla1" localSheetId="5">'Forma 6'!$O$154</definedName>
    <definedName name="VAS075_F_Epunktui9Apskaitosveikla1">'Forma 6'!$O$154</definedName>
    <definedName name="VAS075_F_Epunktui9Kitareguliuoja1" localSheetId="5">'Forma 6'!$P$154</definedName>
    <definedName name="VAS075_F_Epunktui9Kitareguliuoja1">'Forma 6'!$P$154</definedName>
    <definedName name="VAS075_F_Irankiaimatavi21IS" localSheetId="5">'Forma 6'!$D$30</definedName>
    <definedName name="VAS075_F_Irankiaimatavi21IS">'Forma 6'!$D$30</definedName>
    <definedName name="VAS075_F_Irankiaimatavi231GeriamojoVandens" localSheetId="5">'Forma 6'!$F$30</definedName>
    <definedName name="VAS075_F_Irankiaimatavi231GeriamojoVandens">'Forma 6'!$F$30</definedName>
    <definedName name="VAS075_F_Irankiaimatavi232GeriamojoVandens" localSheetId="5">'Forma 6'!$G$30</definedName>
    <definedName name="VAS075_F_Irankiaimatavi232GeriamojoVandens">'Forma 6'!$G$30</definedName>
    <definedName name="VAS075_F_Irankiaimatavi233GeriamojoVandens" localSheetId="5">'Forma 6'!$H$30</definedName>
    <definedName name="VAS075_F_Irankiaimatavi233GeriamojoVandens">'Forma 6'!$H$30</definedName>
    <definedName name="VAS075_F_Irankiaimatavi23IsViso" localSheetId="5">'Forma 6'!$E$30</definedName>
    <definedName name="VAS075_F_Irankiaimatavi23IsViso">'Forma 6'!$E$30</definedName>
    <definedName name="VAS075_F_Irankiaimatavi241NuotekuSurinkimas" localSheetId="5">'Forma 6'!$J$30</definedName>
    <definedName name="VAS075_F_Irankiaimatavi241NuotekuSurinkimas">'Forma 6'!$J$30</definedName>
    <definedName name="VAS075_F_Irankiaimatavi242NuotekuValymas" localSheetId="5">'Forma 6'!$K$30</definedName>
    <definedName name="VAS075_F_Irankiaimatavi242NuotekuValymas">'Forma 6'!$K$30</definedName>
    <definedName name="VAS075_F_Irankiaimatavi243NuotekuDumblo" localSheetId="5">'Forma 6'!$L$30</definedName>
    <definedName name="VAS075_F_Irankiaimatavi243NuotekuDumblo">'Forma 6'!$L$30</definedName>
    <definedName name="VAS075_F_Irankiaimatavi24IsViso" localSheetId="5">'Forma 6'!$I$30</definedName>
    <definedName name="VAS075_F_Irankiaimatavi24IsViso">'Forma 6'!$I$30</definedName>
    <definedName name="VAS075_F_Irankiaimatavi25PavirsiniuNuoteku" localSheetId="5">'Forma 6'!$M$30</definedName>
    <definedName name="VAS075_F_Irankiaimatavi25PavirsiniuNuoteku">'Forma 6'!$M$30</definedName>
    <definedName name="VAS075_F_Irankiaimatavi26KitosReguliuojamosios" localSheetId="5">'Forma 6'!$N$30</definedName>
    <definedName name="VAS075_F_Irankiaimatavi26KitosReguliuojamosios">'Forma 6'!$N$30</definedName>
    <definedName name="VAS075_F_Irankiaimatavi27KitosVeiklos" localSheetId="5">'Forma 6'!$Q$30</definedName>
    <definedName name="VAS075_F_Irankiaimatavi27KitosVeiklos">'Forma 6'!$Q$30</definedName>
    <definedName name="VAS075_F_Irankiaimatavi2Apskaitosveikla1" localSheetId="5">'Forma 6'!$O$30</definedName>
    <definedName name="VAS075_F_Irankiaimatavi2Apskaitosveikla1">'Forma 6'!$O$30</definedName>
    <definedName name="VAS075_F_Irankiaimatavi2Kitareguliuoja1" localSheetId="5">'Forma 6'!$P$30</definedName>
    <definedName name="VAS075_F_Irankiaimatavi2Kitareguliuoja1">'Forma 6'!$P$30</definedName>
    <definedName name="VAS075_F_Irankiaimatavi31IS" localSheetId="5">'Forma 6'!$D$58</definedName>
    <definedName name="VAS075_F_Irankiaimatavi31IS">'Forma 6'!$D$58</definedName>
    <definedName name="VAS075_F_Irankiaimatavi331GeriamojoVandens" localSheetId="5">'Forma 6'!$F$58</definedName>
    <definedName name="VAS075_F_Irankiaimatavi331GeriamojoVandens">'Forma 6'!$F$58</definedName>
    <definedName name="VAS075_F_Irankiaimatavi332GeriamojoVandens" localSheetId="5">'Forma 6'!$G$58</definedName>
    <definedName name="VAS075_F_Irankiaimatavi332GeriamojoVandens">'Forma 6'!$G$58</definedName>
    <definedName name="VAS075_F_Irankiaimatavi333GeriamojoVandens" localSheetId="5">'Forma 6'!$H$58</definedName>
    <definedName name="VAS075_F_Irankiaimatavi333GeriamojoVandens">'Forma 6'!$H$58</definedName>
    <definedName name="VAS075_F_Irankiaimatavi33IsViso" localSheetId="5">'Forma 6'!$E$58</definedName>
    <definedName name="VAS075_F_Irankiaimatavi33IsViso">'Forma 6'!$E$58</definedName>
    <definedName name="VAS075_F_Irankiaimatavi341NuotekuSurinkimas" localSheetId="5">'Forma 6'!$J$58</definedName>
    <definedName name="VAS075_F_Irankiaimatavi341NuotekuSurinkimas">'Forma 6'!$J$58</definedName>
    <definedName name="VAS075_F_Irankiaimatavi342NuotekuValymas" localSheetId="5">'Forma 6'!$K$58</definedName>
    <definedName name="VAS075_F_Irankiaimatavi342NuotekuValymas">'Forma 6'!$K$58</definedName>
    <definedName name="VAS075_F_Irankiaimatavi343NuotekuDumblo" localSheetId="5">'Forma 6'!$L$58</definedName>
    <definedName name="VAS075_F_Irankiaimatavi343NuotekuDumblo">'Forma 6'!$L$58</definedName>
    <definedName name="VAS075_F_Irankiaimatavi34IsViso" localSheetId="5">'Forma 6'!$I$58</definedName>
    <definedName name="VAS075_F_Irankiaimatavi34IsViso">'Forma 6'!$I$58</definedName>
    <definedName name="VAS075_F_Irankiaimatavi35PavirsiniuNuoteku" localSheetId="5">'Forma 6'!$M$58</definedName>
    <definedName name="VAS075_F_Irankiaimatavi35PavirsiniuNuoteku">'Forma 6'!$M$58</definedName>
    <definedName name="VAS075_F_Irankiaimatavi36KitosReguliuojamosios" localSheetId="5">'Forma 6'!$N$58</definedName>
    <definedName name="VAS075_F_Irankiaimatavi36KitosReguliuojamosios">'Forma 6'!$N$58</definedName>
    <definedName name="VAS075_F_Irankiaimatavi37KitosVeiklos" localSheetId="5">'Forma 6'!$Q$58</definedName>
    <definedName name="VAS075_F_Irankiaimatavi37KitosVeiklos">'Forma 6'!$Q$58</definedName>
    <definedName name="VAS075_F_Irankiaimatavi3Apskaitosveikla1" localSheetId="5">'Forma 6'!$O$58</definedName>
    <definedName name="VAS075_F_Irankiaimatavi3Apskaitosveikla1">'Forma 6'!$O$58</definedName>
    <definedName name="VAS075_F_Irankiaimatavi3Kitareguliuoja1" localSheetId="5">'Forma 6'!$P$58</definedName>
    <definedName name="VAS075_F_Irankiaimatavi3Kitareguliuoja1">'Forma 6'!$P$58</definedName>
    <definedName name="VAS075_F_Irankiaimatavi41IS" localSheetId="5">'Forma 6'!$D$86</definedName>
    <definedName name="VAS075_F_Irankiaimatavi41IS">'Forma 6'!$D$86</definedName>
    <definedName name="VAS075_F_Irankiaimatavi431GeriamojoVandens" localSheetId="5">'Forma 6'!$F$86</definedName>
    <definedName name="VAS075_F_Irankiaimatavi431GeriamojoVandens">'Forma 6'!$F$86</definedName>
    <definedName name="VAS075_F_Irankiaimatavi432GeriamojoVandens" localSheetId="5">'Forma 6'!$G$86</definedName>
    <definedName name="VAS075_F_Irankiaimatavi432GeriamojoVandens">'Forma 6'!$G$86</definedName>
    <definedName name="VAS075_F_Irankiaimatavi433GeriamojoVandens" localSheetId="5">'Forma 6'!$H$86</definedName>
    <definedName name="VAS075_F_Irankiaimatavi433GeriamojoVandens">'Forma 6'!$H$86</definedName>
    <definedName name="VAS075_F_Irankiaimatavi43IsViso" localSheetId="5">'Forma 6'!$E$86</definedName>
    <definedName name="VAS075_F_Irankiaimatavi43IsViso">'Forma 6'!$E$86</definedName>
    <definedName name="VAS075_F_Irankiaimatavi441NuotekuSurinkimas" localSheetId="5">'Forma 6'!$J$86</definedName>
    <definedName name="VAS075_F_Irankiaimatavi441NuotekuSurinkimas">'Forma 6'!$J$86</definedName>
    <definedName name="VAS075_F_Irankiaimatavi442NuotekuValymas" localSheetId="5">'Forma 6'!$K$86</definedName>
    <definedName name="VAS075_F_Irankiaimatavi442NuotekuValymas">'Forma 6'!$K$86</definedName>
    <definedName name="VAS075_F_Irankiaimatavi443NuotekuDumblo" localSheetId="5">'Forma 6'!$L$86</definedName>
    <definedName name="VAS075_F_Irankiaimatavi443NuotekuDumblo">'Forma 6'!$L$86</definedName>
    <definedName name="VAS075_F_Irankiaimatavi44IsViso" localSheetId="5">'Forma 6'!$I$86</definedName>
    <definedName name="VAS075_F_Irankiaimatavi44IsViso">'Forma 6'!$I$86</definedName>
    <definedName name="VAS075_F_Irankiaimatavi45PavirsiniuNuoteku" localSheetId="5">'Forma 6'!$M$86</definedName>
    <definedName name="VAS075_F_Irankiaimatavi45PavirsiniuNuoteku">'Forma 6'!$M$86</definedName>
    <definedName name="VAS075_F_Irankiaimatavi46KitosReguliuojamosios" localSheetId="5">'Forma 6'!$N$86</definedName>
    <definedName name="VAS075_F_Irankiaimatavi46KitosReguliuojamosios">'Forma 6'!$N$86</definedName>
    <definedName name="VAS075_F_Irankiaimatavi47KitosVeiklos" localSheetId="5">'Forma 6'!$Q$86</definedName>
    <definedName name="VAS075_F_Irankiaimatavi47KitosVeiklos">'Forma 6'!$Q$86</definedName>
    <definedName name="VAS075_F_Irankiaimatavi4Apskaitosveikla1" localSheetId="5">'Forma 6'!$O$86</definedName>
    <definedName name="VAS075_F_Irankiaimatavi4Apskaitosveikla1">'Forma 6'!$O$86</definedName>
    <definedName name="VAS075_F_Irankiaimatavi4Kitareguliuoja1" localSheetId="5">'Forma 6'!$P$86</definedName>
    <definedName name="VAS075_F_Irankiaimatavi4Kitareguliuoja1">'Forma 6'!$P$86</definedName>
    <definedName name="VAS075_F_Irankiaimatavi51IS" localSheetId="5">'Forma 6'!$D$135</definedName>
    <definedName name="VAS075_F_Irankiaimatavi51IS">'Forma 6'!$D$135</definedName>
    <definedName name="VAS075_F_Irankiaimatavi531GeriamojoVandens" localSheetId="5">'Forma 6'!$F$135</definedName>
    <definedName name="VAS075_F_Irankiaimatavi531GeriamojoVandens">'Forma 6'!$F$135</definedName>
    <definedName name="VAS075_F_Irankiaimatavi532GeriamojoVandens" localSheetId="5">'Forma 6'!$G$135</definedName>
    <definedName name="VAS075_F_Irankiaimatavi532GeriamojoVandens">'Forma 6'!$G$135</definedName>
    <definedName name="VAS075_F_Irankiaimatavi533GeriamojoVandens" localSheetId="5">'Forma 6'!$H$135</definedName>
    <definedName name="VAS075_F_Irankiaimatavi533GeriamojoVandens">'Forma 6'!$H$135</definedName>
    <definedName name="VAS075_F_Irankiaimatavi53IsViso" localSheetId="5">'Forma 6'!$E$135</definedName>
    <definedName name="VAS075_F_Irankiaimatavi53IsViso">'Forma 6'!$E$135</definedName>
    <definedName name="VAS075_F_Irankiaimatavi541NuotekuSurinkimas" localSheetId="5">'Forma 6'!$J$135</definedName>
    <definedName name="VAS075_F_Irankiaimatavi541NuotekuSurinkimas">'Forma 6'!$J$135</definedName>
    <definedName name="VAS075_F_Irankiaimatavi542NuotekuValymas" localSheetId="5">'Forma 6'!$K$135</definedName>
    <definedName name="VAS075_F_Irankiaimatavi542NuotekuValymas">'Forma 6'!$K$135</definedName>
    <definedName name="VAS075_F_Irankiaimatavi543NuotekuDumblo" localSheetId="5">'Forma 6'!$L$135</definedName>
    <definedName name="VAS075_F_Irankiaimatavi543NuotekuDumblo">'Forma 6'!$L$135</definedName>
    <definedName name="VAS075_F_Irankiaimatavi54IsViso" localSheetId="5">'Forma 6'!$I$135</definedName>
    <definedName name="VAS075_F_Irankiaimatavi54IsViso">'Forma 6'!$I$135</definedName>
    <definedName name="VAS075_F_Irankiaimatavi55PavirsiniuNuoteku" localSheetId="5">'Forma 6'!$M$135</definedName>
    <definedName name="VAS075_F_Irankiaimatavi55PavirsiniuNuoteku">'Forma 6'!$M$135</definedName>
    <definedName name="VAS075_F_Irankiaimatavi56KitosReguliuojamosios" localSheetId="5">'Forma 6'!$N$135</definedName>
    <definedName name="VAS075_F_Irankiaimatavi56KitosReguliuojamosios">'Forma 6'!$N$135</definedName>
    <definedName name="VAS075_F_Irankiaimatavi57KitosVeiklos" localSheetId="5">'Forma 6'!$Q$135</definedName>
    <definedName name="VAS075_F_Irankiaimatavi57KitosVeiklos">'Forma 6'!$Q$135</definedName>
    <definedName name="VAS075_F_Irankiaimatavi5Apskaitosveikla1" localSheetId="5">'Forma 6'!$O$135</definedName>
    <definedName name="VAS075_F_Irankiaimatavi5Apskaitosveikla1">'Forma 6'!$O$135</definedName>
    <definedName name="VAS075_F_Irankiaimatavi5Kitareguliuoja1" localSheetId="5">'Forma 6'!$P$135</definedName>
    <definedName name="VAS075_F_Irankiaimatavi5Kitareguliuoja1">'Forma 6'!$P$135</definedName>
    <definedName name="VAS075_F_Irasyti10Apskaitosveikla1" localSheetId="5">'Forma 6'!$O$140</definedName>
    <definedName name="VAS075_F_Irasyti10Apskaitosveikla1">'Forma 6'!$O$140</definedName>
    <definedName name="VAS075_F_Irasyti10Kitareguliuoja1" localSheetId="5">'Forma 6'!$P$140</definedName>
    <definedName name="VAS075_F_Irasyti10Kitareguliuoja1">'Forma 6'!$P$140</definedName>
    <definedName name="VAS075_F_Irasyti11Apskaitosveikla1" localSheetId="5">'Forma 6'!$O$141</definedName>
    <definedName name="VAS075_F_Irasyti11Apskaitosveikla1">'Forma 6'!$O$141</definedName>
    <definedName name="VAS075_F_Irasyti11Kitareguliuoja1" localSheetId="5">'Forma 6'!$P$141</definedName>
    <definedName name="VAS075_F_Irasyti11Kitareguliuoja1">'Forma 6'!$P$141</definedName>
    <definedName name="VAS075_F_Irasyti12Apskaitosveikla1" localSheetId="5">'Forma 6'!$O$142</definedName>
    <definedName name="VAS075_F_Irasyti12Apskaitosveikla1">'Forma 6'!$O$142</definedName>
    <definedName name="VAS075_F_Irasyti12Kitareguliuoja1" localSheetId="5">'Forma 6'!$P$142</definedName>
    <definedName name="VAS075_F_Irasyti12Kitareguliuoja1">'Forma 6'!$P$142</definedName>
    <definedName name="VAS075_F_Irasyti1Apskaitosveikla1" localSheetId="5">'Forma 6'!$O$35</definedName>
    <definedName name="VAS075_F_Irasyti1Apskaitosveikla1">'Forma 6'!$O$35</definedName>
    <definedName name="VAS075_F_Irasyti1Kitareguliuoja1" localSheetId="5">'Forma 6'!$P$35</definedName>
    <definedName name="VAS075_F_Irasyti1Kitareguliuoja1">'Forma 6'!$P$35</definedName>
    <definedName name="VAS075_F_Irasyti2Apskaitosveikla1" localSheetId="5">'Forma 6'!$O$36</definedName>
    <definedName name="VAS075_F_Irasyti2Apskaitosveikla1">'Forma 6'!$O$36</definedName>
    <definedName name="VAS075_F_Irasyti2Kitareguliuoja1" localSheetId="5">'Forma 6'!$P$36</definedName>
    <definedName name="VAS075_F_Irasyti2Kitareguliuoja1">'Forma 6'!$P$36</definedName>
    <definedName name="VAS075_F_Irasyti3Apskaitosveikla1" localSheetId="5">'Forma 6'!$O$37</definedName>
    <definedName name="VAS075_F_Irasyti3Apskaitosveikla1">'Forma 6'!$O$37</definedName>
    <definedName name="VAS075_F_Irasyti3Kitareguliuoja1" localSheetId="5">'Forma 6'!$P$37</definedName>
    <definedName name="VAS075_F_Irasyti3Kitareguliuoja1">'Forma 6'!$P$37</definedName>
    <definedName name="VAS075_F_Irasyti4Apskaitosveikla1" localSheetId="5">'Forma 6'!$O$63</definedName>
    <definedName name="VAS075_F_Irasyti4Apskaitosveikla1">'Forma 6'!$O$63</definedName>
    <definedName name="VAS075_F_Irasyti4Kitareguliuoja1" localSheetId="5">'Forma 6'!$P$63</definedName>
    <definedName name="VAS075_F_Irasyti4Kitareguliuoja1">'Forma 6'!$P$63</definedName>
    <definedName name="VAS075_F_Irasyti5Apskaitosveikla1" localSheetId="5">'Forma 6'!$O$64</definedName>
    <definedName name="VAS075_F_Irasyti5Apskaitosveikla1">'Forma 6'!$O$64</definedName>
    <definedName name="VAS075_F_Irasyti5Kitareguliuoja1" localSheetId="5">'Forma 6'!$P$64</definedName>
    <definedName name="VAS075_F_Irasyti5Kitareguliuoja1">'Forma 6'!$P$64</definedName>
    <definedName name="VAS075_F_Irasyti6Apskaitosveikla1" localSheetId="5">'Forma 6'!$O$65</definedName>
    <definedName name="VAS075_F_Irasyti6Apskaitosveikla1">'Forma 6'!$O$65</definedName>
    <definedName name="VAS075_F_Irasyti6Kitareguliuoja1" localSheetId="5">'Forma 6'!$P$65</definedName>
    <definedName name="VAS075_F_Irasyti6Kitareguliuoja1">'Forma 6'!$P$65</definedName>
    <definedName name="VAS075_F_Irasyti7Apskaitosveikla1" localSheetId="5">'Forma 6'!$O$91</definedName>
    <definedName name="VAS075_F_Irasyti7Apskaitosveikla1">'Forma 6'!$O$91</definedName>
    <definedName name="VAS075_F_Irasyti7Kitareguliuoja1" localSheetId="5">'Forma 6'!$P$91</definedName>
    <definedName name="VAS075_F_Irasyti7Kitareguliuoja1">'Forma 6'!$P$91</definedName>
    <definedName name="VAS075_F_Irasyti8Apskaitosveikla1" localSheetId="5">'Forma 6'!$O$92</definedName>
    <definedName name="VAS075_F_Irasyti8Apskaitosveikla1">'Forma 6'!$O$92</definedName>
    <definedName name="VAS075_F_Irasyti8Kitareguliuoja1" localSheetId="5">'Forma 6'!$P$92</definedName>
    <definedName name="VAS075_F_Irasyti8Kitareguliuoja1">'Forma 6'!$P$92</definedName>
    <definedName name="VAS075_F_Irasyti9Apskaitosveikla1" localSheetId="5">'Forma 6'!$O$93</definedName>
    <definedName name="VAS075_F_Irasyti9Apskaitosveikla1">'Forma 6'!$O$93</definedName>
    <definedName name="VAS075_F_Irasyti9Kitareguliuoja1" localSheetId="5">'Forma 6'!$P$93</definedName>
    <definedName name="VAS075_F_Irasyti9Kitareguliuoja1">'Forma 6'!$P$93</definedName>
    <definedName name="VAS075_F_Keliaiaikstele21IS" localSheetId="5">'Forma 6'!$D$17</definedName>
    <definedName name="VAS075_F_Keliaiaikstele21IS">'Forma 6'!$D$17</definedName>
    <definedName name="VAS075_F_Keliaiaikstele231GeriamojoVandens" localSheetId="5">'Forma 6'!$F$17</definedName>
    <definedName name="VAS075_F_Keliaiaikstele231GeriamojoVandens">'Forma 6'!$F$17</definedName>
    <definedName name="VAS075_F_Keliaiaikstele232GeriamojoVandens" localSheetId="5">'Forma 6'!$G$17</definedName>
    <definedName name="VAS075_F_Keliaiaikstele232GeriamojoVandens">'Forma 6'!$G$17</definedName>
    <definedName name="VAS075_F_Keliaiaikstele233GeriamojoVandens" localSheetId="5">'Forma 6'!$H$17</definedName>
    <definedName name="VAS075_F_Keliaiaikstele233GeriamojoVandens">'Forma 6'!$H$17</definedName>
    <definedName name="VAS075_F_Keliaiaikstele23IsViso" localSheetId="5">'Forma 6'!$E$17</definedName>
    <definedName name="VAS075_F_Keliaiaikstele23IsViso">'Forma 6'!$E$17</definedName>
    <definedName name="VAS075_F_Keliaiaikstele241NuotekuSurinkimas" localSheetId="5">'Forma 6'!$J$17</definedName>
    <definedName name="VAS075_F_Keliaiaikstele241NuotekuSurinkimas">'Forma 6'!$J$17</definedName>
    <definedName name="VAS075_F_Keliaiaikstele242NuotekuValymas" localSheetId="5">'Forma 6'!$K$17</definedName>
    <definedName name="VAS075_F_Keliaiaikstele242NuotekuValymas">'Forma 6'!$K$17</definedName>
    <definedName name="VAS075_F_Keliaiaikstele243NuotekuDumblo" localSheetId="5">'Forma 6'!$L$17</definedName>
    <definedName name="VAS075_F_Keliaiaikstele243NuotekuDumblo">'Forma 6'!$L$17</definedName>
    <definedName name="VAS075_F_Keliaiaikstele24IsViso" localSheetId="5">'Forma 6'!$I$17</definedName>
    <definedName name="VAS075_F_Keliaiaikstele24IsViso">'Forma 6'!$I$17</definedName>
    <definedName name="VAS075_F_Keliaiaikstele25PavirsiniuNuoteku" localSheetId="5">'Forma 6'!$M$17</definedName>
    <definedName name="VAS075_F_Keliaiaikstele25PavirsiniuNuoteku">'Forma 6'!$M$17</definedName>
    <definedName name="VAS075_F_Keliaiaikstele26KitosReguliuojamosios" localSheetId="5">'Forma 6'!$N$17</definedName>
    <definedName name="VAS075_F_Keliaiaikstele26KitosReguliuojamosios">'Forma 6'!$N$17</definedName>
    <definedName name="VAS075_F_Keliaiaikstele27KitosVeiklos" localSheetId="5">'Forma 6'!$Q$17</definedName>
    <definedName name="VAS075_F_Keliaiaikstele27KitosVeiklos">'Forma 6'!$Q$17</definedName>
    <definedName name="VAS075_F_Keliaiaikstele2Apskaitosveikla1" localSheetId="5">'Forma 6'!$O$17</definedName>
    <definedName name="VAS075_F_Keliaiaikstele2Apskaitosveikla1">'Forma 6'!$O$17</definedName>
    <definedName name="VAS075_F_Keliaiaikstele2Kitareguliuoja1" localSheetId="5">'Forma 6'!$P$17</definedName>
    <definedName name="VAS075_F_Keliaiaikstele2Kitareguliuoja1">'Forma 6'!$P$17</definedName>
    <definedName name="VAS075_F_Keliaiaikstele31IS" localSheetId="5">'Forma 6'!$D$45</definedName>
    <definedName name="VAS075_F_Keliaiaikstele31IS">'Forma 6'!$D$45</definedName>
    <definedName name="VAS075_F_Keliaiaikstele331GeriamojoVandens" localSheetId="5">'Forma 6'!$F$45</definedName>
    <definedName name="VAS075_F_Keliaiaikstele331GeriamojoVandens">'Forma 6'!$F$45</definedName>
    <definedName name="VAS075_F_Keliaiaikstele332GeriamojoVandens" localSheetId="5">'Forma 6'!$G$45</definedName>
    <definedName name="VAS075_F_Keliaiaikstele332GeriamojoVandens">'Forma 6'!$G$45</definedName>
    <definedName name="VAS075_F_Keliaiaikstele333GeriamojoVandens" localSheetId="5">'Forma 6'!$H$45</definedName>
    <definedName name="VAS075_F_Keliaiaikstele333GeriamojoVandens">'Forma 6'!$H$45</definedName>
    <definedName name="VAS075_F_Keliaiaikstele33IsViso" localSheetId="5">'Forma 6'!$E$45</definedName>
    <definedName name="VAS075_F_Keliaiaikstele33IsViso">'Forma 6'!$E$45</definedName>
    <definedName name="VAS075_F_Keliaiaikstele341NuotekuSurinkimas" localSheetId="5">'Forma 6'!$J$45</definedName>
    <definedName name="VAS075_F_Keliaiaikstele341NuotekuSurinkimas">'Forma 6'!$J$45</definedName>
    <definedName name="VAS075_F_Keliaiaikstele342NuotekuValymas" localSheetId="5">'Forma 6'!$K$45</definedName>
    <definedName name="VAS075_F_Keliaiaikstele342NuotekuValymas">'Forma 6'!$K$45</definedName>
    <definedName name="VAS075_F_Keliaiaikstele343NuotekuDumblo" localSheetId="5">'Forma 6'!$L$45</definedName>
    <definedName name="VAS075_F_Keliaiaikstele343NuotekuDumblo">'Forma 6'!$L$45</definedName>
    <definedName name="VAS075_F_Keliaiaikstele34IsViso" localSheetId="5">'Forma 6'!$I$45</definedName>
    <definedName name="VAS075_F_Keliaiaikstele34IsViso">'Forma 6'!$I$45</definedName>
    <definedName name="VAS075_F_Keliaiaikstele35PavirsiniuNuoteku" localSheetId="5">'Forma 6'!$M$45</definedName>
    <definedName name="VAS075_F_Keliaiaikstele35PavirsiniuNuoteku">'Forma 6'!$M$45</definedName>
    <definedName name="VAS075_F_Keliaiaikstele36KitosReguliuojamosios" localSheetId="5">'Forma 6'!$N$45</definedName>
    <definedName name="VAS075_F_Keliaiaikstele36KitosReguliuojamosios">'Forma 6'!$N$45</definedName>
    <definedName name="VAS075_F_Keliaiaikstele37KitosVeiklos" localSheetId="5">'Forma 6'!$Q$45</definedName>
    <definedName name="VAS075_F_Keliaiaikstele37KitosVeiklos">'Forma 6'!$Q$45</definedName>
    <definedName name="VAS075_F_Keliaiaikstele3Apskaitosveikla1" localSheetId="5">'Forma 6'!$O$45</definedName>
    <definedName name="VAS075_F_Keliaiaikstele3Apskaitosveikla1">'Forma 6'!$O$45</definedName>
    <definedName name="VAS075_F_Keliaiaikstele3Kitareguliuoja1" localSheetId="5">'Forma 6'!$P$45</definedName>
    <definedName name="VAS075_F_Keliaiaikstele3Kitareguliuoja1">'Forma 6'!$P$45</definedName>
    <definedName name="VAS075_F_Keliaiaikstele41IS" localSheetId="5">'Forma 6'!$D$73</definedName>
    <definedName name="VAS075_F_Keliaiaikstele41IS">'Forma 6'!$D$73</definedName>
    <definedName name="VAS075_F_Keliaiaikstele431GeriamojoVandens" localSheetId="5">'Forma 6'!$F$73</definedName>
    <definedName name="VAS075_F_Keliaiaikstele431GeriamojoVandens">'Forma 6'!$F$73</definedName>
    <definedName name="VAS075_F_Keliaiaikstele432GeriamojoVandens" localSheetId="5">'Forma 6'!$G$73</definedName>
    <definedName name="VAS075_F_Keliaiaikstele432GeriamojoVandens">'Forma 6'!$G$73</definedName>
    <definedName name="VAS075_F_Keliaiaikstele433GeriamojoVandens" localSheetId="5">'Forma 6'!$H$73</definedName>
    <definedName name="VAS075_F_Keliaiaikstele433GeriamojoVandens">'Forma 6'!$H$73</definedName>
    <definedName name="VAS075_F_Keliaiaikstele43IsViso" localSheetId="5">'Forma 6'!$E$73</definedName>
    <definedName name="VAS075_F_Keliaiaikstele43IsViso">'Forma 6'!$E$73</definedName>
    <definedName name="VAS075_F_Keliaiaikstele441NuotekuSurinkimas" localSheetId="5">'Forma 6'!$J$73</definedName>
    <definedName name="VAS075_F_Keliaiaikstele441NuotekuSurinkimas">'Forma 6'!$J$73</definedName>
    <definedName name="VAS075_F_Keliaiaikstele442NuotekuValymas" localSheetId="5">'Forma 6'!$K$73</definedName>
    <definedName name="VAS075_F_Keliaiaikstele442NuotekuValymas">'Forma 6'!$K$73</definedName>
    <definedName name="VAS075_F_Keliaiaikstele443NuotekuDumblo" localSheetId="5">'Forma 6'!$L$73</definedName>
    <definedName name="VAS075_F_Keliaiaikstele443NuotekuDumblo">'Forma 6'!$L$73</definedName>
    <definedName name="VAS075_F_Keliaiaikstele44IsViso" localSheetId="5">'Forma 6'!$I$73</definedName>
    <definedName name="VAS075_F_Keliaiaikstele44IsViso">'Forma 6'!$I$73</definedName>
    <definedName name="VAS075_F_Keliaiaikstele45PavirsiniuNuoteku" localSheetId="5">'Forma 6'!$M$73</definedName>
    <definedName name="VAS075_F_Keliaiaikstele45PavirsiniuNuoteku">'Forma 6'!$M$73</definedName>
    <definedName name="VAS075_F_Keliaiaikstele46KitosReguliuojamosios" localSheetId="5">'Forma 6'!$N$73</definedName>
    <definedName name="VAS075_F_Keliaiaikstele46KitosReguliuojamosios">'Forma 6'!$N$73</definedName>
    <definedName name="VAS075_F_Keliaiaikstele47KitosVeiklos" localSheetId="5">'Forma 6'!$Q$73</definedName>
    <definedName name="VAS075_F_Keliaiaikstele47KitosVeiklos">'Forma 6'!$Q$73</definedName>
    <definedName name="VAS075_F_Keliaiaikstele4Apskaitosveikla1" localSheetId="5">'Forma 6'!$O$73</definedName>
    <definedName name="VAS075_F_Keliaiaikstele4Apskaitosveikla1">'Forma 6'!$O$73</definedName>
    <definedName name="VAS075_F_Keliaiaikstele4Kitareguliuoja1" localSheetId="5">'Forma 6'!$P$73</definedName>
    <definedName name="VAS075_F_Keliaiaikstele4Kitareguliuoja1">'Forma 6'!$P$73</definedName>
    <definedName name="VAS075_F_Keliaiaikstele51IS" localSheetId="5">'Forma 6'!$D$123</definedName>
    <definedName name="VAS075_F_Keliaiaikstele51IS">'Forma 6'!$D$123</definedName>
    <definedName name="VAS075_F_Keliaiaikstele531GeriamojoVandens" localSheetId="5">'Forma 6'!$F$123</definedName>
    <definedName name="VAS075_F_Keliaiaikstele531GeriamojoVandens">'Forma 6'!$F$123</definedName>
    <definedName name="VAS075_F_Keliaiaikstele532GeriamojoVandens" localSheetId="5">'Forma 6'!$G$123</definedName>
    <definedName name="VAS075_F_Keliaiaikstele532GeriamojoVandens">'Forma 6'!$G$123</definedName>
    <definedName name="VAS075_F_Keliaiaikstele533GeriamojoVandens" localSheetId="5">'Forma 6'!$H$123</definedName>
    <definedName name="VAS075_F_Keliaiaikstele533GeriamojoVandens">'Forma 6'!$H$123</definedName>
    <definedName name="VAS075_F_Keliaiaikstele53IsViso" localSheetId="5">'Forma 6'!$E$123</definedName>
    <definedName name="VAS075_F_Keliaiaikstele53IsViso">'Forma 6'!$E$123</definedName>
    <definedName name="VAS075_F_Keliaiaikstele541NuotekuSurinkimas" localSheetId="5">'Forma 6'!$J$123</definedName>
    <definedName name="VAS075_F_Keliaiaikstele541NuotekuSurinkimas">'Forma 6'!$J$123</definedName>
    <definedName name="VAS075_F_Keliaiaikstele542NuotekuValymas" localSheetId="5">'Forma 6'!$K$123</definedName>
    <definedName name="VAS075_F_Keliaiaikstele542NuotekuValymas">'Forma 6'!$K$123</definedName>
    <definedName name="VAS075_F_Keliaiaikstele543NuotekuDumblo" localSheetId="5">'Forma 6'!$L$123</definedName>
    <definedName name="VAS075_F_Keliaiaikstele543NuotekuDumblo">'Forma 6'!$L$123</definedName>
    <definedName name="VAS075_F_Keliaiaikstele54IsViso" localSheetId="5">'Forma 6'!$I$123</definedName>
    <definedName name="VAS075_F_Keliaiaikstele54IsViso">'Forma 6'!$I$123</definedName>
    <definedName name="VAS075_F_Keliaiaikstele55PavirsiniuNuoteku" localSheetId="5">'Forma 6'!$M$123</definedName>
    <definedName name="VAS075_F_Keliaiaikstele55PavirsiniuNuoteku">'Forma 6'!$M$123</definedName>
    <definedName name="VAS075_F_Keliaiaikstele56KitosReguliuojamosios" localSheetId="5">'Forma 6'!$N$123</definedName>
    <definedName name="VAS075_F_Keliaiaikstele56KitosReguliuojamosios">'Forma 6'!$N$123</definedName>
    <definedName name="VAS075_F_Keliaiaikstele57KitosVeiklos" localSheetId="5">'Forma 6'!$Q$123</definedName>
    <definedName name="VAS075_F_Keliaiaikstele57KitosVeiklos">'Forma 6'!$Q$123</definedName>
    <definedName name="VAS075_F_Keliaiaikstele5Apskaitosveikla1" localSheetId="5">'Forma 6'!$O$123</definedName>
    <definedName name="VAS075_F_Keliaiaikstele5Apskaitosveikla1">'Forma 6'!$O$123</definedName>
    <definedName name="VAS075_F_Keliaiaikstele5Kitareguliuoja1" localSheetId="5">'Forma 6'!$P$123</definedName>
    <definedName name="VAS075_F_Keliaiaikstele5Kitareguliuoja1">'Forma 6'!$P$123</definedName>
    <definedName name="VAS075_F_Kitairanga11IS" localSheetId="5">'Forma 6'!$D$129</definedName>
    <definedName name="VAS075_F_Kitairanga11IS">'Forma 6'!$D$129</definedName>
    <definedName name="VAS075_F_Kitairanga131GeriamojoVandens" localSheetId="5">'Forma 6'!$F$129</definedName>
    <definedName name="VAS075_F_Kitairanga131GeriamojoVandens">'Forma 6'!$F$129</definedName>
    <definedName name="VAS075_F_Kitairanga132GeriamojoVandens" localSheetId="5">'Forma 6'!$G$129</definedName>
    <definedName name="VAS075_F_Kitairanga132GeriamojoVandens">'Forma 6'!$G$129</definedName>
    <definedName name="VAS075_F_Kitairanga133GeriamojoVandens" localSheetId="5">'Forma 6'!$H$129</definedName>
    <definedName name="VAS075_F_Kitairanga133GeriamojoVandens">'Forma 6'!$H$129</definedName>
    <definedName name="VAS075_F_Kitairanga13IsViso" localSheetId="5">'Forma 6'!$E$129</definedName>
    <definedName name="VAS075_F_Kitairanga13IsViso">'Forma 6'!$E$129</definedName>
    <definedName name="VAS075_F_Kitairanga141NuotekuSurinkimas" localSheetId="5">'Forma 6'!$J$129</definedName>
    <definedName name="VAS075_F_Kitairanga141NuotekuSurinkimas">'Forma 6'!$J$129</definedName>
    <definedName name="VAS075_F_Kitairanga142NuotekuValymas" localSheetId="5">'Forma 6'!$K$129</definedName>
    <definedName name="VAS075_F_Kitairanga142NuotekuValymas">'Forma 6'!$K$129</definedName>
    <definedName name="VAS075_F_Kitairanga143NuotekuDumblo" localSheetId="5">'Forma 6'!$L$129</definedName>
    <definedName name="VAS075_F_Kitairanga143NuotekuDumblo">'Forma 6'!$L$129</definedName>
    <definedName name="VAS075_F_Kitairanga14IsViso" localSheetId="5">'Forma 6'!$I$129</definedName>
    <definedName name="VAS075_F_Kitairanga14IsViso">'Forma 6'!$I$129</definedName>
    <definedName name="VAS075_F_Kitairanga15PavirsiniuNuoteku" localSheetId="5">'Forma 6'!$M$129</definedName>
    <definedName name="VAS075_F_Kitairanga15PavirsiniuNuoteku">'Forma 6'!$M$129</definedName>
    <definedName name="VAS075_F_Kitairanga16KitosReguliuojamosios" localSheetId="5">'Forma 6'!$N$129</definedName>
    <definedName name="VAS075_F_Kitairanga16KitosReguliuojamosios">'Forma 6'!$N$129</definedName>
    <definedName name="VAS075_F_Kitairanga17KitosVeiklos" localSheetId="5">'Forma 6'!$Q$129</definedName>
    <definedName name="VAS075_F_Kitairanga17KitosVeiklos">'Forma 6'!$Q$129</definedName>
    <definedName name="VAS075_F_Kitairanga1Apskaitosveikla1" localSheetId="5">'Forma 6'!$O$129</definedName>
    <definedName name="VAS075_F_Kitairanga1Apskaitosveikla1">'Forma 6'!$O$129</definedName>
    <definedName name="VAS075_F_Kitairanga1Kitareguliuoja1" localSheetId="5">'Forma 6'!$P$129</definedName>
    <definedName name="VAS075_F_Kitairanga1Kitareguliuoja1">'Forma 6'!$P$129</definedName>
    <definedName name="VAS075_F_Kitasilgalaiki11IS" localSheetId="5">'Forma 6'!$D$34</definedName>
    <definedName name="VAS075_F_Kitasilgalaiki11IS">'Forma 6'!$D$34</definedName>
    <definedName name="VAS075_F_Kitasilgalaiki131GeriamojoVandens" localSheetId="5">'Forma 6'!$F$34</definedName>
    <definedName name="VAS075_F_Kitasilgalaiki131GeriamojoVandens">'Forma 6'!$F$34</definedName>
    <definedName name="VAS075_F_Kitasilgalaiki132GeriamojoVandens" localSheetId="5">'Forma 6'!$G$34</definedName>
    <definedName name="VAS075_F_Kitasilgalaiki132GeriamojoVandens">'Forma 6'!$G$34</definedName>
    <definedName name="VAS075_F_Kitasilgalaiki133GeriamojoVandens" localSheetId="5">'Forma 6'!$H$34</definedName>
    <definedName name="VAS075_F_Kitasilgalaiki133GeriamojoVandens">'Forma 6'!$H$34</definedName>
    <definedName name="VAS075_F_Kitasilgalaiki13IsViso" localSheetId="5">'Forma 6'!$E$34</definedName>
    <definedName name="VAS075_F_Kitasilgalaiki13IsViso">'Forma 6'!$E$34</definedName>
    <definedName name="VAS075_F_Kitasilgalaiki141NuotekuSurinkimas" localSheetId="5">'Forma 6'!$J$34</definedName>
    <definedName name="VAS075_F_Kitasilgalaiki141NuotekuSurinkimas">'Forma 6'!$J$34</definedName>
    <definedName name="VAS075_F_Kitasilgalaiki142NuotekuValymas" localSheetId="5">'Forma 6'!$K$34</definedName>
    <definedName name="VAS075_F_Kitasilgalaiki142NuotekuValymas">'Forma 6'!$K$34</definedName>
    <definedName name="VAS075_F_Kitasilgalaiki143NuotekuDumblo" localSheetId="5">'Forma 6'!$L$34</definedName>
    <definedName name="VAS075_F_Kitasilgalaiki143NuotekuDumblo">'Forma 6'!$L$34</definedName>
    <definedName name="VAS075_F_Kitasilgalaiki14IsViso" localSheetId="5">'Forma 6'!$I$34</definedName>
    <definedName name="VAS075_F_Kitasilgalaiki14IsViso">'Forma 6'!$I$34</definedName>
    <definedName name="VAS075_F_Kitasilgalaiki15PavirsiniuNuoteku" localSheetId="5">'Forma 6'!$M$34</definedName>
    <definedName name="VAS075_F_Kitasilgalaiki15PavirsiniuNuoteku">'Forma 6'!$M$34</definedName>
    <definedName name="VAS075_F_Kitasilgalaiki16KitosReguliuojamosios" localSheetId="5">'Forma 6'!$N$34</definedName>
    <definedName name="VAS075_F_Kitasilgalaiki16KitosReguliuojamosios">'Forma 6'!$N$34</definedName>
    <definedName name="VAS075_F_Kitasilgalaiki17KitosVeiklos" localSheetId="5">'Forma 6'!$Q$34</definedName>
    <definedName name="VAS075_F_Kitasilgalaiki17KitosVeiklos">'Forma 6'!$Q$34</definedName>
    <definedName name="VAS075_F_Kitasilgalaiki1Apskaitosveikla1" localSheetId="5">'Forma 6'!$O$34</definedName>
    <definedName name="VAS075_F_Kitasilgalaiki1Apskaitosveikla1">'Forma 6'!$O$34</definedName>
    <definedName name="VAS075_F_Kitasilgalaiki1Kitareguliuoja1" localSheetId="5">'Forma 6'!$P$34</definedName>
    <definedName name="VAS075_F_Kitasilgalaiki1Kitareguliuoja1">'Forma 6'!$P$34</definedName>
    <definedName name="VAS075_F_Kitasilgalaiki21IS" localSheetId="5">'Forma 6'!$D$62</definedName>
    <definedName name="VAS075_F_Kitasilgalaiki21IS">'Forma 6'!$D$62</definedName>
    <definedName name="VAS075_F_Kitasilgalaiki231GeriamojoVandens" localSheetId="5">'Forma 6'!$F$62</definedName>
    <definedName name="VAS075_F_Kitasilgalaiki231GeriamojoVandens">'Forma 6'!$F$62</definedName>
    <definedName name="VAS075_F_Kitasilgalaiki232GeriamojoVandens" localSheetId="5">'Forma 6'!$G$62</definedName>
    <definedName name="VAS075_F_Kitasilgalaiki232GeriamojoVandens">'Forma 6'!$G$62</definedName>
    <definedName name="VAS075_F_Kitasilgalaiki233GeriamojoVandens" localSheetId="5">'Forma 6'!$H$62</definedName>
    <definedName name="VAS075_F_Kitasilgalaiki233GeriamojoVandens">'Forma 6'!$H$62</definedName>
    <definedName name="VAS075_F_Kitasilgalaiki23IsViso" localSheetId="5">'Forma 6'!$E$62</definedName>
    <definedName name="VAS075_F_Kitasilgalaiki23IsViso">'Forma 6'!$E$62</definedName>
    <definedName name="VAS075_F_Kitasilgalaiki241NuotekuSurinkimas" localSheetId="5">'Forma 6'!$J$62</definedName>
    <definedName name="VAS075_F_Kitasilgalaiki241NuotekuSurinkimas">'Forma 6'!$J$62</definedName>
    <definedName name="VAS075_F_Kitasilgalaiki242NuotekuValymas" localSheetId="5">'Forma 6'!$K$62</definedName>
    <definedName name="VAS075_F_Kitasilgalaiki242NuotekuValymas">'Forma 6'!$K$62</definedName>
    <definedName name="VAS075_F_Kitasilgalaiki243NuotekuDumblo" localSheetId="5">'Forma 6'!$L$62</definedName>
    <definedName name="VAS075_F_Kitasilgalaiki243NuotekuDumblo">'Forma 6'!$L$62</definedName>
    <definedName name="VAS075_F_Kitasilgalaiki24IsViso" localSheetId="5">'Forma 6'!$I$62</definedName>
    <definedName name="VAS075_F_Kitasilgalaiki24IsViso">'Forma 6'!$I$62</definedName>
    <definedName name="VAS075_F_Kitasilgalaiki25PavirsiniuNuoteku" localSheetId="5">'Forma 6'!$M$62</definedName>
    <definedName name="VAS075_F_Kitasilgalaiki25PavirsiniuNuoteku">'Forma 6'!$M$62</definedName>
    <definedName name="VAS075_F_Kitasilgalaiki26KitosReguliuojamosios" localSheetId="5">'Forma 6'!$N$62</definedName>
    <definedName name="VAS075_F_Kitasilgalaiki26KitosReguliuojamosios">'Forma 6'!$N$62</definedName>
    <definedName name="VAS075_F_Kitasilgalaiki27KitosVeiklos" localSheetId="5">'Forma 6'!$Q$62</definedName>
    <definedName name="VAS075_F_Kitasilgalaiki27KitosVeiklos">'Forma 6'!$Q$62</definedName>
    <definedName name="VAS075_F_Kitasilgalaiki2Apskaitosveikla1" localSheetId="5">'Forma 6'!$O$62</definedName>
    <definedName name="VAS075_F_Kitasilgalaiki2Apskaitosveikla1">'Forma 6'!$O$62</definedName>
    <definedName name="VAS075_F_Kitasilgalaiki2Kitareguliuoja1" localSheetId="5">'Forma 6'!$P$62</definedName>
    <definedName name="VAS075_F_Kitasilgalaiki2Kitareguliuoja1">'Forma 6'!$P$62</definedName>
    <definedName name="VAS075_F_Kitasilgalaiki31IS" localSheetId="5">'Forma 6'!$D$90</definedName>
    <definedName name="VAS075_F_Kitasilgalaiki31IS">'Forma 6'!$D$90</definedName>
    <definedName name="VAS075_F_Kitasilgalaiki331GeriamojoVandens" localSheetId="5">'Forma 6'!$F$90</definedName>
    <definedName name="VAS075_F_Kitasilgalaiki331GeriamojoVandens">'Forma 6'!$F$90</definedName>
    <definedName name="VAS075_F_Kitasilgalaiki332GeriamojoVandens" localSheetId="5">'Forma 6'!$G$90</definedName>
    <definedName name="VAS075_F_Kitasilgalaiki332GeriamojoVandens">'Forma 6'!$G$90</definedName>
    <definedName name="VAS075_F_Kitasilgalaiki333GeriamojoVandens" localSheetId="5">'Forma 6'!$H$90</definedName>
    <definedName name="VAS075_F_Kitasilgalaiki333GeriamojoVandens">'Forma 6'!$H$90</definedName>
    <definedName name="VAS075_F_Kitasilgalaiki33IsViso" localSheetId="5">'Forma 6'!$E$90</definedName>
    <definedName name="VAS075_F_Kitasilgalaiki33IsViso">'Forma 6'!$E$90</definedName>
    <definedName name="VAS075_F_Kitasilgalaiki341NuotekuSurinkimas" localSheetId="5">'Forma 6'!$J$90</definedName>
    <definedName name="VAS075_F_Kitasilgalaiki341NuotekuSurinkimas">'Forma 6'!$J$90</definedName>
    <definedName name="VAS075_F_Kitasilgalaiki342NuotekuValymas" localSheetId="5">'Forma 6'!$K$90</definedName>
    <definedName name="VAS075_F_Kitasilgalaiki342NuotekuValymas">'Forma 6'!$K$90</definedName>
    <definedName name="VAS075_F_Kitasilgalaiki343NuotekuDumblo" localSheetId="5">'Forma 6'!$L$90</definedName>
    <definedName name="VAS075_F_Kitasilgalaiki343NuotekuDumblo">'Forma 6'!$L$90</definedName>
    <definedName name="VAS075_F_Kitasilgalaiki34IsViso" localSheetId="5">'Forma 6'!$I$90</definedName>
    <definedName name="VAS075_F_Kitasilgalaiki34IsViso">'Forma 6'!$I$90</definedName>
    <definedName name="VAS075_F_Kitasilgalaiki35PavirsiniuNuoteku" localSheetId="5">'Forma 6'!$M$90</definedName>
    <definedName name="VAS075_F_Kitasilgalaiki35PavirsiniuNuoteku">'Forma 6'!$M$90</definedName>
    <definedName name="VAS075_F_Kitasilgalaiki36KitosReguliuojamosios" localSheetId="5">'Forma 6'!$N$90</definedName>
    <definedName name="VAS075_F_Kitasilgalaiki36KitosReguliuojamosios">'Forma 6'!$N$90</definedName>
    <definedName name="VAS075_F_Kitasilgalaiki37KitosVeiklos" localSheetId="5">'Forma 6'!$Q$90</definedName>
    <definedName name="VAS075_F_Kitasilgalaiki37KitosVeiklos">'Forma 6'!$Q$90</definedName>
    <definedName name="VAS075_F_Kitasilgalaiki3Apskaitosveikla1" localSheetId="5">'Forma 6'!$O$90</definedName>
    <definedName name="VAS075_F_Kitasilgalaiki3Apskaitosveikla1">'Forma 6'!$O$90</definedName>
    <definedName name="VAS075_F_Kitasilgalaiki3Kitareguliuoja1" localSheetId="5">'Forma 6'!$P$90</definedName>
    <definedName name="VAS075_F_Kitasilgalaiki3Kitareguliuoja1">'Forma 6'!$P$90</definedName>
    <definedName name="VAS075_F_Kitasilgalaiki41IS" localSheetId="5">'Forma 6'!$D$139</definedName>
    <definedName name="VAS075_F_Kitasilgalaiki41IS">'Forma 6'!$D$139</definedName>
    <definedName name="VAS075_F_Kitasilgalaiki431GeriamojoVandens" localSheetId="5">'Forma 6'!$F$139</definedName>
    <definedName name="VAS075_F_Kitasilgalaiki431GeriamojoVandens">'Forma 6'!$F$139</definedName>
    <definedName name="VAS075_F_Kitasilgalaiki432GeriamojoVandens" localSheetId="5">'Forma 6'!$G$139</definedName>
    <definedName name="VAS075_F_Kitasilgalaiki432GeriamojoVandens">'Forma 6'!$G$139</definedName>
    <definedName name="VAS075_F_Kitasilgalaiki433GeriamojoVandens" localSheetId="5">'Forma 6'!$H$139</definedName>
    <definedName name="VAS075_F_Kitasilgalaiki433GeriamojoVandens">'Forma 6'!$H$139</definedName>
    <definedName name="VAS075_F_Kitasilgalaiki43IsViso" localSheetId="5">'Forma 6'!$E$139</definedName>
    <definedName name="VAS075_F_Kitasilgalaiki43IsViso">'Forma 6'!$E$139</definedName>
    <definedName name="VAS075_F_Kitasilgalaiki441NuotekuSurinkimas" localSheetId="5">'Forma 6'!$J$139</definedName>
    <definedName name="VAS075_F_Kitasilgalaiki441NuotekuSurinkimas">'Forma 6'!$J$139</definedName>
    <definedName name="VAS075_F_Kitasilgalaiki442NuotekuValymas" localSheetId="5">'Forma 6'!$K$139</definedName>
    <definedName name="VAS075_F_Kitasilgalaiki442NuotekuValymas">'Forma 6'!$K$139</definedName>
    <definedName name="VAS075_F_Kitasilgalaiki443NuotekuDumblo" localSheetId="5">'Forma 6'!$L$139</definedName>
    <definedName name="VAS075_F_Kitasilgalaiki443NuotekuDumblo">'Forma 6'!$L$139</definedName>
    <definedName name="VAS075_F_Kitasilgalaiki44IsViso" localSheetId="5">'Forma 6'!$I$139</definedName>
    <definedName name="VAS075_F_Kitasilgalaiki44IsViso">'Forma 6'!$I$139</definedName>
    <definedName name="VAS075_F_Kitasilgalaiki45PavirsiniuNuoteku" localSheetId="5">'Forma 6'!$M$139</definedName>
    <definedName name="VAS075_F_Kitasilgalaiki45PavirsiniuNuoteku">'Forma 6'!$M$139</definedName>
    <definedName name="VAS075_F_Kitasilgalaiki46KitosReguliuojamosios" localSheetId="5">'Forma 6'!$N$139</definedName>
    <definedName name="VAS075_F_Kitasilgalaiki46KitosReguliuojamosios">'Forma 6'!$N$139</definedName>
    <definedName name="VAS075_F_Kitasilgalaiki47KitosVeiklos" localSheetId="5">'Forma 6'!$Q$139</definedName>
    <definedName name="VAS075_F_Kitasilgalaiki47KitosVeiklos">'Forma 6'!$Q$139</definedName>
    <definedName name="VAS075_F_Kitasilgalaiki4Apskaitosveikla1" localSheetId="5">'Forma 6'!$O$139</definedName>
    <definedName name="VAS075_F_Kitasilgalaiki4Apskaitosveikla1">'Forma 6'!$O$139</definedName>
    <definedName name="VAS075_F_Kitasilgalaiki4Kitareguliuoja1" localSheetId="5">'Forma 6'!$P$139</definedName>
    <definedName name="VAS075_F_Kitasilgalaiki4Kitareguliuoja1">'Forma 6'!$P$139</definedName>
    <definedName name="VAS075_F_Kitasnemateria21IS" localSheetId="5">'Forma 6'!$D$14</definedName>
    <definedName name="VAS075_F_Kitasnemateria21IS">'Forma 6'!$D$14</definedName>
    <definedName name="VAS075_F_Kitasnemateria231GeriamojoVandens" localSheetId="5">'Forma 6'!$F$14</definedName>
    <definedName name="VAS075_F_Kitasnemateria231GeriamojoVandens">'Forma 6'!$F$14</definedName>
    <definedName name="VAS075_F_Kitasnemateria232GeriamojoVandens" localSheetId="5">'Forma 6'!$G$14</definedName>
    <definedName name="VAS075_F_Kitasnemateria232GeriamojoVandens">'Forma 6'!$G$14</definedName>
    <definedName name="VAS075_F_Kitasnemateria233GeriamojoVandens" localSheetId="5">'Forma 6'!$H$14</definedName>
    <definedName name="VAS075_F_Kitasnemateria233GeriamojoVandens">'Forma 6'!$H$14</definedName>
    <definedName name="VAS075_F_Kitasnemateria23IsViso" localSheetId="5">'Forma 6'!$E$14</definedName>
    <definedName name="VAS075_F_Kitasnemateria23IsViso">'Forma 6'!$E$14</definedName>
    <definedName name="VAS075_F_Kitasnemateria241NuotekuSurinkimas" localSheetId="5">'Forma 6'!$J$14</definedName>
    <definedName name="VAS075_F_Kitasnemateria241NuotekuSurinkimas">'Forma 6'!$J$14</definedName>
    <definedName name="VAS075_F_Kitasnemateria242NuotekuValymas" localSheetId="5">'Forma 6'!$K$14</definedName>
    <definedName name="VAS075_F_Kitasnemateria242NuotekuValymas">'Forma 6'!$K$14</definedName>
    <definedName name="VAS075_F_Kitasnemateria243NuotekuDumblo" localSheetId="5">'Forma 6'!$L$14</definedName>
    <definedName name="VAS075_F_Kitasnemateria243NuotekuDumblo">'Forma 6'!$L$14</definedName>
    <definedName name="VAS075_F_Kitasnemateria24IsViso" localSheetId="5">'Forma 6'!$I$14</definedName>
    <definedName name="VAS075_F_Kitasnemateria24IsViso">'Forma 6'!$I$14</definedName>
    <definedName name="VAS075_F_Kitasnemateria25PavirsiniuNuoteku" localSheetId="5">'Forma 6'!$M$14</definedName>
    <definedName name="VAS075_F_Kitasnemateria25PavirsiniuNuoteku">'Forma 6'!$M$14</definedName>
    <definedName name="VAS075_F_Kitasnemateria26KitosReguliuojamosios" localSheetId="5">'Forma 6'!$N$14</definedName>
    <definedName name="VAS075_F_Kitasnemateria26KitosReguliuojamosios">'Forma 6'!$N$14</definedName>
    <definedName name="VAS075_F_Kitasnemateria27KitosVeiklos" localSheetId="5">'Forma 6'!$Q$14</definedName>
    <definedName name="VAS075_F_Kitasnemateria27KitosVeiklos">'Forma 6'!$Q$14</definedName>
    <definedName name="VAS075_F_Kitasnemateria2Apskaitosveikla1" localSheetId="5">'Forma 6'!$O$14</definedName>
    <definedName name="VAS075_F_Kitasnemateria2Apskaitosveikla1">'Forma 6'!$O$14</definedName>
    <definedName name="VAS075_F_Kitasnemateria2Kitareguliuoja1" localSheetId="5">'Forma 6'!$P$14</definedName>
    <definedName name="VAS075_F_Kitasnemateria2Kitareguliuoja1">'Forma 6'!$P$14</definedName>
    <definedName name="VAS075_F_Kitasnemateria31IS" localSheetId="5">'Forma 6'!$D$42</definedName>
    <definedName name="VAS075_F_Kitasnemateria31IS">'Forma 6'!$D$42</definedName>
    <definedName name="VAS075_F_Kitasnemateria331GeriamojoVandens" localSheetId="5">'Forma 6'!$F$42</definedName>
    <definedName name="VAS075_F_Kitasnemateria331GeriamojoVandens">'Forma 6'!$F$42</definedName>
    <definedName name="VAS075_F_Kitasnemateria332GeriamojoVandens" localSheetId="5">'Forma 6'!$G$42</definedName>
    <definedName name="VAS075_F_Kitasnemateria332GeriamojoVandens">'Forma 6'!$G$42</definedName>
    <definedName name="VAS075_F_Kitasnemateria333GeriamojoVandens" localSheetId="5">'Forma 6'!$H$42</definedName>
    <definedName name="VAS075_F_Kitasnemateria333GeriamojoVandens">'Forma 6'!$H$42</definedName>
    <definedName name="VAS075_F_Kitasnemateria33IsViso" localSheetId="5">'Forma 6'!$E$42</definedName>
    <definedName name="VAS075_F_Kitasnemateria33IsViso">'Forma 6'!$E$42</definedName>
    <definedName name="VAS075_F_Kitasnemateria341NuotekuSurinkimas" localSheetId="5">'Forma 6'!$J$42</definedName>
    <definedName name="VAS075_F_Kitasnemateria341NuotekuSurinkimas">'Forma 6'!$J$42</definedName>
    <definedName name="VAS075_F_Kitasnemateria342NuotekuValymas" localSheetId="5">'Forma 6'!$K$42</definedName>
    <definedName name="VAS075_F_Kitasnemateria342NuotekuValymas">'Forma 6'!$K$42</definedName>
    <definedName name="VAS075_F_Kitasnemateria343NuotekuDumblo" localSheetId="5">'Forma 6'!$L$42</definedName>
    <definedName name="VAS075_F_Kitasnemateria343NuotekuDumblo">'Forma 6'!$L$42</definedName>
    <definedName name="VAS075_F_Kitasnemateria34IsViso" localSheetId="5">'Forma 6'!$I$42</definedName>
    <definedName name="VAS075_F_Kitasnemateria34IsViso">'Forma 6'!$I$42</definedName>
    <definedName name="VAS075_F_Kitasnemateria35PavirsiniuNuoteku" localSheetId="5">'Forma 6'!$M$42</definedName>
    <definedName name="VAS075_F_Kitasnemateria35PavirsiniuNuoteku">'Forma 6'!$M$42</definedName>
    <definedName name="VAS075_F_Kitasnemateria36KitosReguliuojamosios" localSheetId="5">'Forma 6'!$N$42</definedName>
    <definedName name="VAS075_F_Kitasnemateria36KitosReguliuojamosios">'Forma 6'!$N$42</definedName>
    <definedName name="VAS075_F_Kitasnemateria37KitosVeiklos" localSheetId="5">'Forma 6'!$Q$42</definedName>
    <definedName name="VAS075_F_Kitasnemateria37KitosVeiklos">'Forma 6'!$Q$42</definedName>
    <definedName name="VAS075_F_Kitasnemateria3Apskaitosveikla1" localSheetId="5">'Forma 6'!$O$42</definedName>
    <definedName name="VAS075_F_Kitasnemateria3Apskaitosveikla1">'Forma 6'!$O$42</definedName>
    <definedName name="VAS075_F_Kitasnemateria3Kitareguliuoja1" localSheetId="5">'Forma 6'!$P$42</definedName>
    <definedName name="VAS075_F_Kitasnemateria3Kitareguliuoja1">'Forma 6'!$P$42</definedName>
    <definedName name="VAS075_F_Kitasnemateria41IS" localSheetId="5">'Forma 6'!$D$70</definedName>
    <definedName name="VAS075_F_Kitasnemateria41IS">'Forma 6'!$D$70</definedName>
    <definedName name="VAS075_F_Kitasnemateria431GeriamojoVandens" localSheetId="5">'Forma 6'!$F$70</definedName>
    <definedName name="VAS075_F_Kitasnemateria431GeriamojoVandens">'Forma 6'!$F$70</definedName>
    <definedName name="VAS075_F_Kitasnemateria432GeriamojoVandens" localSheetId="5">'Forma 6'!$G$70</definedName>
    <definedName name="VAS075_F_Kitasnemateria432GeriamojoVandens">'Forma 6'!$G$70</definedName>
    <definedName name="VAS075_F_Kitasnemateria433GeriamojoVandens" localSheetId="5">'Forma 6'!$H$70</definedName>
    <definedName name="VAS075_F_Kitasnemateria433GeriamojoVandens">'Forma 6'!$H$70</definedName>
    <definedName name="VAS075_F_Kitasnemateria43IsViso" localSheetId="5">'Forma 6'!$E$70</definedName>
    <definedName name="VAS075_F_Kitasnemateria43IsViso">'Forma 6'!$E$70</definedName>
    <definedName name="VAS075_F_Kitasnemateria441NuotekuSurinkimas" localSheetId="5">'Forma 6'!$J$70</definedName>
    <definedName name="VAS075_F_Kitasnemateria441NuotekuSurinkimas">'Forma 6'!$J$70</definedName>
    <definedName name="VAS075_F_Kitasnemateria442NuotekuValymas" localSheetId="5">'Forma 6'!$K$70</definedName>
    <definedName name="VAS075_F_Kitasnemateria442NuotekuValymas">'Forma 6'!$K$70</definedName>
    <definedName name="VAS075_F_Kitasnemateria443NuotekuDumblo" localSheetId="5">'Forma 6'!$L$70</definedName>
    <definedName name="VAS075_F_Kitasnemateria443NuotekuDumblo">'Forma 6'!$L$70</definedName>
    <definedName name="VAS075_F_Kitasnemateria44IsViso" localSheetId="5">'Forma 6'!$I$70</definedName>
    <definedName name="VAS075_F_Kitasnemateria44IsViso">'Forma 6'!$I$70</definedName>
    <definedName name="VAS075_F_Kitasnemateria45PavirsiniuNuoteku" localSheetId="5">'Forma 6'!$M$70</definedName>
    <definedName name="VAS075_F_Kitasnemateria45PavirsiniuNuoteku">'Forma 6'!$M$70</definedName>
    <definedName name="VAS075_F_Kitasnemateria46KitosReguliuojamosios" localSheetId="5">'Forma 6'!$N$70</definedName>
    <definedName name="VAS075_F_Kitasnemateria46KitosReguliuojamosios">'Forma 6'!$N$70</definedName>
    <definedName name="VAS075_F_Kitasnemateria47KitosVeiklos" localSheetId="5">'Forma 6'!$Q$70</definedName>
    <definedName name="VAS075_F_Kitasnemateria47KitosVeiklos">'Forma 6'!$Q$70</definedName>
    <definedName name="VAS075_F_Kitasnemateria4Apskaitosveikla1" localSheetId="5">'Forma 6'!$O$70</definedName>
    <definedName name="VAS075_F_Kitasnemateria4Apskaitosveikla1">'Forma 6'!$O$70</definedName>
    <definedName name="VAS075_F_Kitasnemateria4Kitareguliuoja1" localSheetId="5">'Forma 6'!$P$70</definedName>
    <definedName name="VAS075_F_Kitasnemateria4Kitareguliuoja1">'Forma 6'!$P$70</definedName>
    <definedName name="VAS075_F_Kitasnemateria51IS" localSheetId="5">'Forma 6'!$D$120</definedName>
    <definedName name="VAS075_F_Kitasnemateria51IS">'Forma 6'!$D$120</definedName>
    <definedName name="VAS075_F_Kitasnemateria531GeriamojoVandens" localSheetId="5">'Forma 6'!$F$120</definedName>
    <definedName name="VAS075_F_Kitasnemateria531GeriamojoVandens">'Forma 6'!$F$120</definedName>
    <definedName name="VAS075_F_Kitasnemateria532GeriamojoVandens" localSheetId="5">'Forma 6'!$G$120</definedName>
    <definedName name="VAS075_F_Kitasnemateria532GeriamojoVandens">'Forma 6'!$G$120</definedName>
    <definedName name="VAS075_F_Kitasnemateria533GeriamojoVandens" localSheetId="5">'Forma 6'!$H$120</definedName>
    <definedName name="VAS075_F_Kitasnemateria533GeriamojoVandens">'Forma 6'!$H$120</definedName>
    <definedName name="VAS075_F_Kitasnemateria53IsViso" localSheetId="5">'Forma 6'!$E$120</definedName>
    <definedName name="VAS075_F_Kitasnemateria53IsViso">'Forma 6'!$E$120</definedName>
    <definedName name="VAS075_F_Kitasnemateria541NuotekuSurinkimas" localSheetId="5">'Forma 6'!$J$120</definedName>
    <definedName name="VAS075_F_Kitasnemateria541NuotekuSurinkimas">'Forma 6'!$J$120</definedName>
    <definedName name="VAS075_F_Kitasnemateria542NuotekuValymas" localSheetId="5">'Forma 6'!$K$120</definedName>
    <definedName name="VAS075_F_Kitasnemateria542NuotekuValymas">'Forma 6'!$K$120</definedName>
    <definedName name="VAS075_F_Kitasnemateria543NuotekuDumblo" localSheetId="5">'Forma 6'!$L$120</definedName>
    <definedName name="VAS075_F_Kitasnemateria543NuotekuDumblo">'Forma 6'!$L$120</definedName>
    <definedName name="VAS075_F_Kitasnemateria54IsViso" localSheetId="5">'Forma 6'!$I$120</definedName>
    <definedName name="VAS075_F_Kitasnemateria54IsViso">'Forma 6'!$I$120</definedName>
    <definedName name="VAS075_F_Kitasnemateria55PavirsiniuNuoteku" localSheetId="5">'Forma 6'!$M$120</definedName>
    <definedName name="VAS075_F_Kitasnemateria55PavirsiniuNuoteku">'Forma 6'!$M$120</definedName>
    <definedName name="VAS075_F_Kitasnemateria56KitosReguliuojamosios" localSheetId="5">'Forma 6'!$N$120</definedName>
    <definedName name="VAS075_F_Kitasnemateria56KitosReguliuojamosios">'Forma 6'!$N$120</definedName>
    <definedName name="VAS075_F_Kitasnemateria57KitosVeiklos" localSheetId="5">'Forma 6'!$Q$120</definedName>
    <definedName name="VAS075_F_Kitasnemateria57KitosVeiklos">'Forma 6'!$Q$120</definedName>
    <definedName name="VAS075_F_Kitasnemateria5Apskaitosveikla1" localSheetId="5">'Forma 6'!$O$120</definedName>
    <definedName name="VAS075_F_Kitasnemateria5Apskaitosveikla1">'Forma 6'!$O$120</definedName>
    <definedName name="VAS075_F_Kitasnemateria5Kitareguliuoja1" localSheetId="5">'Forma 6'!$P$120</definedName>
    <definedName name="VAS075_F_Kitasnemateria5Kitareguliuoja1">'Forma 6'!$P$120</definedName>
    <definedName name="VAS075_F_Kitigeriamojov11IS" localSheetId="5">'Forma 6'!$D$29</definedName>
    <definedName name="VAS075_F_Kitigeriamojov11IS">'Forma 6'!$D$29</definedName>
    <definedName name="VAS075_F_Kitigeriamojov131GeriamojoVandens" localSheetId="5">'Forma 6'!$F$29</definedName>
    <definedName name="VAS075_F_Kitigeriamojov131GeriamojoVandens">'Forma 6'!$F$29</definedName>
    <definedName name="VAS075_F_Kitigeriamojov132GeriamojoVandens" localSheetId="5">'Forma 6'!$G$29</definedName>
    <definedName name="VAS075_F_Kitigeriamojov132GeriamojoVandens">'Forma 6'!$G$29</definedName>
    <definedName name="VAS075_F_Kitigeriamojov133GeriamojoVandens" localSheetId="5">'Forma 6'!$H$29</definedName>
    <definedName name="VAS075_F_Kitigeriamojov133GeriamojoVandens">'Forma 6'!$H$29</definedName>
    <definedName name="VAS075_F_Kitigeriamojov13IsViso" localSheetId="5">'Forma 6'!$E$29</definedName>
    <definedName name="VAS075_F_Kitigeriamojov13IsViso">'Forma 6'!$E$29</definedName>
    <definedName name="VAS075_F_Kitigeriamojov141NuotekuSurinkimas" localSheetId="5">'Forma 6'!$J$29</definedName>
    <definedName name="VAS075_F_Kitigeriamojov141NuotekuSurinkimas">'Forma 6'!$J$29</definedName>
    <definedName name="VAS075_F_Kitigeriamojov142NuotekuValymas" localSheetId="5">'Forma 6'!$K$29</definedName>
    <definedName name="VAS075_F_Kitigeriamojov142NuotekuValymas">'Forma 6'!$K$29</definedName>
    <definedName name="VAS075_F_Kitigeriamojov143NuotekuDumblo" localSheetId="5">'Forma 6'!$L$29</definedName>
    <definedName name="VAS075_F_Kitigeriamojov143NuotekuDumblo">'Forma 6'!$L$29</definedName>
    <definedName name="VAS075_F_Kitigeriamojov14IsViso" localSheetId="5">'Forma 6'!$I$29</definedName>
    <definedName name="VAS075_F_Kitigeriamojov14IsViso">'Forma 6'!$I$29</definedName>
    <definedName name="VAS075_F_Kitigeriamojov15PavirsiniuNuoteku" localSheetId="5">'Forma 6'!$M$29</definedName>
    <definedName name="VAS075_F_Kitigeriamojov15PavirsiniuNuoteku">'Forma 6'!$M$29</definedName>
    <definedName name="VAS075_F_Kitigeriamojov16KitosReguliuojamosios" localSheetId="5">'Forma 6'!$N$29</definedName>
    <definedName name="VAS075_F_Kitigeriamojov16KitosReguliuojamosios">'Forma 6'!$N$29</definedName>
    <definedName name="VAS075_F_Kitigeriamojov17KitosVeiklos" localSheetId="5">'Forma 6'!$Q$29</definedName>
    <definedName name="VAS075_F_Kitigeriamojov17KitosVeiklos">'Forma 6'!$Q$29</definedName>
    <definedName name="VAS075_F_Kitigeriamojov1Apskaitosveikla1" localSheetId="5">'Forma 6'!$O$29</definedName>
    <definedName name="VAS075_F_Kitigeriamojov1Apskaitosveikla1">'Forma 6'!$O$29</definedName>
    <definedName name="VAS075_F_Kitigeriamojov1Kitareguliuoja1" localSheetId="5">'Forma 6'!$P$29</definedName>
    <definedName name="VAS075_F_Kitigeriamojov1Kitareguliuoja1">'Forma 6'!$P$29</definedName>
    <definedName name="VAS075_F_Kitigeriamojov21IS" localSheetId="5">'Forma 6'!$D$57</definedName>
    <definedName name="VAS075_F_Kitigeriamojov21IS">'Forma 6'!$D$57</definedName>
    <definedName name="VAS075_F_Kitigeriamojov231GeriamojoVandens" localSheetId="5">'Forma 6'!$F$57</definedName>
    <definedName name="VAS075_F_Kitigeriamojov231GeriamojoVandens">'Forma 6'!$F$57</definedName>
    <definedName name="VAS075_F_Kitigeriamojov232GeriamojoVandens" localSheetId="5">'Forma 6'!$G$57</definedName>
    <definedName name="VAS075_F_Kitigeriamojov232GeriamojoVandens">'Forma 6'!$G$57</definedName>
    <definedName name="VAS075_F_Kitigeriamojov233GeriamojoVandens" localSheetId="5">'Forma 6'!$H$57</definedName>
    <definedName name="VAS075_F_Kitigeriamojov233GeriamojoVandens">'Forma 6'!$H$57</definedName>
    <definedName name="VAS075_F_Kitigeriamojov23IsViso" localSheetId="5">'Forma 6'!$E$57</definedName>
    <definedName name="VAS075_F_Kitigeriamojov23IsViso">'Forma 6'!$E$57</definedName>
    <definedName name="VAS075_F_Kitigeriamojov241NuotekuSurinkimas" localSheetId="5">'Forma 6'!$J$57</definedName>
    <definedName name="VAS075_F_Kitigeriamojov241NuotekuSurinkimas">'Forma 6'!$J$57</definedName>
    <definedName name="VAS075_F_Kitigeriamojov242NuotekuValymas" localSheetId="5">'Forma 6'!$K$57</definedName>
    <definedName name="VAS075_F_Kitigeriamojov242NuotekuValymas">'Forma 6'!$K$57</definedName>
    <definedName name="VAS075_F_Kitigeriamojov243NuotekuDumblo" localSheetId="5">'Forma 6'!$L$57</definedName>
    <definedName name="VAS075_F_Kitigeriamojov243NuotekuDumblo">'Forma 6'!$L$57</definedName>
    <definedName name="VAS075_F_Kitigeriamojov24IsViso" localSheetId="5">'Forma 6'!$I$57</definedName>
    <definedName name="VAS075_F_Kitigeriamojov24IsViso">'Forma 6'!$I$57</definedName>
    <definedName name="VAS075_F_Kitigeriamojov25PavirsiniuNuoteku" localSheetId="5">'Forma 6'!$M$57</definedName>
    <definedName name="VAS075_F_Kitigeriamojov25PavirsiniuNuoteku">'Forma 6'!$M$57</definedName>
    <definedName name="VAS075_F_Kitigeriamojov26KitosReguliuojamosios" localSheetId="5">'Forma 6'!$N$57</definedName>
    <definedName name="VAS075_F_Kitigeriamojov26KitosReguliuojamosios">'Forma 6'!$N$57</definedName>
    <definedName name="VAS075_F_Kitigeriamojov27KitosVeiklos" localSheetId="5">'Forma 6'!$Q$57</definedName>
    <definedName name="VAS075_F_Kitigeriamojov27KitosVeiklos">'Forma 6'!$Q$57</definedName>
    <definedName name="VAS075_F_Kitigeriamojov2Apskaitosveikla1" localSheetId="5">'Forma 6'!$O$57</definedName>
    <definedName name="VAS075_F_Kitigeriamojov2Apskaitosveikla1">'Forma 6'!$O$57</definedName>
    <definedName name="VAS075_F_Kitigeriamojov2Kitareguliuoja1" localSheetId="5">'Forma 6'!$P$57</definedName>
    <definedName name="VAS075_F_Kitigeriamojov2Kitareguliuoja1">'Forma 6'!$P$57</definedName>
    <definedName name="VAS075_F_Kitigeriamojov31IS" localSheetId="5">'Forma 6'!$D$85</definedName>
    <definedName name="VAS075_F_Kitigeriamojov31IS">'Forma 6'!$D$85</definedName>
    <definedName name="VAS075_F_Kitigeriamojov331GeriamojoVandens" localSheetId="5">'Forma 6'!$F$85</definedName>
    <definedName name="VAS075_F_Kitigeriamojov331GeriamojoVandens">'Forma 6'!$F$85</definedName>
    <definedName name="VAS075_F_Kitigeriamojov332GeriamojoVandens" localSheetId="5">'Forma 6'!$G$85</definedName>
    <definedName name="VAS075_F_Kitigeriamojov332GeriamojoVandens">'Forma 6'!$G$85</definedName>
    <definedName name="VAS075_F_Kitigeriamojov333GeriamojoVandens" localSheetId="5">'Forma 6'!$H$85</definedName>
    <definedName name="VAS075_F_Kitigeriamojov333GeriamojoVandens">'Forma 6'!$H$85</definedName>
    <definedName name="VAS075_F_Kitigeriamojov33IsViso" localSheetId="5">'Forma 6'!$E$85</definedName>
    <definedName name="VAS075_F_Kitigeriamojov33IsViso">'Forma 6'!$E$85</definedName>
    <definedName name="VAS075_F_Kitigeriamojov341NuotekuSurinkimas" localSheetId="5">'Forma 6'!$J$85</definedName>
    <definedName name="VAS075_F_Kitigeriamojov341NuotekuSurinkimas">'Forma 6'!$J$85</definedName>
    <definedName name="VAS075_F_Kitigeriamojov342NuotekuValymas" localSheetId="5">'Forma 6'!$K$85</definedName>
    <definedName name="VAS075_F_Kitigeriamojov342NuotekuValymas">'Forma 6'!$K$85</definedName>
    <definedName name="VAS075_F_Kitigeriamojov343NuotekuDumblo" localSheetId="5">'Forma 6'!$L$85</definedName>
    <definedName name="VAS075_F_Kitigeriamojov343NuotekuDumblo">'Forma 6'!$L$85</definedName>
    <definedName name="VAS075_F_Kitigeriamojov34IsViso" localSheetId="5">'Forma 6'!$I$85</definedName>
    <definedName name="VAS075_F_Kitigeriamojov34IsViso">'Forma 6'!$I$85</definedName>
    <definedName name="VAS075_F_Kitigeriamojov35PavirsiniuNuoteku" localSheetId="5">'Forma 6'!$M$85</definedName>
    <definedName name="VAS075_F_Kitigeriamojov35PavirsiniuNuoteku">'Forma 6'!$M$85</definedName>
    <definedName name="VAS075_F_Kitigeriamojov36KitosReguliuojamosios" localSheetId="5">'Forma 6'!$N$85</definedName>
    <definedName name="VAS075_F_Kitigeriamojov36KitosReguliuojamosios">'Forma 6'!$N$85</definedName>
    <definedName name="VAS075_F_Kitigeriamojov37KitosVeiklos" localSheetId="5">'Forma 6'!$Q$85</definedName>
    <definedName name="VAS075_F_Kitigeriamojov37KitosVeiklos">'Forma 6'!$Q$85</definedName>
    <definedName name="VAS075_F_Kitigeriamojov3Apskaitosveikla1" localSheetId="5">'Forma 6'!$O$85</definedName>
    <definedName name="VAS075_F_Kitigeriamojov3Apskaitosveikla1">'Forma 6'!$O$85</definedName>
    <definedName name="VAS075_F_Kitigeriamojov3Kitareguliuoja1" localSheetId="5">'Forma 6'!$P$85</definedName>
    <definedName name="VAS075_F_Kitigeriamojov3Kitareguliuoja1">'Forma 6'!$P$85</definedName>
    <definedName name="VAS075_F_Kitigeriamojov41IS" localSheetId="5">'Forma 6'!$D$134</definedName>
    <definedName name="VAS075_F_Kitigeriamojov41IS">'Forma 6'!$D$134</definedName>
    <definedName name="VAS075_F_Kitigeriamojov431GeriamojoVandens" localSheetId="5">'Forma 6'!$F$134</definedName>
    <definedName name="VAS075_F_Kitigeriamojov431GeriamojoVandens">'Forma 6'!$F$134</definedName>
    <definedName name="VAS075_F_Kitigeriamojov432GeriamojoVandens" localSheetId="5">'Forma 6'!$G$134</definedName>
    <definedName name="VAS075_F_Kitigeriamojov432GeriamojoVandens">'Forma 6'!$G$134</definedName>
    <definedName name="VAS075_F_Kitigeriamojov433GeriamojoVandens" localSheetId="5">'Forma 6'!$H$134</definedName>
    <definedName name="VAS075_F_Kitigeriamojov433GeriamojoVandens">'Forma 6'!$H$134</definedName>
    <definedName name="VAS075_F_Kitigeriamojov43IsViso" localSheetId="5">'Forma 6'!$E$134</definedName>
    <definedName name="VAS075_F_Kitigeriamojov43IsViso">'Forma 6'!$E$134</definedName>
    <definedName name="VAS075_F_Kitigeriamojov441NuotekuSurinkimas" localSheetId="5">'Forma 6'!$J$134</definedName>
    <definedName name="VAS075_F_Kitigeriamojov441NuotekuSurinkimas">'Forma 6'!$J$134</definedName>
    <definedName name="VAS075_F_Kitigeriamojov442NuotekuValymas" localSheetId="5">'Forma 6'!$K$134</definedName>
    <definedName name="VAS075_F_Kitigeriamojov442NuotekuValymas">'Forma 6'!$K$134</definedName>
    <definedName name="VAS075_F_Kitigeriamojov443NuotekuDumblo" localSheetId="5">'Forma 6'!$L$134</definedName>
    <definedName name="VAS075_F_Kitigeriamojov443NuotekuDumblo">'Forma 6'!$L$134</definedName>
    <definedName name="VAS075_F_Kitigeriamojov44IsViso" localSheetId="5">'Forma 6'!$I$134</definedName>
    <definedName name="VAS075_F_Kitigeriamojov44IsViso">'Forma 6'!$I$134</definedName>
    <definedName name="VAS075_F_Kitigeriamojov45PavirsiniuNuoteku" localSheetId="5">'Forma 6'!$M$134</definedName>
    <definedName name="VAS075_F_Kitigeriamojov45PavirsiniuNuoteku">'Forma 6'!$M$134</definedName>
    <definedName name="VAS075_F_Kitigeriamojov46KitosReguliuojamosios" localSheetId="5">'Forma 6'!$N$134</definedName>
    <definedName name="VAS075_F_Kitigeriamojov46KitosReguliuojamosios">'Forma 6'!$N$134</definedName>
    <definedName name="VAS075_F_Kitigeriamojov47KitosVeiklos" localSheetId="5">'Forma 6'!$Q$134</definedName>
    <definedName name="VAS075_F_Kitigeriamojov47KitosVeiklos">'Forma 6'!$Q$134</definedName>
    <definedName name="VAS075_F_Kitigeriamojov4Apskaitosveikla1" localSheetId="5">'Forma 6'!$O$134</definedName>
    <definedName name="VAS075_F_Kitigeriamojov4Apskaitosveikla1">'Forma 6'!$O$134</definedName>
    <definedName name="VAS075_F_Kitigeriamojov4Kitareguliuoja1" localSheetId="5">'Forma 6'!$P$134</definedName>
    <definedName name="VAS075_F_Kitigeriamojov4Kitareguliuoja1">'Forma 6'!$P$134</definedName>
    <definedName name="VAS075_F_Kitiirenginiai101IS" localSheetId="5">'Forma 6'!$D$130</definedName>
    <definedName name="VAS075_F_Kitiirenginiai101IS">'Forma 6'!$D$130</definedName>
    <definedName name="VAS075_F_Kitiirenginiai1031GeriamojoVandens" localSheetId="5">'Forma 6'!$F$130</definedName>
    <definedName name="VAS075_F_Kitiirenginiai1031GeriamojoVandens">'Forma 6'!$F$130</definedName>
    <definedName name="VAS075_F_Kitiirenginiai1032GeriamojoVandens" localSheetId="5">'Forma 6'!$G$130</definedName>
    <definedName name="VAS075_F_Kitiirenginiai1032GeriamojoVandens">'Forma 6'!$G$130</definedName>
    <definedName name="VAS075_F_Kitiirenginiai1033GeriamojoVandens" localSheetId="5">'Forma 6'!$H$130</definedName>
    <definedName name="VAS075_F_Kitiirenginiai1033GeriamojoVandens">'Forma 6'!$H$130</definedName>
    <definedName name="VAS075_F_Kitiirenginiai103IsViso" localSheetId="5">'Forma 6'!$E$130</definedName>
    <definedName name="VAS075_F_Kitiirenginiai103IsViso">'Forma 6'!$E$130</definedName>
    <definedName name="VAS075_F_Kitiirenginiai1041NuotekuSurinkimas" localSheetId="5">'Forma 6'!$J$130</definedName>
    <definedName name="VAS075_F_Kitiirenginiai1041NuotekuSurinkimas">'Forma 6'!$J$130</definedName>
    <definedName name="VAS075_F_Kitiirenginiai1042NuotekuValymas" localSheetId="5">'Forma 6'!$K$130</definedName>
    <definedName name="VAS075_F_Kitiirenginiai1042NuotekuValymas">'Forma 6'!$K$130</definedName>
    <definedName name="VAS075_F_Kitiirenginiai1043NuotekuDumblo" localSheetId="5">'Forma 6'!$L$130</definedName>
    <definedName name="VAS075_F_Kitiirenginiai1043NuotekuDumblo">'Forma 6'!$L$130</definedName>
    <definedName name="VAS075_F_Kitiirenginiai104IsViso" localSheetId="5">'Forma 6'!$I$130</definedName>
    <definedName name="VAS075_F_Kitiirenginiai104IsViso">'Forma 6'!$I$130</definedName>
    <definedName name="VAS075_F_Kitiirenginiai105PavirsiniuNuoteku" localSheetId="5">'Forma 6'!$M$130</definedName>
    <definedName name="VAS075_F_Kitiirenginiai105PavirsiniuNuoteku">'Forma 6'!$M$130</definedName>
    <definedName name="VAS075_F_Kitiirenginiai106KitosReguliuojamosios" localSheetId="5">'Forma 6'!$N$130</definedName>
    <definedName name="VAS075_F_Kitiirenginiai106KitosReguliuojamosios">'Forma 6'!$N$130</definedName>
    <definedName name="VAS075_F_Kitiirenginiai107KitosVeiklos" localSheetId="5">'Forma 6'!$Q$130</definedName>
    <definedName name="VAS075_F_Kitiirenginiai107KitosVeiklos">'Forma 6'!$Q$130</definedName>
    <definedName name="VAS075_F_Kitiirenginiai10Apskaitosveikla1" localSheetId="5">'Forma 6'!$O$130</definedName>
    <definedName name="VAS075_F_Kitiirenginiai10Apskaitosveikla1">'Forma 6'!$O$130</definedName>
    <definedName name="VAS075_F_Kitiirenginiai10Kitareguliuoja1" localSheetId="5">'Forma 6'!$P$130</definedName>
    <definedName name="VAS075_F_Kitiirenginiai10Kitareguliuoja1">'Forma 6'!$P$130</definedName>
    <definedName name="VAS075_F_Kitiirenginiai31IS" localSheetId="5">'Forma 6'!$D$21</definedName>
    <definedName name="VAS075_F_Kitiirenginiai31IS">'Forma 6'!$D$21</definedName>
    <definedName name="VAS075_F_Kitiirenginiai331GeriamojoVandens" localSheetId="5">'Forma 6'!$F$21</definedName>
    <definedName name="VAS075_F_Kitiirenginiai331GeriamojoVandens">'Forma 6'!$F$21</definedName>
    <definedName name="VAS075_F_Kitiirenginiai332GeriamojoVandens" localSheetId="5">'Forma 6'!$G$21</definedName>
    <definedName name="VAS075_F_Kitiirenginiai332GeriamojoVandens">'Forma 6'!$G$21</definedName>
    <definedName name="VAS075_F_Kitiirenginiai333GeriamojoVandens" localSheetId="5">'Forma 6'!$H$21</definedName>
    <definedName name="VAS075_F_Kitiirenginiai333GeriamojoVandens">'Forma 6'!$H$21</definedName>
    <definedName name="VAS075_F_Kitiirenginiai33IsViso" localSheetId="5">'Forma 6'!$E$21</definedName>
    <definedName name="VAS075_F_Kitiirenginiai33IsViso">'Forma 6'!$E$21</definedName>
    <definedName name="VAS075_F_Kitiirenginiai341NuotekuSurinkimas" localSheetId="5">'Forma 6'!$J$21</definedName>
    <definedName name="VAS075_F_Kitiirenginiai341NuotekuSurinkimas">'Forma 6'!$J$21</definedName>
    <definedName name="VAS075_F_Kitiirenginiai342NuotekuValymas" localSheetId="5">'Forma 6'!$K$21</definedName>
    <definedName name="VAS075_F_Kitiirenginiai342NuotekuValymas">'Forma 6'!$K$21</definedName>
    <definedName name="VAS075_F_Kitiirenginiai343NuotekuDumblo" localSheetId="5">'Forma 6'!$L$21</definedName>
    <definedName name="VAS075_F_Kitiirenginiai343NuotekuDumblo">'Forma 6'!$L$21</definedName>
    <definedName name="VAS075_F_Kitiirenginiai34IsViso" localSheetId="5">'Forma 6'!$I$21</definedName>
    <definedName name="VAS075_F_Kitiirenginiai34IsViso">'Forma 6'!$I$21</definedName>
    <definedName name="VAS075_F_Kitiirenginiai35PavirsiniuNuoteku" localSheetId="5">'Forma 6'!$M$21</definedName>
    <definedName name="VAS075_F_Kitiirenginiai35PavirsiniuNuoteku">'Forma 6'!$M$21</definedName>
    <definedName name="VAS075_F_Kitiirenginiai36KitosReguliuojamosios" localSheetId="5">'Forma 6'!$N$21</definedName>
    <definedName name="VAS075_F_Kitiirenginiai36KitosReguliuojamosios">'Forma 6'!$N$21</definedName>
    <definedName name="VAS075_F_Kitiirenginiai37KitosVeiklos" localSheetId="5">'Forma 6'!$Q$21</definedName>
    <definedName name="VAS075_F_Kitiirenginiai37KitosVeiklos">'Forma 6'!$Q$21</definedName>
    <definedName name="VAS075_F_Kitiirenginiai3Apskaitosveikla1" localSheetId="5">'Forma 6'!$O$21</definedName>
    <definedName name="VAS075_F_Kitiirenginiai3Apskaitosveikla1">'Forma 6'!$O$21</definedName>
    <definedName name="VAS075_F_Kitiirenginiai3Kitareguliuoja1" localSheetId="5">'Forma 6'!$P$21</definedName>
    <definedName name="VAS075_F_Kitiirenginiai3Kitareguliuoja1">'Forma 6'!$P$21</definedName>
    <definedName name="VAS075_F_Kitiirenginiai41IS" localSheetId="5">'Forma 6'!$D$25</definedName>
    <definedName name="VAS075_F_Kitiirenginiai41IS">'Forma 6'!$D$25</definedName>
    <definedName name="VAS075_F_Kitiirenginiai431GeriamojoVandens" localSheetId="5">'Forma 6'!$F$25</definedName>
    <definedName name="VAS075_F_Kitiirenginiai431GeriamojoVandens">'Forma 6'!$F$25</definedName>
    <definedName name="VAS075_F_Kitiirenginiai432GeriamojoVandens" localSheetId="5">'Forma 6'!$G$25</definedName>
    <definedName name="VAS075_F_Kitiirenginiai432GeriamojoVandens">'Forma 6'!$G$25</definedName>
    <definedName name="VAS075_F_Kitiirenginiai433GeriamojoVandens" localSheetId="5">'Forma 6'!$H$25</definedName>
    <definedName name="VAS075_F_Kitiirenginiai433GeriamojoVandens">'Forma 6'!$H$25</definedName>
    <definedName name="VAS075_F_Kitiirenginiai43IsViso" localSheetId="5">'Forma 6'!$E$25</definedName>
    <definedName name="VAS075_F_Kitiirenginiai43IsViso">'Forma 6'!$E$25</definedName>
    <definedName name="VAS075_F_Kitiirenginiai441NuotekuSurinkimas" localSheetId="5">'Forma 6'!$J$25</definedName>
    <definedName name="VAS075_F_Kitiirenginiai441NuotekuSurinkimas">'Forma 6'!$J$25</definedName>
    <definedName name="VAS075_F_Kitiirenginiai442NuotekuValymas" localSheetId="5">'Forma 6'!$K$25</definedName>
    <definedName name="VAS075_F_Kitiirenginiai442NuotekuValymas">'Forma 6'!$K$25</definedName>
    <definedName name="VAS075_F_Kitiirenginiai443NuotekuDumblo" localSheetId="5">'Forma 6'!$L$25</definedName>
    <definedName name="VAS075_F_Kitiirenginiai443NuotekuDumblo">'Forma 6'!$L$25</definedName>
    <definedName name="VAS075_F_Kitiirenginiai44IsViso" localSheetId="5">'Forma 6'!$I$25</definedName>
    <definedName name="VAS075_F_Kitiirenginiai44IsViso">'Forma 6'!$I$25</definedName>
    <definedName name="VAS075_F_Kitiirenginiai45PavirsiniuNuoteku" localSheetId="5">'Forma 6'!$M$25</definedName>
    <definedName name="VAS075_F_Kitiirenginiai45PavirsiniuNuoteku">'Forma 6'!$M$25</definedName>
    <definedName name="VAS075_F_Kitiirenginiai46KitosReguliuojamosios" localSheetId="5">'Forma 6'!$N$25</definedName>
    <definedName name="VAS075_F_Kitiirenginiai46KitosReguliuojamosios">'Forma 6'!$N$25</definedName>
    <definedName name="VAS075_F_Kitiirenginiai47KitosVeiklos" localSheetId="5">'Forma 6'!$Q$25</definedName>
    <definedName name="VAS075_F_Kitiirenginiai47KitosVeiklos">'Forma 6'!$Q$25</definedName>
    <definedName name="VAS075_F_Kitiirenginiai4Apskaitosveikla1" localSheetId="5">'Forma 6'!$O$25</definedName>
    <definedName name="VAS075_F_Kitiirenginiai4Apskaitosveikla1">'Forma 6'!$O$25</definedName>
    <definedName name="VAS075_F_Kitiirenginiai4Kitareguliuoja1" localSheetId="5">'Forma 6'!$P$25</definedName>
    <definedName name="VAS075_F_Kitiirenginiai4Kitareguliuoja1">'Forma 6'!$P$25</definedName>
    <definedName name="VAS075_F_Kitiirenginiai51IS" localSheetId="5">'Forma 6'!$D$49</definedName>
    <definedName name="VAS075_F_Kitiirenginiai51IS">'Forma 6'!$D$49</definedName>
    <definedName name="VAS075_F_Kitiirenginiai531GeriamojoVandens" localSheetId="5">'Forma 6'!$F$49</definedName>
    <definedName name="VAS075_F_Kitiirenginiai531GeriamojoVandens">'Forma 6'!$F$49</definedName>
    <definedName name="VAS075_F_Kitiirenginiai532GeriamojoVandens" localSheetId="5">'Forma 6'!$G$49</definedName>
    <definedName name="VAS075_F_Kitiirenginiai532GeriamojoVandens">'Forma 6'!$G$49</definedName>
    <definedName name="VAS075_F_Kitiirenginiai533GeriamojoVandens" localSheetId="5">'Forma 6'!$H$49</definedName>
    <definedName name="VAS075_F_Kitiirenginiai533GeriamojoVandens">'Forma 6'!$H$49</definedName>
    <definedName name="VAS075_F_Kitiirenginiai53IsViso" localSheetId="5">'Forma 6'!$E$49</definedName>
    <definedName name="VAS075_F_Kitiirenginiai53IsViso">'Forma 6'!$E$49</definedName>
    <definedName name="VAS075_F_Kitiirenginiai541NuotekuSurinkimas" localSheetId="5">'Forma 6'!$J$49</definedName>
    <definedName name="VAS075_F_Kitiirenginiai541NuotekuSurinkimas">'Forma 6'!$J$49</definedName>
    <definedName name="VAS075_F_Kitiirenginiai542NuotekuValymas" localSheetId="5">'Forma 6'!$K$49</definedName>
    <definedName name="VAS075_F_Kitiirenginiai542NuotekuValymas">'Forma 6'!$K$49</definedName>
    <definedName name="VAS075_F_Kitiirenginiai543NuotekuDumblo" localSheetId="5">'Forma 6'!$L$49</definedName>
    <definedName name="VAS075_F_Kitiirenginiai543NuotekuDumblo">'Forma 6'!$L$49</definedName>
    <definedName name="VAS075_F_Kitiirenginiai54IsViso" localSheetId="5">'Forma 6'!$I$49</definedName>
    <definedName name="VAS075_F_Kitiirenginiai54IsViso">'Forma 6'!$I$49</definedName>
    <definedName name="VAS075_F_Kitiirenginiai55PavirsiniuNuoteku" localSheetId="5">'Forma 6'!$M$49</definedName>
    <definedName name="VAS075_F_Kitiirenginiai55PavirsiniuNuoteku">'Forma 6'!$M$49</definedName>
    <definedName name="VAS075_F_Kitiirenginiai56KitosReguliuojamosios" localSheetId="5">'Forma 6'!$N$49</definedName>
    <definedName name="VAS075_F_Kitiirenginiai56KitosReguliuojamosios">'Forma 6'!$N$49</definedName>
    <definedName name="VAS075_F_Kitiirenginiai57KitosVeiklos" localSheetId="5">'Forma 6'!$Q$49</definedName>
    <definedName name="VAS075_F_Kitiirenginiai57KitosVeiklos">'Forma 6'!$Q$49</definedName>
    <definedName name="VAS075_F_Kitiirenginiai5Apskaitosveikla1" localSheetId="5">'Forma 6'!$O$49</definedName>
    <definedName name="VAS075_F_Kitiirenginiai5Apskaitosveikla1">'Forma 6'!$O$49</definedName>
    <definedName name="VAS075_F_Kitiirenginiai5Kitareguliuoja1" localSheetId="5">'Forma 6'!$P$49</definedName>
    <definedName name="VAS075_F_Kitiirenginiai5Kitareguliuoja1">'Forma 6'!$P$49</definedName>
    <definedName name="VAS075_F_Kitiirenginiai61IS" localSheetId="5">'Forma 6'!$D$53</definedName>
    <definedName name="VAS075_F_Kitiirenginiai61IS">'Forma 6'!$D$53</definedName>
    <definedName name="VAS075_F_Kitiirenginiai631GeriamojoVandens" localSheetId="5">'Forma 6'!$F$53</definedName>
    <definedName name="VAS075_F_Kitiirenginiai631GeriamojoVandens">'Forma 6'!$F$53</definedName>
    <definedName name="VAS075_F_Kitiirenginiai632GeriamojoVandens" localSheetId="5">'Forma 6'!$G$53</definedName>
    <definedName name="VAS075_F_Kitiirenginiai632GeriamojoVandens">'Forma 6'!$G$53</definedName>
    <definedName name="VAS075_F_Kitiirenginiai633GeriamojoVandens" localSheetId="5">'Forma 6'!$H$53</definedName>
    <definedName name="VAS075_F_Kitiirenginiai633GeriamojoVandens">'Forma 6'!$H$53</definedName>
    <definedName name="VAS075_F_Kitiirenginiai63IsViso" localSheetId="5">'Forma 6'!$E$53</definedName>
    <definedName name="VAS075_F_Kitiirenginiai63IsViso">'Forma 6'!$E$53</definedName>
    <definedName name="VAS075_F_Kitiirenginiai641NuotekuSurinkimas" localSheetId="5">'Forma 6'!$J$53</definedName>
    <definedName name="VAS075_F_Kitiirenginiai641NuotekuSurinkimas">'Forma 6'!$J$53</definedName>
    <definedName name="VAS075_F_Kitiirenginiai642NuotekuValymas" localSheetId="5">'Forma 6'!$K$53</definedName>
    <definedName name="VAS075_F_Kitiirenginiai642NuotekuValymas">'Forma 6'!$K$53</definedName>
    <definedName name="VAS075_F_Kitiirenginiai643NuotekuDumblo" localSheetId="5">'Forma 6'!$L$53</definedName>
    <definedName name="VAS075_F_Kitiirenginiai643NuotekuDumblo">'Forma 6'!$L$53</definedName>
    <definedName name="VAS075_F_Kitiirenginiai64IsViso" localSheetId="5">'Forma 6'!$I$53</definedName>
    <definedName name="VAS075_F_Kitiirenginiai64IsViso">'Forma 6'!$I$53</definedName>
    <definedName name="VAS075_F_Kitiirenginiai65PavirsiniuNuoteku" localSheetId="5">'Forma 6'!$M$53</definedName>
    <definedName name="VAS075_F_Kitiirenginiai65PavirsiniuNuoteku">'Forma 6'!$M$53</definedName>
    <definedName name="VAS075_F_Kitiirenginiai66KitosReguliuojamosios" localSheetId="5">'Forma 6'!$N$53</definedName>
    <definedName name="VAS075_F_Kitiirenginiai66KitosReguliuojamosios">'Forma 6'!$N$53</definedName>
    <definedName name="VAS075_F_Kitiirenginiai67KitosVeiklos" localSheetId="5">'Forma 6'!$Q$53</definedName>
    <definedName name="VAS075_F_Kitiirenginiai67KitosVeiklos">'Forma 6'!$Q$53</definedName>
    <definedName name="VAS075_F_Kitiirenginiai6Apskaitosveikla1" localSheetId="5">'Forma 6'!$O$53</definedName>
    <definedName name="VAS075_F_Kitiirenginiai6Apskaitosveikla1">'Forma 6'!$O$53</definedName>
    <definedName name="VAS075_F_Kitiirenginiai6Kitareguliuoja1" localSheetId="5">'Forma 6'!$P$53</definedName>
    <definedName name="VAS075_F_Kitiirenginiai6Kitareguliuoja1">'Forma 6'!$P$53</definedName>
    <definedName name="VAS075_F_Kitiirenginiai71IS" localSheetId="5">'Forma 6'!$D$77</definedName>
    <definedName name="VAS075_F_Kitiirenginiai71IS">'Forma 6'!$D$77</definedName>
    <definedName name="VAS075_F_Kitiirenginiai731GeriamojoVandens" localSheetId="5">'Forma 6'!$F$77</definedName>
    <definedName name="VAS075_F_Kitiirenginiai731GeriamojoVandens">'Forma 6'!$F$77</definedName>
    <definedName name="VAS075_F_Kitiirenginiai732GeriamojoVandens" localSheetId="5">'Forma 6'!$G$77</definedName>
    <definedName name="VAS075_F_Kitiirenginiai732GeriamojoVandens">'Forma 6'!$G$77</definedName>
    <definedName name="VAS075_F_Kitiirenginiai733GeriamojoVandens" localSheetId="5">'Forma 6'!$H$77</definedName>
    <definedName name="VAS075_F_Kitiirenginiai733GeriamojoVandens">'Forma 6'!$H$77</definedName>
    <definedName name="VAS075_F_Kitiirenginiai73IsViso" localSheetId="5">'Forma 6'!$E$77</definedName>
    <definedName name="VAS075_F_Kitiirenginiai73IsViso">'Forma 6'!$E$77</definedName>
    <definedName name="VAS075_F_Kitiirenginiai741NuotekuSurinkimas" localSheetId="5">'Forma 6'!$J$77</definedName>
    <definedName name="VAS075_F_Kitiirenginiai741NuotekuSurinkimas">'Forma 6'!$J$77</definedName>
    <definedName name="VAS075_F_Kitiirenginiai742NuotekuValymas" localSheetId="5">'Forma 6'!$K$77</definedName>
    <definedName name="VAS075_F_Kitiirenginiai742NuotekuValymas">'Forma 6'!$K$77</definedName>
    <definedName name="VAS075_F_Kitiirenginiai743NuotekuDumblo" localSheetId="5">'Forma 6'!$L$77</definedName>
    <definedName name="VAS075_F_Kitiirenginiai743NuotekuDumblo">'Forma 6'!$L$77</definedName>
    <definedName name="VAS075_F_Kitiirenginiai74IsViso" localSheetId="5">'Forma 6'!$I$77</definedName>
    <definedName name="VAS075_F_Kitiirenginiai74IsViso">'Forma 6'!$I$77</definedName>
    <definedName name="VAS075_F_Kitiirenginiai75PavirsiniuNuoteku" localSheetId="5">'Forma 6'!$M$77</definedName>
    <definedName name="VAS075_F_Kitiirenginiai75PavirsiniuNuoteku">'Forma 6'!$M$77</definedName>
    <definedName name="VAS075_F_Kitiirenginiai76KitosReguliuojamosios" localSheetId="5">'Forma 6'!$N$77</definedName>
    <definedName name="VAS075_F_Kitiirenginiai76KitosReguliuojamosios">'Forma 6'!$N$77</definedName>
    <definedName name="VAS075_F_Kitiirenginiai77KitosVeiklos" localSheetId="5">'Forma 6'!$Q$77</definedName>
    <definedName name="VAS075_F_Kitiirenginiai77KitosVeiklos">'Forma 6'!$Q$77</definedName>
    <definedName name="VAS075_F_Kitiirenginiai7Apskaitosveikla1" localSheetId="5">'Forma 6'!$O$77</definedName>
    <definedName name="VAS075_F_Kitiirenginiai7Apskaitosveikla1">'Forma 6'!$O$77</definedName>
    <definedName name="VAS075_F_Kitiirenginiai7Kitareguliuoja1" localSheetId="5">'Forma 6'!$P$77</definedName>
    <definedName name="VAS075_F_Kitiirenginiai7Kitareguliuoja1">'Forma 6'!$P$77</definedName>
    <definedName name="VAS075_F_Kitiirenginiai81IS" localSheetId="5">'Forma 6'!$D$81</definedName>
    <definedName name="VAS075_F_Kitiirenginiai81IS">'Forma 6'!$D$81</definedName>
    <definedName name="VAS075_F_Kitiirenginiai831GeriamojoVandens" localSheetId="5">'Forma 6'!$F$81</definedName>
    <definedName name="VAS075_F_Kitiirenginiai831GeriamojoVandens">'Forma 6'!$F$81</definedName>
    <definedName name="VAS075_F_Kitiirenginiai832GeriamojoVandens" localSheetId="5">'Forma 6'!$G$81</definedName>
    <definedName name="VAS075_F_Kitiirenginiai832GeriamojoVandens">'Forma 6'!$G$81</definedName>
    <definedName name="VAS075_F_Kitiirenginiai833GeriamojoVandens" localSheetId="5">'Forma 6'!$H$81</definedName>
    <definedName name="VAS075_F_Kitiirenginiai833GeriamojoVandens">'Forma 6'!$H$81</definedName>
    <definedName name="VAS075_F_Kitiirenginiai83IsViso" localSheetId="5">'Forma 6'!$E$81</definedName>
    <definedName name="VAS075_F_Kitiirenginiai83IsViso">'Forma 6'!$E$81</definedName>
    <definedName name="VAS075_F_Kitiirenginiai841NuotekuSurinkimas" localSheetId="5">'Forma 6'!$J$81</definedName>
    <definedName name="VAS075_F_Kitiirenginiai841NuotekuSurinkimas">'Forma 6'!$J$81</definedName>
    <definedName name="VAS075_F_Kitiirenginiai842NuotekuValymas" localSheetId="5">'Forma 6'!$K$81</definedName>
    <definedName name="VAS075_F_Kitiirenginiai842NuotekuValymas">'Forma 6'!$K$81</definedName>
    <definedName name="VAS075_F_Kitiirenginiai843NuotekuDumblo" localSheetId="5">'Forma 6'!$L$81</definedName>
    <definedName name="VAS075_F_Kitiirenginiai843NuotekuDumblo">'Forma 6'!$L$81</definedName>
    <definedName name="VAS075_F_Kitiirenginiai84IsViso" localSheetId="5">'Forma 6'!$I$81</definedName>
    <definedName name="VAS075_F_Kitiirenginiai84IsViso">'Forma 6'!$I$81</definedName>
    <definedName name="VAS075_F_Kitiirenginiai85PavirsiniuNuoteku" localSheetId="5">'Forma 6'!$M$81</definedName>
    <definedName name="VAS075_F_Kitiirenginiai85PavirsiniuNuoteku">'Forma 6'!$M$81</definedName>
    <definedName name="VAS075_F_Kitiirenginiai86KitosReguliuojamosios" localSheetId="5">'Forma 6'!$N$81</definedName>
    <definedName name="VAS075_F_Kitiirenginiai86KitosReguliuojamosios">'Forma 6'!$N$81</definedName>
    <definedName name="VAS075_F_Kitiirenginiai87KitosVeiklos" localSheetId="5">'Forma 6'!$Q$81</definedName>
    <definedName name="VAS075_F_Kitiirenginiai87KitosVeiklos">'Forma 6'!$Q$81</definedName>
    <definedName name="VAS075_F_Kitiirenginiai8Apskaitosveikla1" localSheetId="5">'Forma 6'!$O$81</definedName>
    <definedName name="VAS075_F_Kitiirenginiai8Apskaitosveikla1">'Forma 6'!$O$81</definedName>
    <definedName name="VAS075_F_Kitiirenginiai8Kitareguliuoja1" localSheetId="5">'Forma 6'!$P$81</definedName>
    <definedName name="VAS075_F_Kitiirenginiai8Kitareguliuoja1">'Forma 6'!$P$81</definedName>
    <definedName name="VAS075_F_Kitiirenginiai91IS" localSheetId="5">'Forma 6'!$D$127</definedName>
    <definedName name="VAS075_F_Kitiirenginiai91IS">'Forma 6'!$D$127</definedName>
    <definedName name="VAS075_F_Kitiirenginiai931GeriamojoVandens" localSheetId="5">'Forma 6'!$F$127</definedName>
    <definedName name="VAS075_F_Kitiirenginiai931GeriamojoVandens">'Forma 6'!$F$127</definedName>
    <definedName name="VAS075_F_Kitiirenginiai932GeriamojoVandens" localSheetId="5">'Forma 6'!$G$127</definedName>
    <definedName name="VAS075_F_Kitiirenginiai932GeriamojoVandens">'Forma 6'!$G$127</definedName>
    <definedName name="VAS075_F_Kitiirenginiai933GeriamojoVandens" localSheetId="5">'Forma 6'!$H$127</definedName>
    <definedName name="VAS075_F_Kitiirenginiai933GeriamojoVandens">'Forma 6'!$H$127</definedName>
    <definedName name="VAS075_F_Kitiirenginiai93IsViso" localSheetId="5">'Forma 6'!$E$127</definedName>
    <definedName name="VAS075_F_Kitiirenginiai93IsViso">'Forma 6'!$E$127</definedName>
    <definedName name="VAS075_F_Kitiirenginiai941NuotekuSurinkimas" localSheetId="5">'Forma 6'!$J$127</definedName>
    <definedName name="VAS075_F_Kitiirenginiai941NuotekuSurinkimas">'Forma 6'!$J$127</definedName>
    <definedName name="VAS075_F_Kitiirenginiai942NuotekuValymas" localSheetId="5">'Forma 6'!$K$127</definedName>
    <definedName name="VAS075_F_Kitiirenginiai942NuotekuValymas">'Forma 6'!$K$127</definedName>
    <definedName name="VAS075_F_Kitiirenginiai943NuotekuDumblo" localSheetId="5">'Forma 6'!$L$127</definedName>
    <definedName name="VAS075_F_Kitiirenginiai943NuotekuDumblo">'Forma 6'!$L$127</definedName>
    <definedName name="VAS075_F_Kitiirenginiai94IsViso" localSheetId="5">'Forma 6'!$I$127</definedName>
    <definedName name="VAS075_F_Kitiirenginiai94IsViso">'Forma 6'!$I$127</definedName>
    <definedName name="VAS075_F_Kitiirenginiai95PavirsiniuNuoteku" localSheetId="5">'Forma 6'!$M$127</definedName>
    <definedName name="VAS075_F_Kitiirenginiai95PavirsiniuNuoteku">'Forma 6'!$M$127</definedName>
    <definedName name="VAS075_F_Kitiirenginiai96KitosReguliuojamosios" localSheetId="5">'Forma 6'!$N$127</definedName>
    <definedName name="VAS075_F_Kitiirenginiai96KitosReguliuojamosios">'Forma 6'!$N$127</definedName>
    <definedName name="VAS075_F_Kitiirenginiai97KitosVeiklos" localSheetId="5">'Forma 6'!$Q$127</definedName>
    <definedName name="VAS075_F_Kitiirenginiai97KitosVeiklos">'Forma 6'!$Q$127</definedName>
    <definedName name="VAS075_F_Kitiirenginiai9Apskaitosveikla1" localSheetId="5">'Forma 6'!$O$127</definedName>
    <definedName name="VAS075_F_Kitiirenginiai9Apskaitosveikla1">'Forma 6'!$O$127</definedName>
    <definedName name="VAS075_F_Kitiirenginiai9Kitareguliuoja1" localSheetId="5">'Forma 6'!$P$127</definedName>
    <definedName name="VAS075_F_Kitiirenginiai9Kitareguliuoja1">'Forma 6'!$P$127</definedName>
    <definedName name="VAS075_F_Kitostransport21IS" localSheetId="5">'Forma 6'!$D$33</definedName>
    <definedName name="VAS075_F_Kitostransport21IS">'Forma 6'!$D$33</definedName>
    <definedName name="VAS075_F_Kitostransport231GeriamojoVandens" localSheetId="5">'Forma 6'!$F$33</definedName>
    <definedName name="VAS075_F_Kitostransport231GeriamojoVandens">'Forma 6'!$F$33</definedName>
    <definedName name="VAS075_F_Kitostransport232GeriamojoVandens" localSheetId="5">'Forma 6'!$G$33</definedName>
    <definedName name="VAS075_F_Kitostransport232GeriamojoVandens">'Forma 6'!$G$33</definedName>
    <definedName name="VAS075_F_Kitostransport233GeriamojoVandens" localSheetId="5">'Forma 6'!$H$33</definedName>
    <definedName name="VAS075_F_Kitostransport233GeriamojoVandens">'Forma 6'!$H$33</definedName>
    <definedName name="VAS075_F_Kitostransport23IsViso" localSheetId="5">'Forma 6'!$E$33</definedName>
    <definedName name="VAS075_F_Kitostransport23IsViso">'Forma 6'!$E$33</definedName>
    <definedName name="VAS075_F_Kitostransport241NuotekuSurinkimas" localSheetId="5">'Forma 6'!$J$33</definedName>
    <definedName name="VAS075_F_Kitostransport241NuotekuSurinkimas">'Forma 6'!$J$33</definedName>
    <definedName name="VAS075_F_Kitostransport242NuotekuValymas" localSheetId="5">'Forma 6'!$K$33</definedName>
    <definedName name="VAS075_F_Kitostransport242NuotekuValymas">'Forma 6'!$K$33</definedName>
    <definedName name="VAS075_F_Kitostransport243NuotekuDumblo" localSheetId="5">'Forma 6'!$L$33</definedName>
    <definedName name="VAS075_F_Kitostransport243NuotekuDumblo">'Forma 6'!$L$33</definedName>
    <definedName name="VAS075_F_Kitostransport24IsViso" localSheetId="5">'Forma 6'!$I$33</definedName>
    <definedName name="VAS075_F_Kitostransport24IsViso">'Forma 6'!$I$33</definedName>
    <definedName name="VAS075_F_Kitostransport25PavirsiniuNuoteku" localSheetId="5">'Forma 6'!$M$33</definedName>
    <definedName name="VAS075_F_Kitostransport25PavirsiniuNuoteku">'Forma 6'!$M$33</definedName>
    <definedName name="VAS075_F_Kitostransport26KitosReguliuojamosios" localSheetId="5">'Forma 6'!$N$33</definedName>
    <definedName name="VAS075_F_Kitostransport26KitosReguliuojamosios">'Forma 6'!$N$33</definedName>
    <definedName name="VAS075_F_Kitostransport27KitosVeiklos" localSheetId="5">'Forma 6'!$Q$33</definedName>
    <definedName name="VAS075_F_Kitostransport27KitosVeiklos">'Forma 6'!$Q$33</definedName>
    <definedName name="VAS075_F_Kitostransport2Apskaitosveikla1" localSheetId="5">'Forma 6'!$O$33</definedName>
    <definedName name="VAS075_F_Kitostransport2Apskaitosveikla1">'Forma 6'!$O$33</definedName>
    <definedName name="VAS075_F_Kitostransport2Kitareguliuoja1" localSheetId="5">'Forma 6'!$P$33</definedName>
    <definedName name="VAS075_F_Kitostransport2Kitareguliuoja1">'Forma 6'!$P$33</definedName>
    <definedName name="VAS075_F_Kitostransport31IS" localSheetId="5">'Forma 6'!$D$61</definedName>
    <definedName name="VAS075_F_Kitostransport31IS">'Forma 6'!$D$61</definedName>
    <definedName name="VAS075_F_Kitostransport331GeriamojoVandens" localSheetId="5">'Forma 6'!$F$61</definedName>
    <definedName name="VAS075_F_Kitostransport331GeriamojoVandens">'Forma 6'!$F$61</definedName>
    <definedName name="VAS075_F_Kitostransport332GeriamojoVandens" localSheetId="5">'Forma 6'!$G$61</definedName>
    <definedName name="VAS075_F_Kitostransport332GeriamojoVandens">'Forma 6'!$G$61</definedName>
    <definedName name="VAS075_F_Kitostransport333GeriamojoVandens" localSheetId="5">'Forma 6'!$H$61</definedName>
    <definedName name="VAS075_F_Kitostransport333GeriamojoVandens">'Forma 6'!$H$61</definedName>
    <definedName name="VAS075_F_Kitostransport33IsViso" localSheetId="5">'Forma 6'!$E$61</definedName>
    <definedName name="VAS075_F_Kitostransport33IsViso">'Forma 6'!$E$61</definedName>
    <definedName name="VAS075_F_Kitostransport341NuotekuSurinkimas" localSheetId="5">'Forma 6'!$J$61</definedName>
    <definedName name="VAS075_F_Kitostransport341NuotekuSurinkimas">'Forma 6'!$J$61</definedName>
    <definedName name="VAS075_F_Kitostransport342NuotekuValymas" localSheetId="5">'Forma 6'!$K$61</definedName>
    <definedName name="VAS075_F_Kitostransport342NuotekuValymas">'Forma 6'!$K$61</definedName>
    <definedName name="VAS075_F_Kitostransport343NuotekuDumblo" localSheetId="5">'Forma 6'!$L$61</definedName>
    <definedName name="VAS075_F_Kitostransport343NuotekuDumblo">'Forma 6'!$L$61</definedName>
    <definedName name="VAS075_F_Kitostransport34IsViso" localSheetId="5">'Forma 6'!$I$61</definedName>
    <definedName name="VAS075_F_Kitostransport34IsViso">'Forma 6'!$I$61</definedName>
    <definedName name="VAS075_F_Kitostransport35PavirsiniuNuoteku" localSheetId="5">'Forma 6'!$M$61</definedName>
    <definedName name="VAS075_F_Kitostransport35PavirsiniuNuoteku">'Forma 6'!$M$61</definedName>
    <definedName name="VAS075_F_Kitostransport36KitosReguliuojamosios" localSheetId="5">'Forma 6'!$N$61</definedName>
    <definedName name="VAS075_F_Kitostransport36KitosReguliuojamosios">'Forma 6'!$N$61</definedName>
    <definedName name="VAS075_F_Kitostransport37KitosVeiklos" localSheetId="5">'Forma 6'!$Q$61</definedName>
    <definedName name="VAS075_F_Kitostransport37KitosVeiklos">'Forma 6'!$Q$61</definedName>
    <definedName name="VAS075_F_Kitostransport3Apskaitosveikla1" localSheetId="5">'Forma 6'!$O$61</definedName>
    <definedName name="VAS075_F_Kitostransport3Apskaitosveikla1">'Forma 6'!$O$61</definedName>
    <definedName name="VAS075_F_Kitostransport3Kitareguliuoja1" localSheetId="5">'Forma 6'!$P$61</definedName>
    <definedName name="VAS075_F_Kitostransport3Kitareguliuoja1">'Forma 6'!$P$61</definedName>
    <definedName name="VAS075_F_Kitostransport41IS" localSheetId="5">'Forma 6'!$D$89</definedName>
    <definedName name="VAS075_F_Kitostransport41IS">'Forma 6'!$D$89</definedName>
    <definedName name="VAS075_F_Kitostransport431GeriamojoVandens" localSheetId="5">'Forma 6'!$F$89</definedName>
    <definedName name="VAS075_F_Kitostransport431GeriamojoVandens">'Forma 6'!$F$89</definedName>
    <definedName name="VAS075_F_Kitostransport432GeriamojoVandens" localSheetId="5">'Forma 6'!$G$89</definedName>
    <definedName name="VAS075_F_Kitostransport432GeriamojoVandens">'Forma 6'!$G$89</definedName>
    <definedName name="VAS075_F_Kitostransport433GeriamojoVandens" localSheetId="5">'Forma 6'!$H$89</definedName>
    <definedName name="VAS075_F_Kitostransport433GeriamojoVandens">'Forma 6'!$H$89</definedName>
    <definedName name="VAS075_F_Kitostransport43IsViso" localSheetId="5">'Forma 6'!$E$89</definedName>
    <definedName name="VAS075_F_Kitostransport43IsViso">'Forma 6'!$E$89</definedName>
    <definedName name="VAS075_F_Kitostransport441NuotekuSurinkimas" localSheetId="5">'Forma 6'!$J$89</definedName>
    <definedName name="VAS075_F_Kitostransport441NuotekuSurinkimas">'Forma 6'!$J$89</definedName>
    <definedName name="VAS075_F_Kitostransport442NuotekuValymas" localSheetId="5">'Forma 6'!$K$89</definedName>
    <definedName name="VAS075_F_Kitostransport442NuotekuValymas">'Forma 6'!$K$89</definedName>
    <definedName name="VAS075_F_Kitostransport443NuotekuDumblo" localSheetId="5">'Forma 6'!$L$89</definedName>
    <definedName name="VAS075_F_Kitostransport443NuotekuDumblo">'Forma 6'!$L$89</definedName>
    <definedName name="VAS075_F_Kitostransport44IsViso" localSheetId="5">'Forma 6'!$I$89</definedName>
    <definedName name="VAS075_F_Kitostransport44IsViso">'Forma 6'!$I$89</definedName>
    <definedName name="VAS075_F_Kitostransport45PavirsiniuNuoteku" localSheetId="5">'Forma 6'!$M$89</definedName>
    <definedName name="VAS075_F_Kitostransport45PavirsiniuNuoteku">'Forma 6'!$M$89</definedName>
    <definedName name="VAS075_F_Kitostransport46KitosReguliuojamosios" localSheetId="5">'Forma 6'!$N$89</definedName>
    <definedName name="VAS075_F_Kitostransport46KitosReguliuojamosios">'Forma 6'!$N$89</definedName>
    <definedName name="VAS075_F_Kitostransport47KitosVeiklos" localSheetId="5">'Forma 6'!$Q$89</definedName>
    <definedName name="VAS075_F_Kitostransport47KitosVeiklos">'Forma 6'!$Q$89</definedName>
    <definedName name="VAS075_F_Kitostransport4Apskaitosveikla1" localSheetId="5">'Forma 6'!$O$89</definedName>
    <definedName name="VAS075_F_Kitostransport4Apskaitosveikla1">'Forma 6'!$O$89</definedName>
    <definedName name="VAS075_F_Kitostransport4Kitareguliuoja1" localSheetId="5">'Forma 6'!$P$89</definedName>
    <definedName name="VAS075_F_Kitostransport4Kitareguliuoja1">'Forma 6'!$P$89</definedName>
    <definedName name="VAS075_F_Kitostransport51IS" localSheetId="5">'Forma 6'!$D$138</definedName>
    <definedName name="VAS075_F_Kitostransport51IS">'Forma 6'!$D$138</definedName>
    <definedName name="VAS075_F_Kitostransport531GeriamojoVandens" localSheetId="5">'Forma 6'!$F$138</definedName>
    <definedName name="VAS075_F_Kitostransport531GeriamojoVandens">'Forma 6'!$F$138</definedName>
    <definedName name="VAS075_F_Kitostransport532GeriamojoVandens" localSheetId="5">'Forma 6'!$G$138</definedName>
    <definedName name="VAS075_F_Kitostransport532GeriamojoVandens">'Forma 6'!$G$138</definedName>
    <definedName name="VAS075_F_Kitostransport533GeriamojoVandens" localSheetId="5">'Forma 6'!$H$138</definedName>
    <definedName name="VAS075_F_Kitostransport533GeriamojoVandens">'Forma 6'!$H$138</definedName>
    <definedName name="VAS075_F_Kitostransport53IsViso" localSheetId="5">'Forma 6'!$E$138</definedName>
    <definedName name="VAS075_F_Kitostransport53IsViso">'Forma 6'!$E$138</definedName>
    <definedName name="VAS075_F_Kitostransport541NuotekuSurinkimas" localSheetId="5">'Forma 6'!$J$138</definedName>
    <definedName name="VAS075_F_Kitostransport541NuotekuSurinkimas">'Forma 6'!$J$138</definedName>
    <definedName name="VAS075_F_Kitostransport542NuotekuValymas" localSheetId="5">'Forma 6'!$K$138</definedName>
    <definedName name="VAS075_F_Kitostransport542NuotekuValymas">'Forma 6'!$K$138</definedName>
    <definedName name="VAS075_F_Kitostransport543NuotekuDumblo" localSheetId="5">'Forma 6'!$L$138</definedName>
    <definedName name="VAS075_F_Kitostransport543NuotekuDumblo">'Forma 6'!$L$138</definedName>
    <definedName name="VAS075_F_Kitostransport54IsViso" localSheetId="5">'Forma 6'!$I$138</definedName>
    <definedName name="VAS075_F_Kitostransport54IsViso">'Forma 6'!$I$138</definedName>
    <definedName name="VAS075_F_Kitostransport55PavirsiniuNuoteku" localSheetId="5">'Forma 6'!$M$138</definedName>
    <definedName name="VAS075_F_Kitostransport55PavirsiniuNuoteku">'Forma 6'!$M$138</definedName>
    <definedName name="VAS075_F_Kitostransport56KitosReguliuojamosios" localSheetId="5">'Forma 6'!$N$138</definedName>
    <definedName name="VAS075_F_Kitostransport56KitosReguliuojamosios">'Forma 6'!$N$138</definedName>
    <definedName name="VAS075_F_Kitostransport57KitosVeiklos" localSheetId="5">'Forma 6'!$Q$138</definedName>
    <definedName name="VAS075_F_Kitostransport57KitosVeiklos">'Forma 6'!$Q$138</definedName>
    <definedName name="VAS075_F_Kitostransport5Apskaitosveikla1" localSheetId="5">'Forma 6'!$O$138</definedName>
    <definedName name="VAS075_F_Kitostransport5Apskaitosveikla1">'Forma 6'!$O$138</definedName>
    <definedName name="VAS075_F_Kitostransport5Kitareguliuoja1" localSheetId="5">'Forma 6'!$P$138</definedName>
    <definedName name="VAS075_F_Kitostransport5Kitareguliuoja1">'Forma 6'!$P$138</definedName>
    <definedName name="VAS075_F_Lengviejiautom21IS" localSheetId="5">'Forma 6'!$D$32</definedName>
    <definedName name="VAS075_F_Lengviejiautom21IS">'Forma 6'!$D$32</definedName>
    <definedName name="VAS075_F_Lengviejiautom231GeriamojoVandens" localSheetId="5">'Forma 6'!$F$32</definedName>
    <definedName name="VAS075_F_Lengviejiautom231GeriamojoVandens">'Forma 6'!$F$32</definedName>
    <definedName name="VAS075_F_Lengviejiautom232GeriamojoVandens" localSheetId="5">'Forma 6'!$G$32</definedName>
    <definedName name="VAS075_F_Lengviejiautom232GeriamojoVandens">'Forma 6'!$G$32</definedName>
    <definedName name="VAS075_F_Lengviejiautom233GeriamojoVandens" localSheetId="5">'Forma 6'!$H$32</definedName>
    <definedName name="VAS075_F_Lengviejiautom233GeriamojoVandens">'Forma 6'!$H$32</definedName>
    <definedName name="VAS075_F_Lengviejiautom23IsViso" localSheetId="5">'Forma 6'!$E$32</definedName>
    <definedName name="VAS075_F_Lengviejiautom23IsViso">'Forma 6'!$E$32</definedName>
    <definedName name="VAS075_F_Lengviejiautom241NuotekuSurinkimas" localSheetId="5">'Forma 6'!$J$32</definedName>
    <definedName name="VAS075_F_Lengviejiautom241NuotekuSurinkimas">'Forma 6'!$J$32</definedName>
    <definedName name="VAS075_F_Lengviejiautom242NuotekuValymas" localSheetId="5">'Forma 6'!$K$32</definedName>
    <definedName name="VAS075_F_Lengviejiautom242NuotekuValymas">'Forma 6'!$K$32</definedName>
    <definedName name="VAS075_F_Lengviejiautom243NuotekuDumblo" localSheetId="5">'Forma 6'!$L$32</definedName>
    <definedName name="VAS075_F_Lengviejiautom243NuotekuDumblo">'Forma 6'!$L$32</definedName>
    <definedName name="VAS075_F_Lengviejiautom24IsViso" localSheetId="5">'Forma 6'!$I$32</definedName>
    <definedName name="VAS075_F_Lengviejiautom24IsViso">'Forma 6'!$I$32</definedName>
    <definedName name="VAS075_F_Lengviejiautom25PavirsiniuNuoteku" localSheetId="5">'Forma 6'!$M$32</definedName>
    <definedName name="VAS075_F_Lengviejiautom25PavirsiniuNuoteku">'Forma 6'!$M$32</definedName>
    <definedName name="VAS075_F_Lengviejiautom26KitosReguliuojamosios" localSheetId="5">'Forma 6'!$N$32</definedName>
    <definedName name="VAS075_F_Lengviejiautom26KitosReguliuojamosios">'Forma 6'!$N$32</definedName>
    <definedName name="VAS075_F_Lengviejiautom27KitosVeiklos" localSheetId="5">'Forma 6'!$Q$32</definedName>
    <definedName name="VAS075_F_Lengviejiautom27KitosVeiklos">'Forma 6'!$Q$32</definedName>
    <definedName name="VAS075_F_Lengviejiautom2Apskaitosveikla1" localSheetId="5">'Forma 6'!$O$32</definedName>
    <definedName name="VAS075_F_Lengviejiautom2Apskaitosveikla1">'Forma 6'!$O$32</definedName>
    <definedName name="VAS075_F_Lengviejiautom2Kitareguliuoja1" localSheetId="5">'Forma 6'!$P$32</definedName>
    <definedName name="VAS075_F_Lengviejiautom2Kitareguliuoja1">'Forma 6'!$P$32</definedName>
    <definedName name="VAS075_F_Lengviejiautom31IS" localSheetId="5">'Forma 6'!$D$60</definedName>
    <definedName name="VAS075_F_Lengviejiautom31IS">'Forma 6'!$D$60</definedName>
    <definedName name="VAS075_F_Lengviejiautom331GeriamojoVandens" localSheetId="5">'Forma 6'!$F$60</definedName>
    <definedName name="VAS075_F_Lengviejiautom331GeriamojoVandens">'Forma 6'!$F$60</definedName>
    <definedName name="VAS075_F_Lengviejiautom332GeriamojoVandens" localSheetId="5">'Forma 6'!$G$60</definedName>
    <definedName name="VAS075_F_Lengviejiautom332GeriamojoVandens">'Forma 6'!$G$60</definedName>
    <definedName name="VAS075_F_Lengviejiautom333GeriamojoVandens" localSheetId="5">'Forma 6'!$H$60</definedName>
    <definedName name="VAS075_F_Lengviejiautom333GeriamojoVandens">'Forma 6'!$H$60</definedName>
    <definedName name="VAS075_F_Lengviejiautom33IsViso" localSheetId="5">'Forma 6'!$E$60</definedName>
    <definedName name="VAS075_F_Lengviejiautom33IsViso">'Forma 6'!$E$60</definedName>
    <definedName name="VAS075_F_Lengviejiautom341NuotekuSurinkimas" localSheetId="5">'Forma 6'!$J$60</definedName>
    <definedName name="VAS075_F_Lengviejiautom341NuotekuSurinkimas">'Forma 6'!$J$60</definedName>
    <definedName name="VAS075_F_Lengviejiautom342NuotekuValymas" localSheetId="5">'Forma 6'!$K$60</definedName>
    <definedName name="VAS075_F_Lengviejiautom342NuotekuValymas">'Forma 6'!$K$60</definedName>
    <definedName name="VAS075_F_Lengviejiautom343NuotekuDumblo" localSheetId="5">'Forma 6'!$L$60</definedName>
    <definedName name="VAS075_F_Lengviejiautom343NuotekuDumblo">'Forma 6'!$L$60</definedName>
    <definedName name="VAS075_F_Lengviejiautom34IsViso" localSheetId="5">'Forma 6'!$I$60</definedName>
    <definedName name="VAS075_F_Lengviejiautom34IsViso">'Forma 6'!$I$60</definedName>
    <definedName name="VAS075_F_Lengviejiautom35PavirsiniuNuoteku" localSheetId="5">'Forma 6'!$M$60</definedName>
    <definedName name="VAS075_F_Lengviejiautom35PavirsiniuNuoteku">'Forma 6'!$M$60</definedName>
    <definedName name="VAS075_F_Lengviejiautom36KitosReguliuojamosios" localSheetId="5">'Forma 6'!$N$60</definedName>
    <definedName name="VAS075_F_Lengviejiautom36KitosReguliuojamosios">'Forma 6'!$N$60</definedName>
    <definedName name="VAS075_F_Lengviejiautom37KitosVeiklos" localSheetId="5">'Forma 6'!$Q$60</definedName>
    <definedName name="VAS075_F_Lengviejiautom37KitosVeiklos">'Forma 6'!$Q$60</definedName>
    <definedName name="VAS075_F_Lengviejiautom3Apskaitosveikla1" localSheetId="5">'Forma 6'!$O$60</definedName>
    <definedName name="VAS075_F_Lengviejiautom3Apskaitosveikla1">'Forma 6'!$O$60</definedName>
    <definedName name="VAS075_F_Lengviejiautom3Kitareguliuoja1" localSheetId="5">'Forma 6'!$P$60</definedName>
    <definedName name="VAS075_F_Lengviejiautom3Kitareguliuoja1">'Forma 6'!$P$60</definedName>
    <definedName name="VAS075_F_Lengviejiautom41IS" localSheetId="5">'Forma 6'!$D$88</definedName>
    <definedName name="VAS075_F_Lengviejiautom41IS">'Forma 6'!$D$88</definedName>
    <definedName name="VAS075_F_Lengviejiautom431GeriamojoVandens" localSheetId="5">'Forma 6'!$F$88</definedName>
    <definedName name="VAS075_F_Lengviejiautom431GeriamojoVandens">'Forma 6'!$F$88</definedName>
    <definedName name="VAS075_F_Lengviejiautom432GeriamojoVandens" localSheetId="5">'Forma 6'!$G$88</definedName>
    <definedName name="VAS075_F_Lengviejiautom432GeriamojoVandens">'Forma 6'!$G$88</definedName>
    <definedName name="VAS075_F_Lengviejiautom433GeriamojoVandens" localSheetId="5">'Forma 6'!$H$88</definedName>
    <definedName name="VAS075_F_Lengviejiautom433GeriamojoVandens">'Forma 6'!$H$88</definedName>
    <definedName name="VAS075_F_Lengviejiautom43IsViso" localSheetId="5">'Forma 6'!$E$88</definedName>
    <definedName name="VAS075_F_Lengviejiautom43IsViso">'Forma 6'!$E$88</definedName>
    <definedName name="VAS075_F_Lengviejiautom441NuotekuSurinkimas" localSheetId="5">'Forma 6'!$J$88</definedName>
    <definedName name="VAS075_F_Lengviejiautom441NuotekuSurinkimas">'Forma 6'!$J$88</definedName>
    <definedName name="VAS075_F_Lengviejiautom442NuotekuValymas" localSheetId="5">'Forma 6'!$K$88</definedName>
    <definedName name="VAS075_F_Lengviejiautom442NuotekuValymas">'Forma 6'!$K$88</definedName>
    <definedName name="VAS075_F_Lengviejiautom443NuotekuDumblo" localSheetId="5">'Forma 6'!$L$88</definedName>
    <definedName name="VAS075_F_Lengviejiautom443NuotekuDumblo">'Forma 6'!$L$88</definedName>
    <definedName name="VAS075_F_Lengviejiautom44IsViso" localSheetId="5">'Forma 6'!$I$88</definedName>
    <definedName name="VAS075_F_Lengviejiautom44IsViso">'Forma 6'!$I$88</definedName>
    <definedName name="VAS075_F_Lengviejiautom45PavirsiniuNuoteku" localSheetId="5">'Forma 6'!$M$88</definedName>
    <definedName name="VAS075_F_Lengviejiautom45PavirsiniuNuoteku">'Forma 6'!$M$88</definedName>
    <definedName name="VAS075_F_Lengviejiautom46KitosReguliuojamosios" localSheetId="5">'Forma 6'!$N$88</definedName>
    <definedName name="VAS075_F_Lengviejiautom46KitosReguliuojamosios">'Forma 6'!$N$88</definedName>
    <definedName name="VAS075_F_Lengviejiautom47KitosVeiklos" localSheetId="5">'Forma 6'!$Q$88</definedName>
    <definedName name="VAS075_F_Lengviejiautom47KitosVeiklos">'Forma 6'!$Q$88</definedName>
    <definedName name="VAS075_F_Lengviejiautom4Apskaitosveikla1" localSheetId="5">'Forma 6'!$O$88</definedName>
    <definedName name="VAS075_F_Lengviejiautom4Apskaitosveikla1">'Forma 6'!$O$88</definedName>
    <definedName name="VAS075_F_Lengviejiautom4Kitareguliuoja1" localSheetId="5">'Forma 6'!$P$88</definedName>
    <definedName name="VAS075_F_Lengviejiautom4Kitareguliuoja1">'Forma 6'!$P$88</definedName>
    <definedName name="VAS075_F_Lengviejiautom51IS" localSheetId="5">'Forma 6'!$D$137</definedName>
    <definedName name="VAS075_F_Lengviejiautom51IS">'Forma 6'!$D$137</definedName>
    <definedName name="VAS075_F_Lengviejiautom531GeriamojoVandens" localSheetId="5">'Forma 6'!$F$137</definedName>
    <definedName name="VAS075_F_Lengviejiautom531GeriamojoVandens">'Forma 6'!$F$137</definedName>
    <definedName name="VAS075_F_Lengviejiautom532GeriamojoVandens" localSheetId="5">'Forma 6'!$G$137</definedName>
    <definedName name="VAS075_F_Lengviejiautom532GeriamojoVandens">'Forma 6'!$G$137</definedName>
    <definedName name="VAS075_F_Lengviejiautom533GeriamojoVandens" localSheetId="5">'Forma 6'!$H$137</definedName>
    <definedName name="VAS075_F_Lengviejiautom533GeriamojoVandens">'Forma 6'!$H$137</definedName>
    <definedName name="VAS075_F_Lengviejiautom53IsViso" localSheetId="5">'Forma 6'!$E$137</definedName>
    <definedName name="VAS075_F_Lengviejiautom53IsViso">'Forma 6'!$E$137</definedName>
    <definedName name="VAS075_F_Lengviejiautom541NuotekuSurinkimas" localSheetId="5">'Forma 6'!$J$137</definedName>
    <definedName name="VAS075_F_Lengviejiautom541NuotekuSurinkimas">'Forma 6'!$J$137</definedName>
    <definedName name="VAS075_F_Lengviejiautom542NuotekuValymas" localSheetId="5">'Forma 6'!$K$137</definedName>
    <definedName name="VAS075_F_Lengviejiautom542NuotekuValymas">'Forma 6'!$K$137</definedName>
    <definedName name="VAS075_F_Lengviejiautom543NuotekuDumblo" localSheetId="5">'Forma 6'!$L$137</definedName>
    <definedName name="VAS075_F_Lengviejiautom543NuotekuDumblo">'Forma 6'!$L$137</definedName>
    <definedName name="VAS075_F_Lengviejiautom54IsViso" localSheetId="5">'Forma 6'!$I$137</definedName>
    <definedName name="VAS075_F_Lengviejiautom54IsViso">'Forma 6'!$I$137</definedName>
    <definedName name="VAS075_F_Lengviejiautom55PavirsiniuNuoteku" localSheetId="5">'Forma 6'!$M$137</definedName>
    <definedName name="VAS075_F_Lengviejiautom55PavirsiniuNuoteku">'Forma 6'!$M$137</definedName>
    <definedName name="VAS075_F_Lengviejiautom56KitosReguliuojamosios" localSheetId="5">'Forma 6'!$N$137</definedName>
    <definedName name="VAS075_F_Lengviejiautom56KitosReguliuojamosios">'Forma 6'!$N$137</definedName>
    <definedName name="VAS075_F_Lengviejiautom57KitosVeiklos" localSheetId="5">'Forma 6'!$Q$137</definedName>
    <definedName name="VAS075_F_Lengviejiautom57KitosVeiklos">'Forma 6'!$Q$137</definedName>
    <definedName name="VAS075_F_Lengviejiautom5Apskaitosveikla1" localSheetId="5">'Forma 6'!$O$137</definedName>
    <definedName name="VAS075_F_Lengviejiautom5Apskaitosveikla1">'Forma 6'!$O$137</definedName>
    <definedName name="VAS075_F_Lengviejiautom5Kitareguliuoja1" localSheetId="5">'Forma 6'!$P$137</definedName>
    <definedName name="VAS075_F_Lengviejiautom5Kitareguliuoja1">'Forma 6'!$P$137</definedName>
    <definedName name="VAS075_F_Masinosiriranga21IS" localSheetId="5">'Forma 6'!$D$22</definedName>
    <definedName name="VAS075_F_Masinosiriranga21IS">'Forma 6'!$D$22</definedName>
    <definedName name="VAS075_F_Masinosiriranga231GeriamojoVandens" localSheetId="5">'Forma 6'!$F$22</definedName>
    <definedName name="VAS075_F_Masinosiriranga231GeriamojoVandens">'Forma 6'!$F$22</definedName>
    <definedName name="VAS075_F_Masinosiriranga232GeriamojoVandens" localSheetId="5">'Forma 6'!$G$22</definedName>
    <definedName name="VAS075_F_Masinosiriranga232GeriamojoVandens">'Forma 6'!$G$22</definedName>
    <definedName name="VAS075_F_Masinosiriranga233GeriamojoVandens" localSheetId="5">'Forma 6'!$H$22</definedName>
    <definedName name="VAS075_F_Masinosiriranga233GeriamojoVandens">'Forma 6'!$H$22</definedName>
    <definedName name="VAS075_F_Masinosiriranga23IsViso" localSheetId="5">'Forma 6'!$E$22</definedName>
    <definedName name="VAS075_F_Masinosiriranga23IsViso">'Forma 6'!$E$22</definedName>
    <definedName name="VAS075_F_Masinosiriranga241NuotekuSurinkimas" localSheetId="5">'Forma 6'!$J$22</definedName>
    <definedName name="VAS075_F_Masinosiriranga241NuotekuSurinkimas">'Forma 6'!$J$22</definedName>
    <definedName name="VAS075_F_Masinosiriranga242NuotekuValymas" localSheetId="5">'Forma 6'!$K$22</definedName>
    <definedName name="VAS075_F_Masinosiriranga242NuotekuValymas">'Forma 6'!$K$22</definedName>
    <definedName name="VAS075_F_Masinosiriranga243NuotekuDumblo" localSheetId="5">'Forma 6'!$L$22</definedName>
    <definedName name="VAS075_F_Masinosiriranga243NuotekuDumblo">'Forma 6'!$L$22</definedName>
    <definedName name="VAS075_F_Masinosiriranga24IsViso" localSheetId="5">'Forma 6'!$I$22</definedName>
    <definedName name="VAS075_F_Masinosiriranga24IsViso">'Forma 6'!$I$22</definedName>
    <definedName name="VAS075_F_Masinosiriranga25PavirsiniuNuoteku" localSheetId="5">'Forma 6'!$M$22</definedName>
    <definedName name="VAS075_F_Masinosiriranga25PavirsiniuNuoteku">'Forma 6'!$M$22</definedName>
    <definedName name="VAS075_F_Masinosiriranga26KitosReguliuojamosios" localSheetId="5">'Forma 6'!$N$22</definedName>
    <definedName name="VAS075_F_Masinosiriranga26KitosReguliuojamosios">'Forma 6'!$N$22</definedName>
    <definedName name="VAS075_F_Masinosiriranga27KitosVeiklos" localSheetId="5">'Forma 6'!$Q$22</definedName>
    <definedName name="VAS075_F_Masinosiriranga27KitosVeiklos">'Forma 6'!$Q$22</definedName>
    <definedName name="VAS075_F_Masinosiriranga2Apskaitosveikla1" localSheetId="5">'Forma 6'!$O$22</definedName>
    <definedName name="VAS075_F_Masinosiriranga2Apskaitosveikla1">'Forma 6'!$O$22</definedName>
    <definedName name="VAS075_F_Masinosiriranga2Kitareguliuoja1" localSheetId="5">'Forma 6'!$P$22</definedName>
    <definedName name="VAS075_F_Masinosiriranga2Kitareguliuoja1">'Forma 6'!$P$22</definedName>
    <definedName name="VAS075_F_Masinosiriranga31IS" localSheetId="5">'Forma 6'!$D$50</definedName>
    <definedName name="VAS075_F_Masinosiriranga31IS">'Forma 6'!$D$50</definedName>
    <definedName name="VAS075_F_Masinosiriranga331GeriamojoVandens" localSheetId="5">'Forma 6'!$F$50</definedName>
    <definedName name="VAS075_F_Masinosiriranga331GeriamojoVandens">'Forma 6'!$F$50</definedName>
    <definedName name="VAS075_F_Masinosiriranga332GeriamojoVandens" localSheetId="5">'Forma 6'!$G$50</definedName>
    <definedName name="VAS075_F_Masinosiriranga332GeriamojoVandens">'Forma 6'!$G$50</definedName>
    <definedName name="VAS075_F_Masinosiriranga333GeriamojoVandens" localSheetId="5">'Forma 6'!$H$50</definedName>
    <definedName name="VAS075_F_Masinosiriranga333GeriamojoVandens">'Forma 6'!$H$50</definedName>
    <definedName name="VAS075_F_Masinosiriranga33IsViso" localSheetId="5">'Forma 6'!$E$50</definedName>
    <definedName name="VAS075_F_Masinosiriranga33IsViso">'Forma 6'!$E$50</definedName>
    <definedName name="VAS075_F_Masinosiriranga341NuotekuSurinkimas" localSheetId="5">'Forma 6'!$J$50</definedName>
    <definedName name="VAS075_F_Masinosiriranga341NuotekuSurinkimas">'Forma 6'!$J$50</definedName>
    <definedName name="VAS075_F_Masinosiriranga342NuotekuValymas" localSheetId="5">'Forma 6'!$K$50</definedName>
    <definedName name="VAS075_F_Masinosiriranga342NuotekuValymas">'Forma 6'!$K$50</definedName>
    <definedName name="VAS075_F_Masinosiriranga343NuotekuDumblo" localSheetId="5">'Forma 6'!$L$50</definedName>
    <definedName name="VAS075_F_Masinosiriranga343NuotekuDumblo">'Forma 6'!$L$50</definedName>
    <definedName name="VAS075_F_Masinosiriranga34IsViso" localSheetId="5">'Forma 6'!$I$50</definedName>
    <definedName name="VAS075_F_Masinosiriranga34IsViso">'Forma 6'!$I$50</definedName>
    <definedName name="VAS075_F_Masinosiriranga35PavirsiniuNuoteku" localSheetId="5">'Forma 6'!$M$50</definedName>
    <definedName name="VAS075_F_Masinosiriranga35PavirsiniuNuoteku">'Forma 6'!$M$50</definedName>
    <definedName name="VAS075_F_Masinosiriranga36KitosReguliuojamosios" localSheetId="5">'Forma 6'!$N$50</definedName>
    <definedName name="VAS075_F_Masinosiriranga36KitosReguliuojamosios">'Forma 6'!$N$50</definedName>
    <definedName name="VAS075_F_Masinosiriranga37KitosVeiklos" localSheetId="5">'Forma 6'!$Q$50</definedName>
    <definedName name="VAS075_F_Masinosiriranga37KitosVeiklos">'Forma 6'!$Q$50</definedName>
    <definedName name="VAS075_F_Masinosiriranga3Apskaitosveikla1" localSheetId="5">'Forma 6'!$O$50</definedName>
    <definedName name="VAS075_F_Masinosiriranga3Apskaitosveikla1">'Forma 6'!$O$50</definedName>
    <definedName name="VAS075_F_Masinosiriranga3Kitareguliuoja1" localSheetId="5">'Forma 6'!$P$50</definedName>
    <definedName name="VAS075_F_Masinosiriranga3Kitareguliuoja1">'Forma 6'!$P$50</definedName>
    <definedName name="VAS075_F_Masinosiriranga41IS" localSheetId="5">'Forma 6'!$D$78</definedName>
    <definedName name="VAS075_F_Masinosiriranga41IS">'Forma 6'!$D$78</definedName>
    <definedName name="VAS075_F_Masinosiriranga431GeriamojoVandens" localSheetId="5">'Forma 6'!$F$78</definedName>
    <definedName name="VAS075_F_Masinosiriranga431GeriamojoVandens">'Forma 6'!$F$78</definedName>
    <definedName name="VAS075_F_Masinosiriranga432GeriamojoVandens" localSheetId="5">'Forma 6'!$G$78</definedName>
    <definedName name="VAS075_F_Masinosiriranga432GeriamojoVandens">'Forma 6'!$G$78</definedName>
    <definedName name="VAS075_F_Masinosiriranga433GeriamojoVandens" localSheetId="5">'Forma 6'!$H$78</definedName>
    <definedName name="VAS075_F_Masinosiriranga433GeriamojoVandens">'Forma 6'!$H$78</definedName>
    <definedName name="VAS075_F_Masinosiriranga43IsViso" localSheetId="5">'Forma 6'!$E$78</definedName>
    <definedName name="VAS075_F_Masinosiriranga43IsViso">'Forma 6'!$E$78</definedName>
    <definedName name="VAS075_F_Masinosiriranga441NuotekuSurinkimas" localSheetId="5">'Forma 6'!$J$78</definedName>
    <definedName name="VAS075_F_Masinosiriranga441NuotekuSurinkimas">'Forma 6'!$J$78</definedName>
    <definedName name="VAS075_F_Masinosiriranga442NuotekuValymas" localSheetId="5">'Forma 6'!$K$78</definedName>
    <definedName name="VAS075_F_Masinosiriranga442NuotekuValymas">'Forma 6'!$K$78</definedName>
    <definedName name="VAS075_F_Masinosiriranga443NuotekuDumblo" localSheetId="5">'Forma 6'!$L$78</definedName>
    <definedName name="VAS075_F_Masinosiriranga443NuotekuDumblo">'Forma 6'!$L$78</definedName>
    <definedName name="VAS075_F_Masinosiriranga44IsViso" localSheetId="5">'Forma 6'!$I$78</definedName>
    <definedName name="VAS075_F_Masinosiriranga44IsViso">'Forma 6'!$I$78</definedName>
    <definedName name="VAS075_F_Masinosiriranga45PavirsiniuNuoteku" localSheetId="5">'Forma 6'!$M$78</definedName>
    <definedName name="VAS075_F_Masinosiriranga45PavirsiniuNuoteku">'Forma 6'!$M$78</definedName>
    <definedName name="VAS075_F_Masinosiriranga46KitosReguliuojamosios" localSheetId="5">'Forma 6'!$N$78</definedName>
    <definedName name="VAS075_F_Masinosiriranga46KitosReguliuojamosios">'Forma 6'!$N$78</definedName>
    <definedName name="VAS075_F_Masinosiriranga47KitosVeiklos" localSheetId="5">'Forma 6'!$Q$78</definedName>
    <definedName name="VAS075_F_Masinosiriranga47KitosVeiklos">'Forma 6'!$Q$78</definedName>
    <definedName name="VAS075_F_Masinosiriranga4Apskaitosveikla1" localSheetId="5">'Forma 6'!$O$78</definedName>
    <definedName name="VAS075_F_Masinosiriranga4Apskaitosveikla1">'Forma 6'!$O$78</definedName>
    <definedName name="VAS075_F_Masinosiriranga4Kitareguliuoja1" localSheetId="5">'Forma 6'!$P$78</definedName>
    <definedName name="VAS075_F_Masinosiriranga4Kitareguliuoja1">'Forma 6'!$P$78</definedName>
    <definedName name="VAS075_F_Masinosiriranga51IS" localSheetId="5">'Forma 6'!$D$128</definedName>
    <definedName name="VAS075_F_Masinosiriranga51IS">'Forma 6'!$D$128</definedName>
    <definedName name="VAS075_F_Masinosiriranga531GeriamojoVandens" localSheetId="5">'Forma 6'!$F$128</definedName>
    <definedName name="VAS075_F_Masinosiriranga531GeriamojoVandens">'Forma 6'!$F$128</definedName>
    <definedName name="VAS075_F_Masinosiriranga532GeriamojoVandens" localSheetId="5">'Forma 6'!$G$128</definedName>
    <definedName name="VAS075_F_Masinosiriranga532GeriamojoVandens">'Forma 6'!$G$128</definedName>
    <definedName name="VAS075_F_Masinosiriranga533GeriamojoVandens" localSheetId="5">'Forma 6'!$H$128</definedName>
    <definedName name="VAS075_F_Masinosiriranga533GeriamojoVandens">'Forma 6'!$H$128</definedName>
    <definedName name="VAS075_F_Masinosiriranga53IsViso" localSheetId="5">'Forma 6'!$E$128</definedName>
    <definedName name="VAS075_F_Masinosiriranga53IsViso">'Forma 6'!$E$128</definedName>
    <definedName name="VAS075_F_Masinosiriranga541NuotekuSurinkimas" localSheetId="5">'Forma 6'!$J$128</definedName>
    <definedName name="VAS075_F_Masinosiriranga541NuotekuSurinkimas">'Forma 6'!$J$128</definedName>
    <definedName name="VAS075_F_Masinosiriranga542NuotekuValymas" localSheetId="5">'Forma 6'!$K$128</definedName>
    <definedName name="VAS075_F_Masinosiriranga542NuotekuValymas">'Forma 6'!$K$128</definedName>
    <definedName name="VAS075_F_Masinosiriranga543NuotekuDumblo" localSheetId="5">'Forma 6'!$L$128</definedName>
    <definedName name="VAS075_F_Masinosiriranga543NuotekuDumblo">'Forma 6'!$L$128</definedName>
    <definedName name="VAS075_F_Masinosiriranga54IsViso" localSheetId="5">'Forma 6'!$I$128</definedName>
    <definedName name="VAS075_F_Masinosiriranga54IsViso">'Forma 6'!$I$128</definedName>
    <definedName name="VAS075_F_Masinosiriranga55PavirsiniuNuoteku" localSheetId="5">'Forma 6'!$M$128</definedName>
    <definedName name="VAS075_F_Masinosiriranga55PavirsiniuNuoteku">'Forma 6'!$M$128</definedName>
    <definedName name="VAS075_F_Masinosiriranga56KitosReguliuojamosios" localSheetId="5">'Forma 6'!$N$128</definedName>
    <definedName name="VAS075_F_Masinosiriranga56KitosReguliuojamosios">'Forma 6'!$N$128</definedName>
    <definedName name="VAS075_F_Masinosiriranga57KitosVeiklos" localSheetId="5">'Forma 6'!$Q$128</definedName>
    <definedName name="VAS075_F_Masinosiriranga57KitosVeiklos">'Forma 6'!$Q$128</definedName>
    <definedName name="VAS075_F_Masinosiriranga5Apskaitosveikla1" localSheetId="5">'Forma 6'!$O$128</definedName>
    <definedName name="VAS075_F_Masinosiriranga5Apskaitosveikla1">'Forma 6'!$O$128</definedName>
    <definedName name="VAS075_F_Masinosiriranga5Kitareguliuoja1" localSheetId="5">'Forma 6'!$P$128</definedName>
    <definedName name="VAS075_F_Masinosiriranga5Kitareguliuoja1">'Forma 6'!$P$128</definedName>
    <definedName name="VAS075_F_Nematerialusis21IS" localSheetId="5">'Forma 6'!$D$11</definedName>
    <definedName name="VAS075_F_Nematerialusis21IS">'Forma 6'!$D$11</definedName>
    <definedName name="VAS075_F_Nematerialusis231GeriamojoVandens" localSheetId="5">'Forma 6'!$F$11</definedName>
    <definedName name="VAS075_F_Nematerialusis231GeriamojoVandens">'Forma 6'!$F$11</definedName>
    <definedName name="VAS075_F_Nematerialusis232GeriamojoVandens" localSheetId="5">'Forma 6'!$G$11</definedName>
    <definedName name="VAS075_F_Nematerialusis232GeriamojoVandens">'Forma 6'!$G$11</definedName>
    <definedName name="VAS075_F_Nematerialusis233GeriamojoVandens" localSheetId="5">'Forma 6'!$H$11</definedName>
    <definedName name="VAS075_F_Nematerialusis233GeriamojoVandens">'Forma 6'!$H$11</definedName>
    <definedName name="VAS075_F_Nematerialusis23IsViso" localSheetId="5">'Forma 6'!$E$11</definedName>
    <definedName name="VAS075_F_Nematerialusis23IsViso">'Forma 6'!$E$11</definedName>
    <definedName name="VAS075_F_Nematerialusis241NuotekuSurinkimas" localSheetId="5">'Forma 6'!$J$11</definedName>
    <definedName name="VAS075_F_Nematerialusis241NuotekuSurinkimas">'Forma 6'!$J$11</definedName>
    <definedName name="VAS075_F_Nematerialusis242NuotekuValymas" localSheetId="5">'Forma 6'!$K$11</definedName>
    <definedName name="VAS075_F_Nematerialusis242NuotekuValymas">'Forma 6'!$K$11</definedName>
    <definedName name="VAS075_F_Nematerialusis243NuotekuDumblo" localSheetId="5">'Forma 6'!$L$11</definedName>
    <definedName name="VAS075_F_Nematerialusis243NuotekuDumblo">'Forma 6'!$L$11</definedName>
    <definedName name="VAS075_F_Nematerialusis24IsViso" localSheetId="5">'Forma 6'!$I$11</definedName>
    <definedName name="VAS075_F_Nematerialusis24IsViso">'Forma 6'!$I$11</definedName>
    <definedName name="VAS075_F_Nematerialusis25PavirsiniuNuoteku" localSheetId="5">'Forma 6'!$M$11</definedName>
    <definedName name="VAS075_F_Nematerialusis25PavirsiniuNuoteku">'Forma 6'!$M$11</definedName>
    <definedName name="VAS075_F_Nematerialusis26KitosReguliuojamosios" localSheetId="5">'Forma 6'!$N$11</definedName>
    <definedName name="VAS075_F_Nematerialusis26KitosReguliuojamosios">'Forma 6'!$N$11</definedName>
    <definedName name="VAS075_F_Nematerialusis27KitosVeiklos" localSheetId="5">'Forma 6'!$Q$11</definedName>
    <definedName name="VAS075_F_Nematerialusis27KitosVeiklos">'Forma 6'!$Q$11</definedName>
    <definedName name="VAS075_F_Nematerialusis2Apskaitosveikla1" localSheetId="5">'Forma 6'!$O$11</definedName>
    <definedName name="VAS075_F_Nematerialusis2Apskaitosveikla1">'Forma 6'!$O$11</definedName>
    <definedName name="VAS075_F_Nematerialusis2Kitareguliuoja1" localSheetId="5">'Forma 6'!$P$11</definedName>
    <definedName name="VAS075_F_Nematerialusis2Kitareguliuoja1">'Forma 6'!$P$11</definedName>
    <definedName name="VAS075_F_Nematerialusis31IS" localSheetId="5">'Forma 6'!$D$39</definedName>
    <definedName name="VAS075_F_Nematerialusis31IS">'Forma 6'!$D$39</definedName>
    <definedName name="VAS075_F_Nematerialusis331GeriamojoVandens" localSheetId="5">'Forma 6'!$F$39</definedName>
    <definedName name="VAS075_F_Nematerialusis331GeriamojoVandens">'Forma 6'!$F$39</definedName>
    <definedName name="VAS075_F_Nematerialusis332GeriamojoVandens" localSheetId="5">'Forma 6'!$G$39</definedName>
    <definedName name="VAS075_F_Nematerialusis332GeriamojoVandens">'Forma 6'!$G$39</definedName>
    <definedName name="VAS075_F_Nematerialusis333GeriamojoVandens" localSheetId="5">'Forma 6'!$H$39</definedName>
    <definedName name="VAS075_F_Nematerialusis333GeriamojoVandens">'Forma 6'!$H$39</definedName>
    <definedName name="VAS075_F_Nematerialusis33IsViso" localSheetId="5">'Forma 6'!$E$39</definedName>
    <definedName name="VAS075_F_Nematerialusis33IsViso">'Forma 6'!$E$39</definedName>
    <definedName name="VAS075_F_Nematerialusis341NuotekuSurinkimas" localSheetId="5">'Forma 6'!$J$39</definedName>
    <definedName name="VAS075_F_Nematerialusis341NuotekuSurinkimas">'Forma 6'!$J$39</definedName>
    <definedName name="VAS075_F_Nematerialusis342NuotekuValymas" localSheetId="5">'Forma 6'!$K$39</definedName>
    <definedName name="VAS075_F_Nematerialusis342NuotekuValymas">'Forma 6'!$K$39</definedName>
    <definedName name="VAS075_F_Nematerialusis343NuotekuDumblo" localSheetId="5">'Forma 6'!$L$39</definedName>
    <definedName name="VAS075_F_Nematerialusis343NuotekuDumblo">'Forma 6'!$L$39</definedName>
    <definedName name="VAS075_F_Nematerialusis34IsViso" localSheetId="5">'Forma 6'!$I$39</definedName>
    <definedName name="VAS075_F_Nematerialusis34IsViso">'Forma 6'!$I$39</definedName>
    <definedName name="VAS075_F_Nematerialusis35PavirsiniuNuoteku" localSheetId="5">'Forma 6'!$M$39</definedName>
    <definedName name="VAS075_F_Nematerialusis35PavirsiniuNuoteku">'Forma 6'!$M$39</definedName>
    <definedName name="VAS075_F_Nematerialusis36KitosReguliuojamosios" localSheetId="5">'Forma 6'!$N$39</definedName>
    <definedName name="VAS075_F_Nematerialusis36KitosReguliuojamosios">'Forma 6'!$N$39</definedName>
    <definedName name="VAS075_F_Nematerialusis37KitosVeiklos" localSheetId="5">'Forma 6'!$Q$39</definedName>
    <definedName name="VAS075_F_Nematerialusis37KitosVeiklos">'Forma 6'!$Q$39</definedName>
    <definedName name="VAS075_F_Nematerialusis3Apskaitosveikla1" localSheetId="5">'Forma 6'!$O$39</definedName>
    <definedName name="VAS075_F_Nematerialusis3Apskaitosveikla1">'Forma 6'!$O$39</definedName>
    <definedName name="VAS075_F_Nematerialusis3Kitareguliuoja1" localSheetId="5">'Forma 6'!$P$39</definedName>
    <definedName name="VAS075_F_Nematerialusis3Kitareguliuoja1">'Forma 6'!$P$39</definedName>
    <definedName name="VAS075_F_Nematerialusis41IS" localSheetId="5">'Forma 6'!$D$67</definedName>
    <definedName name="VAS075_F_Nematerialusis41IS">'Forma 6'!$D$67</definedName>
    <definedName name="VAS075_F_Nematerialusis431GeriamojoVandens" localSheetId="5">'Forma 6'!$F$67</definedName>
    <definedName name="VAS075_F_Nematerialusis431GeriamojoVandens">'Forma 6'!$F$67</definedName>
    <definedName name="VAS075_F_Nematerialusis432GeriamojoVandens" localSheetId="5">'Forma 6'!$G$67</definedName>
    <definedName name="VAS075_F_Nematerialusis432GeriamojoVandens">'Forma 6'!$G$67</definedName>
    <definedName name="VAS075_F_Nematerialusis433GeriamojoVandens" localSheetId="5">'Forma 6'!$H$67</definedName>
    <definedName name="VAS075_F_Nematerialusis433GeriamojoVandens">'Forma 6'!$H$67</definedName>
    <definedName name="VAS075_F_Nematerialusis43IsViso" localSheetId="5">'Forma 6'!$E$67</definedName>
    <definedName name="VAS075_F_Nematerialusis43IsViso">'Forma 6'!$E$67</definedName>
    <definedName name="VAS075_F_Nematerialusis441NuotekuSurinkimas" localSheetId="5">'Forma 6'!$J$67</definedName>
    <definedName name="VAS075_F_Nematerialusis441NuotekuSurinkimas">'Forma 6'!$J$67</definedName>
    <definedName name="VAS075_F_Nematerialusis442NuotekuValymas" localSheetId="5">'Forma 6'!$K$67</definedName>
    <definedName name="VAS075_F_Nematerialusis442NuotekuValymas">'Forma 6'!$K$67</definedName>
    <definedName name="VAS075_F_Nematerialusis443NuotekuDumblo" localSheetId="5">'Forma 6'!$L$67</definedName>
    <definedName name="VAS075_F_Nematerialusis443NuotekuDumblo">'Forma 6'!$L$67</definedName>
    <definedName name="VAS075_F_Nematerialusis44IsViso" localSheetId="5">'Forma 6'!$I$67</definedName>
    <definedName name="VAS075_F_Nematerialusis44IsViso">'Forma 6'!$I$67</definedName>
    <definedName name="VAS075_F_Nematerialusis45PavirsiniuNuoteku" localSheetId="5">'Forma 6'!$M$67</definedName>
    <definedName name="VAS075_F_Nematerialusis45PavirsiniuNuoteku">'Forma 6'!$M$67</definedName>
    <definedName name="VAS075_F_Nematerialusis46KitosReguliuojamosios" localSheetId="5">'Forma 6'!$N$67</definedName>
    <definedName name="VAS075_F_Nematerialusis46KitosReguliuojamosios">'Forma 6'!$N$67</definedName>
    <definedName name="VAS075_F_Nematerialusis47KitosVeiklos" localSheetId="5">'Forma 6'!$Q$67</definedName>
    <definedName name="VAS075_F_Nematerialusis47KitosVeiklos">'Forma 6'!$Q$67</definedName>
    <definedName name="VAS075_F_Nematerialusis4Apskaitosveikla1" localSheetId="5">'Forma 6'!$O$67</definedName>
    <definedName name="VAS075_F_Nematerialusis4Apskaitosveikla1">'Forma 6'!$O$67</definedName>
    <definedName name="VAS075_F_Nematerialusis4Kitareguliuoja1" localSheetId="5">'Forma 6'!$P$67</definedName>
    <definedName name="VAS075_F_Nematerialusis4Kitareguliuoja1">'Forma 6'!$P$67</definedName>
    <definedName name="VAS075_F_Nematerialusis51IS" localSheetId="5">'Forma 6'!$D$117</definedName>
    <definedName name="VAS075_F_Nematerialusis51IS">'Forma 6'!$D$117</definedName>
    <definedName name="VAS075_F_Nematerialusis531GeriamojoVandens" localSheetId="5">'Forma 6'!$F$117</definedName>
    <definedName name="VAS075_F_Nematerialusis531GeriamojoVandens">'Forma 6'!$F$117</definedName>
    <definedName name="VAS075_F_Nematerialusis532GeriamojoVandens" localSheetId="5">'Forma 6'!$G$117</definedName>
    <definedName name="VAS075_F_Nematerialusis532GeriamojoVandens">'Forma 6'!$G$117</definedName>
    <definedName name="VAS075_F_Nematerialusis533GeriamojoVandens" localSheetId="5">'Forma 6'!$H$117</definedName>
    <definedName name="VAS075_F_Nematerialusis533GeriamojoVandens">'Forma 6'!$H$117</definedName>
    <definedName name="VAS075_F_Nematerialusis53IsViso" localSheetId="5">'Forma 6'!$E$117</definedName>
    <definedName name="VAS075_F_Nematerialusis53IsViso">'Forma 6'!$E$117</definedName>
    <definedName name="VAS075_F_Nematerialusis541NuotekuSurinkimas" localSheetId="5">'Forma 6'!$J$117</definedName>
    <definedName name="VAS075_F_Nematerialusis541NuotekuSurinkimas">'Forma 6'!$J$117</definedName>
    <definedName name="VAS075_F_Nematerialusis542NuotekuValymas" localSheetId="5">'Forma 6'!$K$117</definedName>
    <definedName name="VAS075_F_Nematerialusis542NuotekuValymas">'Forma 6'!$K$117</definedName>
    <definedName name="VAS075_F_Nematerialusis543NuotekuDumblo" localSheetId="5">'Forma 6'!$L$117</definedName>
    <definedName name="VAS075_F_Nematerialusis543NuotekuDumblo">'Forma 6'!$L$117</definedName>
    <definedName name="VAS075_F_Nematerialusis54IsViso" localSheetId="5">'Forma 6'!$I$117</definedName>
    <definedName name="VAS075_F_Nematerialusis54IsViso">'Forma 6'!$I$117</definedName>
    <definedName name="VAS075_F_Nematerialusis55PavirsiniuNuoteku" localSheetId="5">'Forma 6'!$M$117</definedName>
    <definedName name="VAS075_F_Nematerialusis55PavirsiniuNuoteku">'Forma 6'!$M$117</definedName>
    <definedName name="VAS075_F_Nematerialusis56KitosReguliuojamosios" localSheetId="5">'Forma 6'!$N$117</definedName>
    <definedName name="VAS075_F_Nematerialusis56KitosReguliuojamosios">'Forma 6'!$N$117</definedName>
    <definedName name="VAS075_F_Nematerialusis57KitosVeiklos" localSheetId="5">'Forma 6'!$Q$117</definedName>
    <definedName name="VAS075_F_Nematerialusis57KitosVeiklos">'Forma 6'!$Q$117</definedName>
    <definedName name="VAS075_F_Nematerialusis5Apskaitosveikla1" localSheetId="5">'Forma 6'!$O$117</definedName>
    <definedName name="VAS075_F_Nematerialusis5Apskaitosveikla1">'Forma 6'!$O$117</definedName>
    <definedName name="VAS075_F_Nematerialusis5Kitareguliuoja1" localSheetId="5">'Forma 6'!$P$117</definedName>
    <definedName name="VAS075_F_Nematerialusis5Kitareguliuoja1">'Forma 6'!$P$117</definedName>
    <definedName name="VAS075_F_Netiesiogiaipa11IS" localSheetId="5">'Forma 6'!$D$66</definedName>
    <definedName name="VAS075_F_Netiesiogiaipa11IS">'Forma 6'!$D$66</definedName>
    <definedName name="VAS075_F_Netiesiogiaipa131GeriamojoVandens" localSheetId="5">'Forma 6'!$F$66</definedName>
    <definedName name="VAS075_F_Netiesiogiaipa131GeriamojoVandens">'Forma 6'!$F$66</definedName>
    <definedName name="VAS075_F_Netiesiogiaipa132GeriamojoVandens" localSheetId="5">'Forma 6'!$G$66</definedName>
    <definedName name="VAS075_F_Netiesiogiaipa132GeriamojoVandens">'Forma 6'!$G$66</definedName>
    <definedName name="VAS075_F_Netiesiogiaipa133GeriamojoVandens" localSheetId="5">'Forma 6'!$H$66</definedName>
    <definedName name="VAS075_F_Netiesiogiaipa133GeriamojoVandens">'Forma 6'!$H$66</definedName>
    <definedName name="VAS075_F_Netiesiogiaipa13IsViso" localSheetId="5">'Forma 6'!$E$66</definedName>
    <definedName name="VAS075_F_Netiesiogiaipa13IsViso">'Forma 6'!$E$66</definedName>
    <definedName name="VAS075_F_Netiesiogiaipa141NuotekuSurinkimas" localSheetId="5">'Forma 6'!$J$66</definedName>
    <definedName name="VAS075_F_Netiesiogiaipa141NuotekuSurinkimas">'Forma 6'!$J$66</definedName>
    <definedName name="VAS075_F_Netiesiogiaipa142NuotekuValymas" localSheetId="5">'Forma 6'!$K$66</definedName>
    <definedName name="VAS075_F_Netiesiogiaipa142NuotekuValymas">'Forma 6'!$K$66</definedName>
    <definedName name="VAS075_F_Netiesiogiaipa143NuotekuDumblo" localSheetId="5">'Forma 6'!$L$66</definedName>
    <definedName name="VAS075_F_Netiesiogiaipa143NuotekuDumblo">'Forma 6'!$L$66</definedName>
    <definedName name="VAS075_F_Netiesiogiaipa14IsViso" localSheetId="5">'Forma 6'!$I$66</definedName>
    <definedName name="VAS075_F_Netiesiogiaipa14IsViso">'Forma 6'!$I$66</definedName>
    <definedName name="VAS075_F_Netiesiogiaipa15PavirsiniuNuoteku" localSheetId="5">'Forma 6'!$M$66</definedName>
    <definedName name="VAS075_F_Netiesiogiaipa15PavirsiniuNuoteku">'Forma 6'!$M$66</definedName>
    <definedName name="VAS075_F_Netiesiogiaipa16KitosReguliuojamosios" localSheetId="5">'Forma 6'!$N$66</definedName>
    <definedName name="VAS075_F_Netiesiogiaipa16KitosReguliuojamosios">'Forma 6'!$N$66</definedName>
    <definedName name="VAS075_F_Netiesiogiaipa17KitosVeiklos" localSheetId="5">'Forma 6'!$Q$66</definedName>
    <definedName name="VAS075_F_Netiesiogiaipa17KitosVeiklos">'Forma 6'!$Q$66</definedName>
    <definedName name="VAS075_F_Netiesiogiaipa1Apskaitosveikla1" localSheetId="5">'Forma 6'!$O$66</definedName>
    <definedName name="VAS075_F_Netiesiogiaipa1Apskaitosveikla1">'Forma 6'!$O$66</definedName>
    <definedName name="VAS075_F_Netiesiogiaipa1Kitareguliuoja1" localSheetId="5">'Forma 6'!$P$66</definedName>
    <definedName name="VAS075_F_Netiesiogiaipa1Kitareguliuoja1">'Forma 6'!$P$66</definedName>
    <definedName name="VAS075_F_Nuotekuirdumbl21IS" localSheetId="5">'Forma 6'!$D$24</definedName>
    <definedName name="VAS075_F_Nuotekuirdumbl21IS">'Forma 6'!$D$24</definedName>
    <definedName name="VAS075_F_Nuotekuirdumbl231GeriamojoVandens" localSheetId="5">'Forma 6'!$F$24</definedName>
    <definedName name="VAS075_F_Nuotekuirdumbl231GeriamojoVandens">'Forma 6'!$F$24</definedName>
    <definedName name="VAS075_F_Nuotekuirdumbl232GeriamojoVandens" localSheetId="5">'Forma 6'!$G$24</definedName>
    <definedName name="VAS075_F_Nuotekuirdumbl232GeriamojoVandens">'Forma 6'!$G$24</definedName>
    <definedName name="VAS075_F_Nuotekuirdumbl233GeriamojoVandens" localSheetId="5">'Forma 6'!$H$24</definedName>
    <definedName name="VAS075_F_Nuotekuirdumbl233GeriamojoVandens">'Forma 6'!$H$24</definedName>
    <definedName name="VAS075_F_Nuotekuirdumbl23IsViso" localSheetId="5">'Forma 6'!$E$24</definedName>
    <definedName name="VAS075_F_Nuotekuirdumbl23IsViso">'Forma 6'!$E$24</definedName>
    <definedName name="VAS075_F_Nuotekuirdumbl241NuotekuSurinkimas" localSheetId="5">'Forma 6'!$J$24</definedName>
    <definedName name="VAS075_F_Nuotekuirdumbl241NuotekuSurinkimas">'Forma 6'!$J$24</definedName>
    <definedName name="VAS075_F_Nuotekuirdumbl242NuotekuValymas" localSheetId="5">'Forma 6'!$K$24</definedName>
    <definedName name="VAS075_F_Nuotekuirdumbl242NuotekuValymas">'Forma 6'!$K$24</definedName>
    <definedName name="VAS075_F_Nuotekuirdumbl243NuotekuDumblo" localSheetId="5">'Forma 6'!$L$24</definedName>
    <definedName name="VAS075_F_Nuotekuirdumbl243NuotekuDumblo">'Forma 6'!$L$24</definedName>
    <definedName name="VAS075_F_Nuotekuirdumbl24IsViso" localSheetId="5">'Forma 6'!$I$24</definedName>
    <definedName name="VAS075_F_Nuotekuirdumbl24IsViso">'Forma 6'!$I$24</definedName>
    <definedName name="VAS075_F_Nuotekuirdumbl25PavirsiniuNuoteku" localSheetId="5">'Forma 6'!$M$24</definedName>
    <definedName name="VAS075_F_Nuotekuirdumbl25PavirsiniuNuoteku">'Forma 6'!$M$24</definedName>
    <definedName name="VAS075_F_Nuotekuirdumbl26KitosReguliuojamosios" localSheetId="5">'Forma 6'!$N$24</definedName>
    <definedName name="VAS075_F_Nuotekuirdumbl26KitosReguliuojamosios">'Forma 6'!$N$24</definedName>
    <definedName name="VAS075_F_Nuotekuirdumbl27KitosVeiklos" localSheetId="5">'Forma 6'!$Q$24</definedName>
    <definedName name="VAS075_F_Nuotekuirdumbl27KitosVeiklos">'Forma 6'!$Q$24</definedName>
    <definedName name="VAS075_F_Nuotekuirdumbl2Apskaitosveikla1" localSheetId="5">'Forma 6'!$O$24</definedName>
    <definedName name="VAS075_F_Nuotekuirdumbl2Apskaitosveikla1">'Forma 6'!$O$24</definedName>
    <definedName name="VAS075_F_Nuotekuirdumbl2Kitareguliuoja1" localSheetId="5">'Forma 6'!$P$24</definedName>
    <definedName name="VAS075_F_Nuotekuirdumbl2Kitareguliuoja1">'Forma 6'!$P$24</definedName>
    <definedName name="VAS075_F_Nuotekuirdumbl31IS" localSheetId="5">'Forma 6'!$D$52</definedName>
    <definedName name="VAS075_F_Nuotekuirdumbl31IS">'Forma 6'!$D$52</definedName>
    <definedName name="VAS075_F_Nuotekuirdumbl331GeriamojoVandens" localSheetId="5">'Forma 6'!$F$52</definedName>
    <definedName name="VAS075_F_Nuotekuirdumbl331GeriamojoVandens">'Forma 6'!$F$52</definedName>
    <definedName name="VAS075_F_Nuotekuirdumbl332GeriamojoVandens" localSheetId="5">'Forma 6'!$G$52</definedName>
    <definedName name="VAS075_F_Nuotekuirdumbl332GeriamojoVandens">'Forma 6'!$G$52</definedName>
    <definedName name="VAS075_F_Nuotekuirdumbl333GeriamojoVandens" localSheetId="5">'Forma 6'!$H$52</definedName>
    <definedName name="VAS075_F_Nuotekuirdumbl333GeriamojoVandens">'Forma 6'!$H$52</definedName>
    <definedName name="VAS075_F_Nuotekuirdumbl33IsViso" localSheetId="5">'Forma 6'!$E$52</definedName>
    <definedName name="VAS075_F_Nuotekuirdumbl33IsViso">'Forma 6'!$E$52</definedName>
    <definedName name="VAS075_F_Nuotekuirdumbl341NuotekuSurinkimas" localSheetId="5">'Forma 6'!$J$52</definedName>
    <definedName name="VAS075_F_Nuotekuirdumbl341NuotekuSurinkimas">'Forma 6'!$J$52</definedName>
    <definedName name="VAS075_F_Nuotekuirdumbl342NuotekuValymas" localSheetId="5">'Forma 6'!$K$52</definedName>
    <definedName name="VAS075_F_Nuotekuirdumbl342NuotekuValymas">'Forma 6'!$K$52</definedName>
    <definedName name="VAS075_F_Nuotekuirdumbl343NuotekuDumblo" localSheetId="5">'Forma 6'!$L$52</definedName>
    <definedName name="VAS075_F_Nuotekuirdumbl343NuotekuDumblo">'Forma 6'!$L$52</definedName>
    <definedName name="VAS075_F_Nuotekuirdumbl34IsViso" localSheetId="5">'Forma 6'!$I$52</definedName>
    <definedName name="VAS075_F_Nuotekuirdumbl34IsViso">'Forma 6'!$I$52</definedName>
    <definedName name="VAS075_F_Nuotekuirdumbl35PavirsiniuNuoteku" localSheetId="5">'Forma 6'!$M$52</definedName>
    <definedName name="VAS075_F_Nuotekuirdumbl35PavirsiniuNuoteku">'Forma 6'!$M$52</definedName>
    <definedName name="VAS075_F_Nuotekuirdumbl36KitosReguliuojamosios" localSheetId="5">'Forma 6'!$N$52</definedName>
    <definedName name="VAS075_F_Nuotekuirdumbl36KitosReguliuojamosios">'Forma 6'!$N$52</definedName>
    <definedName name="VAS075_F_Nuotekuirdumbl37KitosVeiklos" localSheetId="5">'Forma 6'!$Q$52</definedName>
    <definedName name="VAS075_F_Nuotekuirdumbl37KitosVeiklos">'Forma 6'!$Q$52</definedName>
    <definedName name="VAS075_F_Nuotekuirdumbl3Apskaitosveikla1" localSheetId="5">'Forma 6'!$O$52</definedName>
    <definedName name="VAS075_F_Nuotekuirdumbl3Apskaitosveikla1">'Forma 6'!$O$52</definedName>
    <definedName name="VAS075_F_Nuotekuirdumbl3Kitareguliuoja1" localSheetId="5">'Forma 6'!$P$52</definedName>
    <definedName name="VAS075_F_Nuotekuirdumbl3Kitareguliuoja1">'Forma 6'!$P$52</definedName>
    <definedName name="VAS075_F_Nuotekuirdumbl41IS" localSheetId="5">'Forma 6'!$D$80</definedName>
    <definedName name="VAS075_F_Nuotekuirdumbl41IS">'Forma 6'!$D$80</definedName>
    <definedName name="VAS075_F_Nuotekuirdumbl431GeriamojoVandens" localSheetId="5">'Forma 6'!$F$80</definedName>
    <definedName name="VAS075_F_Nuotekuirdumbl431GeriamojoVandens">'Forma 6'!$F$80</definedName>
    <definedName name="VAS075_F_Nuotekuirdumbl432GeriamojoVandens" localSheetId="5">'Forma 6'!$G$80</definedName>
    <definedName name="VAS075_F_Nuotekuirdumbl432GeriamojoVandens">'Forma 6'!$G$80</definedName>
    <definedName name="VAS075_F_Nuotekuirdumbl433GeriamojoVandens" localSheetId="5">'Forma 6'!$H$80</definedName>
    <definedName name="VAS075_F_Nuotekuirdumbl433GeriamojoVandens">'Forma 6'!$H$80</definedName>
    <definedName name="VAS075_F_Nuotekuirdumbl43IsViso" localSheetId="5">'Forma 6'!$E$80</definedName>
    <definedName name="VAS075_F_Nuotekuirdumbl43IsViso">'Forma 6'!$E$80</definedName>
    <definedName name="VAS075_F_Nuotekuirdumbl441NuotekuSurinkimas" localSheetId="5">'Forma 6'!$J$80</definedName>
    <definedName name="VAS075_F_Nuotekuirdumbl441NuotekuSurinkimas">'Forma 6'!$J$80</definedName>
    <definedName name="VAS075_F_Nuotekuirdumbl442NuotekuValymas" localSheetId="5">'Forma 6'!$K$80</definedName>
    <definedName name="VAS075_F_Nuotekuirdumbl442NuotekuValymas">'Forma 6'!$K$80</definedName>
    <definedName name="VAS075_F_Nuotekuirdumbl443NuotekuDumblo" localSheetId="5">'Forma 6'!$L$80</definedName>
    <definedName name="VAS075_F_Nuotekuirdumbl443NuotekuDumblo">'Forma 6'!$L$80</definedName>
    <definedName name="VAS075_F_Nuotekuirdumbl44IsViso" localSheetId="5">'Forma 6'!$I$80</definedName>
    <definedName name="VAS075_F_Nuotekuirdumbl44IsViso">'Forma 6'!$I$80</definedName>
    <definedName name="VAS075_F_Nuotekuirdumbl45PavirsiniuNuoteku" localSheetId="5">'Forma 6'!$M$80</definedName>
    <definedName name="VAS075_F_Nuotekuirdumbl45PavirsiniuNuoteku">'Forma 6'!$M$80</definedName>
    <definedName name="VAS075_F_Nuotekuirdumbl46KitosReguliuojamosios" localSheetId="5">'Forma 6'!$N$80</definedName>
    <definedName name="VAS075_F_Nuotekuirdumbl46KitosReguliuojamosios">'Forma 6'!$N$80</definedName>
    <definedName name="VAS075_F_Nuotekuirdumbl47KitosVeiklos" localSheetId="5">'Forma 6'!$Q$80</definedName>
    <definedName name="VAS075_F_Nuotekuirdumbl47KitosVeiklos">'Forma 6'!$Q$80</definedName>
    <definedName name="VAS075_F_Nuotekuirdumbl4Apskaitosveikla1" localSheetId="5">'Forma 6'!$O$80</definedName>
    <definedName name="VAS075_F_Nuotekuirdumbl4Apskaitosveikla1">'Forma 6'!$O$80</definedName>
    <definedName name="VAS075_F_Nuotekuirdumbl4Kitareguliuoja1" localSheetId="5">'Forma 6'!$P$80</definedName>
    <definedName name="VAS075_F_Nuotekuirdumbl4Kitareguliuoja1">'Forma 6'!$P$80</definedName>
    <definedName name="VAS075_F_Paskirstomasil11IS" localSheetId="5">'Forma 6'!$D$10</definedName>
    <definedName name="VAS075_F_Paskirstomasil11IS">'Forma 6'!$D$10</definedName>
    <definedName name="VAS075_F_Paskirstomasil131GeriamojoVandens" localSheetId="5">'Forma 6'!$F$10</definedName>
    <definedName name="VAS075_F_Paskirstomasil131GeriamojoVandens">'Forma 6'!$F$10</definedName>
    <definedName name="VAS075_F_Paskirstomasil132GeriamojoVandens" localSheetId="5">'Forma 6'!$G$10</definedName>
    <definedName name="VAS075_F_Paskirstomasil132GeriamojoVandens">'Forma 6'!$G$10</definedName>
    <definedName name="VAS075_F_Paskirstomasil133GeriamojoVandens" localSheetId="5">'Forma 6'!$H$10</definedName>
    <definedName name="VAS075_F_Paskirstomasil133GeriamojoVandens">'Forma 6'!$H$10</definedName>
    <definedName name="VAS075_F_Paskirstomasil13IsViso" localSheetId="5">'Forma 6'!$E$10</definedName>
    <definedName name="VAS075_F_Paskirstomasil13IsViso">'Forma 6'!$E$10</definedName>
    <definedName name="VAS075_F_Paskirstomasil141NuotekuSurinkimas" localSheetId="5">'Forma 6'!$J$10</definedName>
    <definedName name="VAS075_F_Paskirstomasil141NuotekuSurinkimas">'Forma 6'!$J$10</definedName>
    <definedName name="VAS075_F_Paskirstomasil142NuotekuValymas" localSheetId="5">'Forma 6'!$K$10</definedName>
    <definedName name="VAS075_F_Paskirstomasil142NuotekuValymas">'Forma 6'!$K$10</definedName>
    <definedName name="VAS075_F_Paskirstomasil143NuotekuDumblo" localSheetId="5">'Forma 6'!$L$10</definedName>
    <definedName name="VAS075_F_Paskirstomasil143NuotekuDumblo">'Forma 6'!$L$10</definedName>
    <definedName name="VAS075_F_Paskirstomasil14IsViso" localSheetId="5">'Forma 6'!$I$10</definedName>
    <definedName name="VAS075_F_Paskirstomasil14IsViso">'Forma 6'!$I$10</definedName>
    <definedName name="VAS075_F_Paskirstomasil15PavirsiniuNuoteku" localSheetId="5">'Forma 6'!$M$10</definedName>
    <definedName name="VAS075_F_Paskirstomasil15PavirsiniuNuoteku">'Forma 6'!$M$10</definedName>
    <definedName name="VAS075_F_Paskirstomasil16KitosReguliuojamosios" localSheetId="5">'Forma 6'!$N$10</definedName>
    <definedName name="VAS075_F_Paskirstomasil16KitosReguliuojamosios">'Forma 6'!$N$10</definedName>
    <definedName name="VAS075_F_Paskirstomasil17KitosVeiklos" localSheetId="5">'Forma 6'!$Q$10</definedName>
    <definedName name="VAS075_F_Paskirstomasil17KitosVeiklos">'Forma 6'!$Q$10</definedName>
    <definedName name="VAS075_F_Paskirstomasil1Apskaitosveikla1" localSheetId="5">'Forma 6'!$O$10</definedName>
    <definedName name="VAS075_F_Paskirstomasil1Apskaitosveikla1">'Forma 6'!$O$10</definedName>
    <definedName name="VAS075_F_Paskirstomasil1Kitareguliuoja1" localSheetId="5">'Forma 6'!$P$10</definedName>
    <definedName name="VAS075_F_Paskirstomasil1Kitareguliuoja1">'Forma 6'!$P$10</definedName>
    <definedName name="VAS075_F_Pastataiadmini21IS" localSheetId="5">'Forma 6'!$D$16</definedName>
    <definedName name="VAS075_F_Pastataiadmini21IS">'Forma 6'!$D$16</definedName>
    <definedName name="VAS075_F_Pastataiadmini231GeriamojoVandens" localSheetId="5">'Forma 6'!$F$16</definedName>
    <definedName name="VAS075_F_Pastataiadmini231GeriamojoVandens">'Forma 6'!$F$16</definedName>
    <definedName name="VAS075_F_Pastataiadmini232GeriamojoVandens" localSheetId="5">'Forma 6'!$G$16</definedName>
    <definedName name="VAS075_F_Pastataiadmini232GeriamojoVandens">'Forma 6'!$G$16</definedName>
    <definedName name="VAS075_F_Pastataiadmini233GeriamojoVandens" localSheetId="5">'Forma 6'!$H$16</definedName>
    <definedName name="VAS075_F_Pastataiadmini233GeriamojoVandens">'Forma 6'!$H$16</definedName>
    <definedName name="VAS075_F_Pastataiadmini23IsViso" localSheetId="5">'Forma 6'!$E$16</definedName>
    <definedName name="VAS075_F_Pastataiadmini23IsViso">'Forma 6'!$E$16</definedName>
    <definedName name="VAS075_F_Pastataiadmini241NuotekuSurinkimas" localSheetId="5">'Forma 6'!$J$16</definedName>
    <definedName name="VAS075_F_Pastataiadmini241NuotekuSurinkimas">'Forma 6'!$J$16</definedName>
    <definedName name="VAS075_F_Pastataiadmini242NuotekuValymas" localSheetId="5">'Forma 6'!$K$16</definedName>
    <definedName name="VAS075_F_Pastataiadmini242NuotekuValymas">'Forma 6'!$K$16</definedName>
    <definedName name="VAS075_F_Pastataiadmini243NuotekuDumblo" localSheetId="5">'Forma 6'!$L$16</definedName>
    <definedName name="VAS075_F_Pastataiadmini243NuotekuDumblo">'Forma 6'!$L$16</definedName>
    <definedName name="VAS075_F_Pastataiadmini24IsViso" localSheetId="5">'Forma 6'!$I$16</definedName>
    <definedName name="VAS075_F_Pastataiadmini24IsViso">'Forma 6'!$I$16</definedName>
    <definedName name="VAS075_F_Pastataiadmini25PavirsiniuNuoteku" localSheetId="5">'Forma 6'!$M$16</definedName>
    <definedName name="VAS075_F_Pastataiadmini25PavirsiniuNuoteku">'Forma 6'!$M$16</definedName>
    <definedName name="VAS075_F_Pastataiadmini26KitosReguliuojamosios" localSheetId="5">'Forma 6'!$N$16</definedName>
    <definedName name="VAS075_F_Pastataiadmini26KitosReguliuojamosios">'Forma 6'!$N$16</definedName>
    <definedName name="VAS075_F_Pastataiadmini27KitosVeiklos" localSheetId="5">'Forma 6'!$Q$16</definedName>
    <definedName name="VAS075_F_Pastataiadmini27KitosVeiklos">'Forma 6'!$Q$16</definedName>
    <definedName name="VAS075_F_Pastataiadmini2Apskaitosveikla1" localSheetId="5">'Forma 6'!$O$16</definedName>
    <definedName name="VAS075_F_Pastataiadmini2Apskaitosveikla1">'Forma 6'!$O$16</definedName>
    <definedName name="VAS075_F_Pastataiadmini2Kitareguliuoja1" localSheetId="5">'Forma 6'!$P$16</definedName>
    <definedName name="VAS075_F_Pastataiadmini2Kitareguliuoja1">'Forma 6'!$P$16</definedName>
    <definedName name="VAS075_F_Pastataiadmini31IS" localSheetId="5">'Forma 6'!$D$44</definedName>
    <definedName name="VAS075_F_Pastataiadmini31IS">'Forma 6'!$D$44</definedName>
    <definedName name="VAS075_F_Pastataiadmini331GeriamojoVandens" localSheetId="5">'Forma 6'!$F$44</definedName>
    <definedName name="VAS075_F_Pastataiadmini331GeriamojoVandens">'Forma 6'!$F$44</definedName>
    <definedName name="VAS075_F_Pastataiadmini332GeriamojoVandens" localSheetId="5">'Forma 6'!$G$44</definedName>
    <definedName name="VAS075_F_Pastataiadmini332GeriamojoVandens">'Forma 6'!$G$44</definedName>
    <definedName name="VAS075_F_Pastataiadmini333GeriamojoVandens" localSheetId="5">'Forma 6'!$H$44</definedName>
    <definedName name="VAS075_F_Pastataiadmini333GeriamojoVandens">'Forma 6'!$H$44</definedName>
    <definedName name="VAS075_F_Pastataiadmini33IsViso" localSheetId="5">'Forma 6'!$E$44</definedName>
    <definedName name="VAS075_F_Pastataiadmini33IsViso">'Forma 6'!$E$44</definedName>
    <definedName name="VAS075_F_Pastataiadmini341NuotekuSurinkimas" localSheetId="5">'Forma 6'!$J$44</definedName>
    <definedName name="VAS075_F_Pastataiadmini341NuotekuSurinkimas">'Forma 6'!$J$44</definedName>
    <definedName name="VAS075_F_Pastataiadmini342NuotekuValymas" localSheetId="5">'Forma 6'!$K$44</definedName>
    <definedName name="VAS075_F_Pastataiadmini342NuotekuValymas">'Forma 6'!$K$44</definedName>
    <definedName name="VAS075_F_Pastataiadmini343NuotekuDumblo" localSheetId="5">'Forma 6'!$L$44</definedName>
    <definedName name="VAS075_F_Pastataiadmini343NuotekuDumblo">'Forma 6'!$L$44</definedName>
    <definedName name="VAS075_F_Pastataiadmini34IsViso" localSheetId="5">'Forma 6'!$I$44</definedName>
    <definedName name="VAS075_F_Pastataiadmini34IsViso">'Forma 6'!$I$44</definedName>
    <definedName name="VAS075_F_Pastataiadmini35PavirsiniuNuoteku" localSheetId="5">'Forma 6'!$M$44</definedName>
    <definedName name="VAS075_F_Pastataiadmini35PavirsiniuNuoteku">'Forma 6'!$M$44</definedName>
    <definedName name="VAS075_F_Pastataiadmini36KitosReguliuojamosios" localSheetId="5">'Forma 6'!$N$44</definedName>
    <definedName name="VAS075_F_Pastataiadmini36KitosReguliuojamosios">'Forma 6'!$N$44</definedName>
    <definedName name="VAS075_F_Pastataiadmini37KitosVeiklos" localSheetId="5">'Forma 6'!$Q$44</definedName>
    <definedName name="VAS075_F_Pastataiadmini37KitosVeiklos">'Forma 6'!$Q$44</definedName>
    <definedName name="VAS075_F_Pastataiadmini3Apskaitosveikla1" localSheetId="5">'Forma 6'!$O$44</definedName>
    <definedName name="VAS075_F_Pastataiadmini3Apskaitosveikla1">'Forma 6'!$O$44</definedName>
    <definedName name="VAS075_F_Pastataiadmini3Kitareguliuoja1" localSheetId="5">'Forma 6'!$P$44</definedName>
    <definedName name="VAS075_F_Pastataiadmini3Kitareguliuoja1">'Forma 6'!$P$44</definedName>
    <definedName name="VAS075_F_Pastataiadmini41IS" localSheetId="5">'Forma 6'!$D$72</definedName>
    <definedName name="VAS075_F_Pastataiadmini41IS">'Forma 6'!$D$72</definedName>
    <definedName name="VAS075_F_Pastataiadmini431GeriamojoVandens" localSheetId="5">'Forma 6'!$F$72</definedName>
    <definedName name="VAS075_F_Pastataiadmini431GeriamojoVandens">'Forma 6'!$F$72</definedName>
    <definedName name="VAS075_F_Pastataiadmini432GeriamojoVandens" localSheetId="5">'Forma 6'!$G$72</definedName>
    <definedName name="VAS075_F_Pastataiadmini432GeriamojoVandens">'Forma 6'!$G$72</definedName>
    <definedName name="VAS075_F_Pastataiadmini433GeriamojoVandens" localSheetId="5">'Forma 6'!$H$72</definedName>
    <definedName name="VAS075_F_Pastataiadmini433GeriamojoVandens">'Forma 6'!$H$72</definedName>
    <definedName name="VAS075_F_Pastataiadmini43IsViso" localSheetId="5">'Forma 6'!$E$72</definedName>
    <definedName name="VAS075_F_Pastataiadmini43IsViso">'Forma 6'!$E$72</definedName>
    <definedName name="VAS075_F_Pastataiadmini441NuotekuSurinkimas" localSheetId="5">'Forma 6'!$J$72</definedName>
    <definedName name="VAS075_F_Pastataiadmini441NuotekuSurinkimas">'Forma 6'!$J$72</definedName>
    <definedName name="VAS075_F_Pastataiadmini442NuotekuValymas" localSheetId="5">'Forma 6'!$K$72</definedName>
    <definedName name="VAS075_F_Pastataiadmini442NuotekuValymas">'Forma 6'!$K$72</definedName>
    <definedName name="VAS075_F_Pastataiadmini443NuotekuDumblo" localSheetId="5">'Forma 6'!$L$72</definedName>
    <definedName name="VAS075_F_Pastataiadmini443NuotekuDumblo">'Forma 6'!$L$72</definedName>
    <definedName name="VAS075_F_Pastataiadmini44IsViso" localSheetId="5">'Forma 6'!$I$72</definedName>
    <definedName name="VAS075_F_Pastataiadmini44IsViso">'Forma 6'!$I$72</definedName>
    <definedName name="VAS075_F_Pastataiadmini45PavirsiniuNuoteku" localSheetId="5">'Forma 6'!$M$72</definedName>
    <definedName name="VAS075_F_Pastataiadmini45PavirsiniuNuoteku">'Forma 6'!$M$72</definedName>
    <definedName name="VAS075_F_Pastataiadmini46KitosReguliuojamosios" localSheetId="5">'Forma 6'!$N$72</definedName>
    <definedName name="VAS075_F_Pastataiadmini46KitosReguliuojamosios">'Forma 6'!$N$72</definedName>
    <definedName name="VAS075_F_Pastataiadmini47KitosVeiklos" localSheetId="5">'Forma 6'!$Q$72</definedName>
    <definedName name="VAS075_F_Pastataiadmini47KitosVeiklos">'Forma 6'!$Q$72</definedName>
    <definedName name="VAS075_F_Pastataiadmini4Apskaitosveikla1" localSheetId="5">'Forma 6'!$O$72</definedName>
    <definedName name="VAS075_F_Pastataiadmini4Apskaitosveikla1">'Forma 6'!$O$72</definedName>
    <definedName name="VAS075_F_Pastataiadmini4Kitareguliuoja1" localSheetId="5">'Forma 6'!$P$72</definedName>
    <definedName name="VAS075_F_Pastataiadmini4Kitareguliuoja1">'Forma 6'!$P$72</definedName>
    <definedName name="VAS075_F_Pastataiadmini51IS" localSheetId="5">'Forma 6'!$D$122</definedName>
    <definedName name="VAS075_F_Pastataiadmini51IS">'Forma 6'!$D$122</definedName>
    <definedName name="VAS075_F_Pastataiadmini531GeriamojoVandens" localSheetId="5">'Forma 6'!$F$122</definedName>
    <definedName name="VAS075_F_Pastataiadmini531GeriamojoVandens">'Forma 6'!$F$122</definedName>
    <definedName name="VAS075_F_Pastataiadmini532GeriamojoVandens" localSheetId="5">'Forma 6'!$G$122</definedName>
    <definedName name="VAS075_F_Pastataiadmini532GeriamojoVandens">'Forma 6'!$G$122</definedName>
    <definedName name="VAS075_F_Pastataiadmini533GeriamojoVandens" localSheetId="5">'Forma 6'!$H$122</definedName>
    <definedName name="VAS075_F_Pastataiadmini533GeriamojoVandens">'Forma 6'!$H$122</definedName>
    <definedName name="VAS075_F_Pastataiadmini53IsViso" localSheetId="5">'Forma 6'!$E$122</definedName>
    <definedName name="VAS075_F_Pastataiadmini53IsViso">'Forma 6'!$E$122</definedName>
    <definedName name="VAS075_F_Pastataiadmini541NuotekuSurinkimas" localSheetId="5">'Forma 6'!$J$122</definedName>
    <definedName name="VAS075_F_Pastataiadmini541NuotekuSurinkimas">'Forma 6'!$J$122</definedName>
    <definedName name="VAS075_F_Pastataiadmini542NuotekuValymas" localSheetId="5">'Forma 6'!$K$122</definedName>
    <definedName name="VAS075_F_Pastataiadmini542NuotekuValymas">'Forma 6'!$K$122</definedName>
    <definedName name="VAS075_F_Pastataiadmini543NuotekuDumblo" localSheetId="5">'Forma 6'!$L$122</definedName>
    <definedName name="VAS075_F_Pastataiadmini543NuotekuDumblo">'Forma 6'!$L$122</definedName>
    <definedName name="VAS075_F_Pastataiadmini54IsViso" localSheetId="5">'Forma 6'!$I$122</definedName>
    <definedName name="VAS075_F_Pastataiadmini54IsViso">'Forma 6'!$I$122</definedName>
    <definedName name="VAS075_F_Pastataiadmini55PavirsiniuNuoteku" localSheetId="5">'Forma 6'!$M$122</definedName>
    <definedName name="VAS075_F_Pastataiadmini55PavirsiniuNuoteku">'Forma 6'!$M$122</definedName>
    <definedName name="VAS075_F_Pastataiadmini56KitosReguliuojamosios" localSheetId="5">'Forma 6'!$N$122</definedName>
    <definedName name="VAS075_F_Pastataiadmini56KitosReguliuojamosios">'Forma 6'!$N$122</definedName>
    <definedName name="VAS075_F_Pastataiadmini57KitosVeiklos" localSheetId="5">'Forma 6'!$Q$122</definedName>
    <definedName name="VAS075_F_Pastataiadmini57KitosVeiklos">'Forma 6'!$Q$122</definedName>
    <definedName name="VAS075_F_Pastataiadmini5Apskaitosveikla1" localSheetId="5">'Forma 6'!$O$122</definedName>
    <definedName name="VAS075_F_Pastataiadmini5Apskaitosveikla1">'Forma 6'!$O$122</definedName>
    <definedName name="VAS075_F_Pastataiadmini5Kitareguliuoja1" localSheetId="5">'Forma 6'!$P$122</definedName>
    <definedName name="VAS075_F_Pastataiadmini5Kitareguliuoja1">'Forma 6'!$P$122</definedName>
    <definedName name="VAS075_F_Pastataiirstat21IS" localSheetId="5">'Forma 6'!$D$15</definedName>
    <definedName name="VAS075_F_Pastataiirstat21IS">'Forma 6'!$D$15</definedName>
    <definedName name="VAS075_F_Pastataiirstat231GeriamojoVandens" localSheetId="5">'Forma 6'!$F$15</definedName>
    <definedName name="VAS075_F_Pastataiirstat231GeriamojoVandens">'Forma 6'!$F$15</definedName>
    <definedName name="VAS075_F_Pastataiirstat232GeriamojoVandens" localSheetId="5">'Forma 6'!$G$15</definedName>
    <definedName name="VAS075_F_Pastataiirstat232GeriamojoVandens">'Forma 6'!$G$15</definedName>
    <definedName name="VAS075_F_Pastataiirstat233GeriamojoVandens" localSheetId="5">'Forma 6'!$H$15</definedName>
    <definedName name="VAS075_F_Pastataiirstat233GeriamojoVandens">'Forma 6'!$H$15</definedName>
    <definedName name="VAS075_F_Pastataiirstat23IsViso" localSheetId="5">'Forma 6'!$E$15</definedName>
    <definedName name="VAS075_F_Pastataiirstat23IsViso">'Forma 6'!$E$15</definedName>
    <definedName name="VAS075_F_Pastataiirstat241NuotekuSurinkimas" localSheetId="5">'Forma 6'!$J$15</definedName>
    <definedName name="VAS075_F_Pastataiirstat241NuotekuSurinkimas">'Forma 6'!$J$15</definedName>
    <definedName name="VAS075_F_Pastataiirstat242NuotekuValymas" localSheetId="5">'Forma 6'!$K$15</definedName>
    <definedName name="VAS075_F_Pastataiirstat242NuotekuValymas">'Forma 6'!$K$15</definedName>
    <definedName name="VAS075_F_Pastataiirstat243NuotekuDumblo" localSheetId="5">'Forma 6'!$L$15</definedName>
    <definedName name="VAS075_F_Pastataiirstat243NuotekuDumblo">'Forma 6'!$L$15</definedName>
    <definedName name="VAS075_F_Pastataiirstat24IsViso" localSheetId="5">'Forma 6'!$I$15</definedName>
    <definedName name="VAS075_F_Pastataiirstat24IsViso">'Forma 6'!$I$15</definedName>
    <definedName name="VAS075_F_Pastataiirstat25PavirsiniuNuoteku" localSheetId="5">'Forma 6'!$M$15</definedName>
    <definedName name="VAS075_F_Pastataiirstat25PavirsiniuNuoteku">'Forma 6'!$M$15</definedName>
    <definedName name="VAS075_F_Pastataiirstat26KitosReguliuojamosios" localSheetId="5">'Forma 6'!$N$15</definedName>
    <definedName name="VAS075_F_Pastataiirstat26KitosReguliuojamosios">'Forma 6'!$N$15</definedName>
    <definedName name="VAS075_F_Pastataiirstat27KitosVeiklos" localSheetId="5">'Forma 6'!$Q$15</definedName>
    <definedName name="VAS075_F_Pastataiirstat27KitosVeiklos">'Forma 6'!$Q$15</definedName>
    <definedName name="VAS075_F_Pastataiirstat2Apskaitosveikla1" localSheetId="5">'Forma 6'!$O$15</definedName>
    <definedName name="VAS075_F_Pastataiirstat2Apskaitosveikla1">'Forma 6'!$O$15</definedName>
    <definedName name="VAS075_F_Pastataiirstat2Kitareguliuoja1" localSheetId="5">'Forma 6'!$P$15</definedName>
    <definedName name="VAS075_F_Pastataiirstat2Kitareguliuoja1">'Forma 6'!$P$15</definedName>
    <definedName name="VAS075_F_Pastataiirstat31IS" localSheetId="5">'Forma 6'!$D$43</definedName>
    <definedName name="VAS075_F_Pastataiirstat31IS">'Forma 6'!$D$43</definedName>
    <definedName name="VAS075_F_Pastataiirstat331GeriamojoVandens" localSheetId="5">'Forma 6'!$F$43</definedName>
    <definedName name="VAS075_F_Pastataiirstat331GeriamojoVandens">'Forma 6'!$F$43</definedName>
    <definedName name="VAS075_F_Pastataiirstat332GeriamojoVandens" localSheetId="5">'Forma 6'!$G$43</definedName>
    <definedName name="VAS075_F_Pastataiirstat332GeriamojoVandens">'Forma 6'!$G$43</definedName>
    <definedName name="VAS075_F_Pastataiirstat333GeriamojoVandens" localSheetId="5">'Forma 6'!$H$43</definedName>
    <definedName name="VAS075_F_Pastataiirstat333GeriamojoVandens">'Forma 6'!$H$43</definedName>
    <definedName name="VAS075_F_Pastataiirstat33IsViso" localSheetId="5">'Forma 6'!$E$43</definedName>
    <definedName name="VAS075_F_Pastataiirstat33IsViso">'Forma 6'!$E$43</definedName>
    <definedName name="VAS075_F_Pastataiirstat341NuotekuSurinkimas" localSheetId="5">'Forma 6'!$J$43</definedName>
    <definedName name="VAS075_F_Pastataiirstat341NuotekuSurinkimas">'Forma 6'!$J$43</definedName>
    <definedName name="VAS075_F_Pastataiirstat342NuotekuValymas" localSheetId="5">'Forma 6'!$K$43</definedName>
    <definedName name="VAS075_F_Pastataiirstat342NuotekuValymas">'Forma 6'!$K$43</definedName>
    <definedName name="VAS075_F_Pastataiirstat343NuotekuDumblo" localSheetId="5">'Forma 6'!$L$43</definedName>
    <definedName name="VAS075_F_Pastataiirstat343NuotekuDumblo">'Forma 6'!$L$43</definedName>
    <definedName name="VAS075_F_Pastataiirstat34IsViso" localSheetId="5">'Forma 6'!$I$43</definedName>
    <definedName name="VAS075_F_Pastataiirstat34IsViso">'Forma 6'!$I$43</definedName>
    <definedName name="VAS075_F_Pastataiirstat35PavirsiniuNuoteku" localSheetId="5">'Forma 6'!$M$43</definedName>
    <definedName name="VAS075_F_Pastataiirstat35PavirsiniuNuoteku">'Forma 6'!$M$43</definedName>
    <definedName name="VAS075_F_Pastataiirstat36KitosReguliuojamosios" localSheetId="5">'Forma 6'!$N$43</definedName>
    <definedName name="VAS075_F_Pastataiirstat36KitosReguliuojamosios">'Forma 6'!$N$43</definedName>
    <definedName name="VAS075_F_Pastataiirstat37KitosVeiklos" localSheetId="5">'Forma 6'!$Q$43</definedName>
    <definedName name="VAS075_F_Pastataiirstat37KitosVeiklos">'Forma 6'!$Q$43</definedName>
    <definedName name="VAS075_F_Pastataiirstat3Apskaitosveikla1" localSheetId="5">'Forma 6'!$O$43</definedName>
    <definedName name="VAS075_F_Pastataiirstat3Apskaitosveikla1">'Forma 6'!$O$43</definedName>
    <definedName name="VAS075_F_Pastataiirstat3Kitareguliuoja1" localSheetId="5">'Forma 6'!$P$43</definedName>
    <definedName name="VAS075_F_Pastataiirstat3Kitareguliuoja1">'Forma 6'!$P$43</definedName>
    <definedName name="VAS075_F_Pastataiirstat41IS" localSheetId="5">'Forma 6'!$D$71</definedName>
    <definedName name="VAS075_F_Pastataiirstat41IS">'Forma 6'!$D$71</definedName>
    <definedName name="VAS075_F_Pastataiirstat431GeriamojoVandens" localSheetId="5">'Forma 6'!$F$71</definedName>
    <definedName name="VAS075_F_Pastataiirstat431GeriamojoVandens">'Forma 6'!$F$71</definedName>
    <definedName name="VAS075_F_Pastataiirstat432GeriamojoVandens" localSheetId="5">'Forma 6'!$G$71</definedName>
    <definedName name="VAS075_F_Pastataiirstat432GeriamojoVandens">'Forma 6'!$G$71</definedName>
    <definedName name="VAS075_F_Pastataiirstat433GeriamojoVandens" localSheetId="5">'Forma 6'!$H$71</definedName>
    <definedName name="VAS075_F_Pastataiirstat433GeriamojoVandens">'Forma 6'!$H$71</definedName>
    <definedName name="VAS075_F_Pastataiirstat43IsViso" localSheetId="5">'Forma 6'!$E$71</definedName>
    <definedName name="VAS075_F_Pastataiirstat43IsViso">'Forma 6'!$E$71</definedName>
    <definedName name="VAS075_F_Pastataiirstat441NuotekuSurinkimas" localSheetId="5">'Forma 6'!$J$71</definedName>
    <definedName name="VAS075_F_Pastataiirstat441NuotekuSurinkimas">'Forma 6'!$J$71</definedName>
    <definedName name="VAS075_F_Pastataiirstat442NuotekuValymas" localSheetId="5">'Forma 6'!$K$71</definedName>
    <definedName name="VAS075_F_Pastataiirstat442NuotekuValymas">'Forma 6'!$K$71</definedName>
    <definedName name="VAS075_F_Pastataiirstat443NuotekuDumblo" localSheetId="5">'Forma 6'!$L$71</definedName>
    <definedName name="VAS075_F_Pastataiirstat443NuotekuDumblo">'Forma 6'!$L$71</definedName>
    <definedName name="VAS075_F_Pastataiirstat44IsViso" localSheetId="5">'Forma 6'!$I$71</definedName>
    <definedName name="VAS075_F_Pastataiirstat44IsViso">'Forma 6'!$I$71</definedName>
    <definedName name="VAS075_F_Pastataiirstat45PavirsiniuNuoteku" localSheetId="5">'Forma 6'!$M$71</definedName>
    <definedName name="VAS075_F_Pastataiirstat45PavirsiniuNuoteku">'Forma 6'!$M$71</definedName>
    <definedName name="VAS075_F_Pastataiirstat46KitosReguliuojamosios" localSheetId="5">'Forma 6'!$N$71</definedName>
    <definedName name="VAS075_F_Pastataiirstat46KitosReguliuojamosios">'Forma 6'!$N$71</definedName>
    <definedName name="VAS075_F_Pastataiirstat47KitosVeiklos" localSheetId="5">'Forma 6'!$Q$71</definedName>
    <definedName name="VAS075_F_Pastataiirstat47KitosVeiklos">'Forma 6'!$Q$71</definedName>
    <definedName name="VAS075_F_Pastataiirstat4Apskaitosveikla1" localSheetId="5">'Forma 6'!$O$71</definedName>
    <definedName name="VAS075_F_Pastataiirstat4Apskaitosveikla1">'Forma 6'!$O$71</definedName>
    <definedName name="VAS075_F_Pastataiirstat4Kitareguliuoja1" localSheetId="5">'Forma 6'!$P$71</definedName>
    <definedName name="VAS075_F_Pastataiirstat4Kitareguliuoja1">'Forma 6'!$P$71</definedName>
    <definedName name="VAS075_F_Pastataiirstat51IS" localSheetId="5">'Forma 6'!$D$121</definedName>
    <definedName name="VAS075_F_Pastataiirstat51IS">'Forma 6'!$D$121</definedName>
    <definedName name="VAS075_F_Pastataiirstat531GeriamojoVandens" localSheetId="5">'Forma 6'!$F$121</definedName>
    <definedName name="VAS075_F_Pastataiirstat531GeriamojoVandens">'Forma 6'!$F$121</definedName>
    <definedName name="VAS075_F_Pastataiirstat532GeriamojoVandens" localSheetId="5">'Forma 6'!$G$121</definedName>
    <definedName name="VAS075_F_Pastataiirstat532GeriamojoVandens">'Forma 6'!$G$121</definedName>
    <definedName name="VAS075_F_Pastataiirstat533GeriamojoVandens" localSheetId="5">'Forma 6'!$H$121</definedName>
    <definedName name="VAS075_F_Pastataiirstat533GeriamojoVandens">'Forma 6'!$H$121</definedName>
    <definedName name="VAS075_F_Pastataiirstat53IsViso" localSheetId="5">'Forma 6'!$E$121</definedName>
    <definedName name="VAS075_F_Pastataiirstat53IsViso">'Forma 6'!$E$121</definedName>
    <definedName name="VAS075_F_Pastataiirstat541NuotekuSurinkimas" localSheetId="5">'Forma 6'!$J$121</definedName>
    <definedName name="VAS075_F_Pastataiirstat541NuotekuSurinkimas">'Forma 6'!$J$121</definedName>
    <definedName name="VAS075_F_Pastataiirstat542NuotekuValymas" localSheetId="5">'Forma 6'!$K$121</definedName>
    <definedName name="VAS075_F_Pastataiirstat542NuotekuValymas">'Forma 6'!$K$121</definedName>
    <definedName name="VAS075_F_Pastataiirstat543NuotekuDumblo" localSheetId="5">'Forma 6'!$L$121</definedName>
    <definedName name="VAS075_F_Pastataiirstat543NuotekuDumblo">'Forma 6'!$L$121</definedName>
    <definedName name="VAS075_F_Pastataiirstat54IsViso" localSheetId="5">'Forma 6'!$I$121</definedName>
    <definedName name="VAS075_F_Pastataiirstat54IsViso">'Forma 6'!$I$121</definedName>
    <definedName name="VAS075_F_Pastataiirstat55PavirsiniuNuoteku" localSheetId="5">'Forma 6'!$M$121</definedName>
    <definedName name="VAS075_F_Pastataiirstat55PavirsiniuNuoteku">'Forma 6'!$M$121</definedName>
    <definedName name="VAS075_F_Pastataiirstat56KitosReguliuojamosios" localSheetId="5">'Forma 6'!$N$121</definedName>
    <definedName name="VAS075_F_Pastataiirstat56KitosReguliuojamosios">'Forma 6'!$N$121</definedName>
    <definedName name="VAS075_F_Pastataiirstat57KitosVeiklos" localSheetId="5">'Forma 6'!$Q$121</definedName>
    <definedName name="VAS075_F_Pastataiirstat57KitosVeiklos">'Forma 6'!$Q$121</definedName>
    <definedName name="VAS075_F_Pastataiirstat5Apskaitosveikla1" localSheetId="5">'Forma 6'!$O$121</definedName>
    <definedName name="VAS075_F_Pastataiirstat5Apskaitosveikla1">'Forma 6'!$O$121</definedName>
    <definedName name="VAS075_F_Pastataiirstat5Kitareguliuoja1" localSheetId="5">'Forma 6'!$P$121</definedName>
    <definedName name="VAS075_F_Pastataiirstat5Kitareguliuoja1">'Forma 6'!$P$121</definedName>
    <definedName name="VAS075_F_Saulessviesose11IS" localSheetId="5">'Forma 6'!$D$20</definedName>
    <definedName name="VAS075_F_Saulessviesose11IS">'Forma 6'!$D$20</definedName>
    <definedName name="VAS075_F_Saulessviesose131GeriamojoVandens" localSheetId="5">'Forma 6'!$F$20</definedName>
    <definedName name="VAS075_F_Saulessviesose131GeriamojoVandens">'Forma 6'!$F$20</definedName>
    <definedName name="VAS075_F_Saulessviesose132GeriamojoVandens" localSheetId="5">'Forma 6'!$G$20</definedName>
    <definedName name="VAS075_F_Saulessviesose132GeriamojoVandens">'Forma 6'!$G$20</definedName>
    <definedName name="VAS075_F_Saulessviesose133GeriamojoVandens" localSheetId="5">'Forma 6'!$H$20</definedName>
    <definedName name="VAS075_F_Saulessviesose133GeriamojoVandens">'Forma 6'!$H$20</definedName>
    <definedName name="VAS075_F_Saulessviesose13IsViso" localSheetId="5">'Forma 6'!$E$20</definedName>
    <definedName name="VAS075_F_Saulessviesose13IsViso">'Forma 6'!$E$20</definedName>
    <definedName name="VAS075_F_Saulessviesose141NuotekuSurinkimas" localSheetId="5">'Forma 6'!$J$20</definedName>
    <definedName name="VAS075_F_Saulessviesose141NuotekuSurinkimas">'Forma 6'!$J$20</definedName>
    <definedName name="VAS075_F_Saulessviesose142NuotekuValymas" localSheetId="5">'Forma 6'!$K$20</definedName>
    <definedName name="VAS075_F_Saulessviesose142NuotekuValymas">'Forma 6'!$K$20</definedName>
    <definedName name="VAS075_F_Saulessviesose143NuotekuDumblo" localSheetId="5">'Forma 6'!$L$20</definedName>
    <definedName name="VAS075_F_Saulessviesose143NuotekuDumblo">'Forma 6'!$L$20</definedName>
    <definedName name="VAS075_F_Saulessviesose14IsViso" localSheetId="5">'Forma 6'!$I$20</definedName>
    <definedName name="VAS075_F_Saulessviesose14IsViso">'Forma 6'!$I$20</definedName>
    <definedName name="VAS075_F_Saulessviesose15PavirsiniuNuoteku" localSheetId="5">'Forma 6'!$M$20</definedName>
    <definedName name="VAS075_F_Saulessviesose15PavirsiniuNuoteku">'Forma 6'!$M$20</definedName>
    <definedName name="VAS075_F_Saulessviesose16KitosReguliuojamosios" localSheetId="5">'Forma 6'!$N$20</definedName>
    <definedName name="VAS075_F_Saulessviesose16KitosReguliuojamosios">'Forma 6'!$N$20</definedName>
    <definedName name="VAS075_F_Saulessviesose17KitosVeiklos" localSheetId="5">'Forma 6'!$Q$20</definedName>
    <definedName name="VAS075_F_Saulessviesose17KitosVeiklos">'Forma 6'!$Q$20</definedName>
    <definedName name="VAS075_F_Saulessviesose1Apskaitosveikla1" localSheetId="5">'Forma 6'!$O$20</definedName>
    <definedName name="VAS075_F_Saulessviesose1Apskaitosveikla1">'Forma 6'!$O$20</definedName>
    <definedName name="VAS075_F_Saulessviesose1Kitareguliuoja1" localSheetId="5">'Forma 6'!$P$20</definedName>
    <definedName name="VAS075_F_Saulessviesose1Kitareguliuoja1">'Forma 6'!$P$20</definedName>
    <definedName name="VAS075_F_Saulessviesose21IS" localSheetId="5">'Forma 6'!$D$48</definedName>
    <definedName name="VAS075_F_Saulessviesose21IS">'Forma 6'!$D$48</definedName>
    <definedName name="VAS075_F_Saulessviesose231GeriamojoVandens" localSheetId="5">'Forma 6'!$F$48</definedName>
    <definedName name="VAS075_F_Saulessviesose231GeriamojoVandens">'Forma 6'!$F$48</definedName>
    <definedName name="VAS075_F_Saulessviesose232GeriamojoVandens" localSheetId="5">'Forma 6'!$G$48</definedName>
    <definedName name="VAS075_F_Saulessviesose232GeriamojoVandens">'Forma 6'!$G$48</definedName>
    <definedName name="VAS075_F_Saulessviesose233GeriamojoVandens" localSheetId="5">'Forma 6'!$H$48</definedName>
    <definedName name="VAS075_F_Saulessviesose233GeriamojoVandens">'Forma 6'!$H$48</definedName>
    <definedName name="VAS075_F_Saulessviesose23IsViso" localSheetId="5">'Forma 6'!$E$48</definedName>
    <definedName name="VAS075_F_Saulessviesose23IsViso">'Forma 6'!$E$48</definedName>
    <definedName name="VAS075_F_Saulessviesose241NuotekuSurinkimas" localSheetId="5">'Forma 6'!$J$48</definedName>
    <definedName name="VAS075_F_Saulessviesose241NuotekuSurinkimas">'Forma 6'!$J$48</definedName>
    <definedName name="VAS075_F_Saulessviesose242NuotekuValymas" localSheetId="5">'Forma 6'!$K$48</definedName>
    <definedName name="VAS075_F_Saulessviesose242NuotekuValymas">'Forma 6'!$K$48</definedName>
    <definedName name="VAS075_F_Saulessviesose243NuotekuDumblo" localSheetId="5">'Forma 6'!$L$48</definedName>
    <definedName name="VAS075_F_Saulessviesose243NuotekuDumblo">'Forma 6'!$L$48</definedName>
    <definedName name="VAS075_F_Saulessviesose24IsViso" localSheetId="5">'Forma 6'!$I$48</definedName>
    <definedName name="VAS075_F_Saulessviesose24IsViso">'Forma 6'!$I$48</definedName>
    <definedName name="VAS075_F_Saulessviesose25PavirsiniuNuoteku" localSheetId="5">'Forma 6'!$M$48</definedName>
    <definedName name="VAS075_F_Saulessviesose25PavirsiniuNuoteku">'Forma 6'!$M$48</definedName>
    <definedName name="VAS075_F_Saulessviesose26KitosReguliuojamosios" localSheetId="5">'Forma 6'!$N$48</definedName>
    <definedName name="VAS075_F_Saulessviesose26KitosReguliuojamosios">'Forma 6'!$N$48</definedName>
    <definedName name="VAS075_F_Saulessviesose27KitosVeiklos" localSheetId="5">'Forma 6'!$Q$48</definedName>
    <definedName name="VAS075_F_Saulessviesose27KitosVeiklos">'Forma 6'!$Q$48</definedName>
    <definedName name="VAS075_F_Saulessviesose2Apskaitosveikla1" localSheetId="5">'Forma 6'!$O$48</definedName>
    <definedName name="VAS075_F_Saulessviesose2Apskaitosveikla1">'Forma 6'!$O$48</definedName>
    <definedName name="VAS075_F_Saulessviesose2Kitareguliuoja1" localSheetId="5">'Forma 6'!$P$48</definedName>
    <definedName name="VAS075_F_Saulessviesose2Kitareguliuoja1">'Forma 6'!$P$48</definedName>
    <definedName name="VAS075_F_Saulessviesose31IS" localSheetId="5">'Forma 6'!$D$76</definedName>
    <definedName name="VAS075_F_Saulessviesose31IS">'Forma 6'!$D$76</definedName>
    <definedName name="VAS075_F_Saulessviesose331GeriamojoVandens" localSheetId="5">'Forma 6'!$F$76</definedName>
    <definedName name="VAS075_F_Saulessviesose331GeriamojoVandens">'Forma 6'!$F$76</definedName>
    <definedName name="VAS075_F_Saulessviesose332GeriamojoVandens" localSheetId="5">'Forma 6'!$G$76</definedName>
    <definedName name="VAS075_F_Saulessviesose332GeriamojoVandens">'Forma 6'!$G$76</definedName>
    <definedName name="VAS075_F_Saulessviesose333GeriamojoVandens" localSheetId="5">'Forma 6'!$H$76</definedName>
    <definedName name="VAS075_F_Saulessviesose333GeriamojoVandens">'Forma 6'!$H$76</definedName>
    <definedName name="VAS075_F_Saulessviesose33IsViso" localSheetId="5">'Forma 6'!$E$76</definedName>
    <definedName name="VAS075_F_Saulessviesose33IsViso">'Forma 6'!$E$76</definedName>
    <definedName name="VAS075_F_Saulessviesose341NuotekuSurinkimas" localSheetId="5">'Forma 6'!$J$76</definedName>
    <definedName name="VAS075_F_Saulessviesose341NuotekuSurinkimas">'Forma 6'!$J$76</definedName>
    <definedName name="VAS075_F_Saulessviesose342NuotekuValymas" localSheetId="5">'Forma 6'!$K$76</definedName>
    <definedName name="VAS075_F_Saulessviesose342NuotekuValymas">'Forma 6'!$K$76</definedName>
    <definedName name="VAS075_F_Saulessviesose343NuotekuDumblo" localSheetId="5">'Forma 6'!$L$76</definedName>
    <definedName name="VAS075_F_Saulessviesose343NuotekuDumblo">'Forma 6'!$L$76</definedName>
    <definedName name="VAS075_F_Saulessviesose34IsViso" localSheetId="5">'Forma 6'!$I$76</definedName>
    <definedName name="VAS075_F_Saulessviesose34IsViso">'Forma 6'!$I$76</definedName>
    <definedName name="VAS075_F_Saulessviesose35PavirsiniuNuoteku" localSheetId="5">'Forma 6'!$M$76</definedName>
    <definedName name="VAS075_F_Saulessviesose35PavirsiniuNuoteku">'Forma 6'!$M$76</definedName>
    <definedName name="VAS075_F_Saulessviesose36KitosReguliuojamosios" localSheetId="5">'Forma 6'!$N$76</definedName>
    <definedName name="VAS075_F_Saulessviesose36KitosReguliuojamosios">'Forma 6'!$N$76</definedName>
    <definedName name="VAS075_F_Saulessviesose37KitosVeiklos" localSheetId="5">'Forma 6'!$Q$76</definedName>
    <definedName name="VAS075_F_Saulessviesose37KitosVeiklos">'Forma 6'!$Q$76</definedName>
    <definedName name="VAS075_F_Saulessviesose3Apskaitosveikla1" localSheetId="5">'Forma 6'!$O$76</definedName>
    <definedName name="VAS075_F_Saulessviesose3Apskaitosveikla1">'Forma 6'!$O$76</definedName>
    <definedName name="VAS075_F_Saulessviesose3Kitareguliuoja1" localSheetId="5">'Forma 6'!$P$76</definedName>
    <definedName name="VAS075_F_Saulessviesose3Kitareguliuoja1">'Forma 6'!$P$76</definedName>
    <definedName name="VAS075_F_Saulessviesose41IS" localSheetId="5">'Forma 6'!$D$126</definedName>
    <definedName name="VAS075_F_Saulessviesose41IS">'Forma 6'!$D$126</definedName>
    <definedName name="VAS075_F_Saulessviesose431GeriamojoVandens" localSheetId="5">'Forma 6'!$F$126</definedName>
    <definedName name="VAS075_F_Saulessviesose431GeriamojoVandens">'Forma 6'!$F$126</definedName>
    <definedName name="VAS075_F_Saulessviesose432GeriamojoVandens" localSheetId="5">'Forma 6'!$G$126</definedName>
    <definedName name="VAS075_F_Saulessviesose432GeriamojoVandens">'Forma 6'!$G$126</definedName>
    <definedName name="VAS075_F_Saulessviesose433GeriamojoVandens" localSheetId="5">'Forma 6'!$H$126</definedName>
    <definedName name="VAS075_F_Saulessviesose433GeriamojoVandens">'Forma 6'!$H$126</definedName>
    <definedName name="VAS075_F_Saulessviesose43IsViso" localSheetId="5">'Forma 6'!$E$126</definedName>
    <definedName name="VAS075_F_Saulessviesose43IsViso">'Forma 6'!$E$126</definedName>
    <definedName name="VAS075_F_Saulessviesose441NuotekuSurinkimas" localSheetId="5">'Forma 6'!$J$126</definedName>
    <definedName name="VAS075_F_Saulessviesose441NuotekuSurinkimas">'Forma 6'!$J$126</definedName>
    <definedName name="VAS075_F_Saulessviesose442NuotekuValymas" localSheetId="5">'Forma 6'!$K$126</definedName>
    <definedName name="VAS075_F_Saulessviesose442NuotekuValymas">'Forma 6'!$K$126</definedName>
    <definedName name="VAS075_F_Saulessviesose443NuotekuDumblo" localSheetId="5">'Forma 6'!$L$126</definedName>
    <definedName name="VAS075_F_Saulessviesose443NuotekuDumblo">'Forma 6'!$L$126</definedName>
    <definedName name="VAS075_F_Saulessviesose44IsViso" localSheetId="5">'Forma 6'!$I$126</definedName>
    <definedName name="VAS075_F_Saulessviesose44IsViso">'Forma 6'!$I$126</definedName>
    <definedName name="VAS075_F_Saulessviesose45PavirsiniuNuoteku" localSheetId="5">'Forma 6'!$M$126</definedName>
    <definedName name="VAS075_F_Saulessviesose45PavirsiniuNuoteku">'Forma 6'!$M$126</definedName>
    <definedName name="VAS075_F_Saulessviesose46KitosReguliuojamosios" localSheetId="5">'Forma 6'!$N$126</definedName>
    <definedName name="VAS075_F_Saulessviesose46KitosReguliuojamosios">'Forma 6'!$N$126</definedName>
    <definedName name="VAS075_F_Saulessviesose47KitosVeiklos" localSheetId="5">'Forma 6'!$Q$126</definedName>
    <definedName name="VAS075_F_Saulessviesose47KitosVeiklos">'Forma 6'!$Q$126</definedName>
    <definedName name="VAS075_F_Saulessviesose4Apskaitosveikla1" localSheetId="5">'Forma 6'!$O$126</definedName>
    <definedName name="VAS075_F_Saulessviesose4Apskaitosveikla1">'Forma 6'!$O$126</definedName>
    <definedName name="VAS075_F_Saulessviesose4Kitareguliuoja1" localSheetId="5">'Forma 6'!$P$126</definedName>
    <definedName name="VAS075_F_Saulessviesose4Kitareguliuoja1">'Forma 6'!$P$126</definedName>
    <definedName name="VAS075_F_Silumosatsiska11IS" localSheetId="5">'Forma 6'!$D$28</definedName>
    <definedName name="VAS075_F_Silumosatsiska11IS">'Forma 6'!$D$28</definedName>
    <definedName name="VAS075_F_Silumosatsiska131GeriamojoVandens" localSheetId="5">'Forma 6'!$F$28</definedName>
    <definedName name="VAS075_F_Silumosatsiska131GeriamojoVandens">'Forma 6'!$F$28</definedName>
    <definedName name="VAS075_F_Silumosatsiska132GeriamojoVandens" localSheetId="5">'Forma 6'!$G$28</definedName>
    <definedName name="VAS075_F_Silumosatsiska132GeriamojoVandens">'Forma 6'!$G$28</definedName>
    <definedName name="VAS075_F_Silumosatsiska133GeriamojoVandens" localSheetId="5">'Forma 6'!$H$28</definedName>
    <definedName name="VAS075_F_Silumosatsiska133GeriamojoVandens">'Forma 6'!$H$28</definedName>
    <definedName name="VAS075_F_Silumosatsiska13IsViso" localSheetId="5">'Forma 6'!$E$28</definedName>
    <definedName name="VAS075_F_Silumosatsiska13IsViso">'Forma 6'!$E$28</definedName>
    <definedName name="VAS075_F_Silumosatsiska141NuotekuSurinkimas" localSheetId="5">'Forma 6'!$J$28</definedName>
    <definedName name="VAS075_F_Silumosatsiska141NuotekuSurinkimas">'Forma 6'!$J$28</definedName>
    <definedName name="VAS075_F_Silumosatsiska142NuotekuValymas" localSheetId="5">'Forma 6'!$K$28</definedName>
    <definedName name="VAS075_F_Silumosatsiska142NuotekuValymas">'Forma 6'!$K$28</definedName>
    <definedName name="VAS075_F_Silumosatsiska143NuotekuDumblo" localSheetId="5">'Forma 6'!$L$28</definedName>
    <definedName name="VAS075_F_Silumosatsiska143NuotekuDumblo">'Forma 6'!$L$28</definedName>
    <definedName name="VAS075_F_Silumosatsiska14IsViso" localSheetId="5">'Forma 6'!$I$28</definedName>
    <definedName name="VAS075_F_Silumosatsiska14IsViso">'Forma 6'!$I$28</definedName>
    <definedName name="VAS075_F_Silumosatsiska15PavirsiniuNuoteku" localSheetId="5">'Forma 6'!$M$28</definedName>
    <definedName name="VAS075_F_Silumosatsiska15PavirsiniuNuoteku">'Forma 6'!$M$28</definedName>
    <definedName name="VAS075_F_Silumosatsiska16KitosReguliuojamosios" localSheetId="5">'Forma 6'!$N$28</definedName>
    <definedName name="VAS075_F_Silumosatsiska16KitosReguliuojamosios">'Forma 6'!$N$28</definedName>
    <definedName name="VAS075_F_Silumosatsiska17KitosVeiklos" localSheetId="5">'Forma 6'!$Q$28</definedName>
    <definedName name="VAS075_F_Silumosatsiska17KitosVeiklos">'Forma 6'!$Q$28</definedName>
    <definedName name="VAS075_F_Silumosatsiska1Apskaitosveikla1" localSheetId="5">'Forma 6'!$O$28</definedName>
    <definedName name="VAS075_F_Silumosatsiska1Apskaitosveikla1">'Forma 6'!$O$28</definedName>
    <definedName name="VAS075_F_Silumosatsiska1Kitareguliuoja1" localSheetId="5">'Forma 6'!$P$28</definedName>
    <definedName name="VAS075_F_Silumosatsiska1Kitareguliuoja1">'Forma 6'!$P$28</definedName>
    <definedName name="VAS075_F_Silumosatsiska21IS" localSheetId="5">'Forma 6'!$D$56</definedName>
    <definedName name="VAS075_F_Silumosatsiska21IS">'Forma 6'!$D$56</definedName>
    <definedName name="VAS075_F_Silumosatsiska231GeriamojoVandens" localSheetId="5">'Forma 6'!$F$56</definedName>
    <definedName name="VAS075_F_Silumosatsiska231GeriamojoVandens">'Forma 6'!$F$56</definedName>
    <definedName name="VAS075_F_Silumosatsiska232GeriamojoVandens" localSheetId="5">'Forma 6'!$G$56</definedName>
    <definedName name="VAS075_F_Silumosatsiska232GeriamojoVandens">'Forma 6'!$G$56</definedName>
    <definedName name="VAS075_F_Silumosatsiska233GeriamojoVandens" localSheetId="5">'Forma 6'!$H$56</definedName>
    <definedName name="VAS075_F_Silumosatsiska233GeriamojoVandens">'Forma 6'!$H$56</definedName>
    <definedName name="VAS075_F_Silumosatsiska23IsViso" localSheetId="5">'Forma 6'!$E$56</definedName>
    <definedName name="VAS075_F_Silumosatsiska23IsViso">'Forma 6'!$E$56</definedName>
    <definedName name="VAS075_F_Silumosatsiska241NuotekuSurinkimas" localSheetId="5">'Forma 6'!$J$56</definedName>
    <definedName name="VAS075_F_Silumosatsiska241NuotekuSurinkimas">'Forma 6'!$J$56</definedName>
    <definedName name="VAS075_F_Silumosatsiska242NuotekuValymas" localSheetId="5">'Forma 6'!$K$56</definedName>
    <definedName name="VAS075_F_Silumosatsiska242NuotekuValymas">'Forma 6'!$K$56</definedName>
    <definedName name="VAS075_F_Silumosatsiska243NuotekuDumblo" localSheetId="5">'Forma 6'!$L$56</definedName>
    <definedName name="VAS075_F_Silumosatsiska243NuotekuDumblo">'Forma 6'!$L$56</definedName>
    <definedName name="VAS075_F_Silumosatsiska24IsViso" localSheetId="5">'Forma 6'!$I$56</definedName>
    <definedName name="VAS075_F_Silumosatsiska24IsViso">'Forma 6'!$I$56</definedName>
    <definedName name="VAS075_F_Silumosatsiska25PavirsiniuNuoteku" localSheetId="5">'Forma 6'!$M$56</definedName>
    <definedName name="VAS075_F_Silumosatsiska25PavirsiniuNuoteku">'Forma 6'!$M$56</definedName>
    <definedName name="VAS075_F_Silumosatsiska26KitosReguliuojamosios" localSheetId="5">'Forma 6'!$N$56</definedName>
    <definedName name="VAS075_F_Silumosatsiska26KitosReguliuojamosios">'Forma 6'!$N$56</definedName>
    <definedName name="VAS075_F_Silumosatsiska27KitosVeiklos" localSheetId="5">'Forma 6'!$Q$56</definedName>
    <definedName name="VAS075_F_Silumosatsiska27KitosVeiklos">'Forma 6'!$Q$56</definedName>
    <definedName name="VAS075_F_Silumosatsiska2Apskaitosveikla1" localSheetId="5">'Forma 6'!$O$56</definedName>
    <definedName name="VAS075_F_Silumosatsiska2Apskaitosveikla1">'Forma 6'!$O$56</definedName>
    <definedName name="VAS075_F_Silumosatsiska2Kitareguliuoja1" localSheetId="5">'Forma 6'!$P$56</definedName>
    <definedName name="VAS075_F_Silumosatsiska2Kitareguliuoja1">'Forma 6'!$P$56</definedName>
    <definedName name="VAS075_F_Silumosatsiska31IS" localSheetId="5">'Forma 6'!$D$84</definedName>
    <definedName name="VAS075_F_Silumosatsiska31IS">'Forma 6'!$D$84</definedName>
    <definedName name="VAS075_F_Silumosatsiska331GeriamojoVandens" localSheetId="5">'Forma 6'!$F$84</definedName>
    <definedName name="VAS075_F_Silumosatsiska331GeriamojoVandens">'Forma 6'!$F$84</definedName>
    <definedName name="VAS075_F_Silumosatsiska332GeriamojoVandens" localSheetId="5">'Forma 6'!$G$84</definedName>
    <definedName name="VAS075_F_Silumosatsiska332GeriamojoVandens">'Forma 6'!$G$84</definedName>
    <definedName name="VAS075_F_Silumosatsiska333GeriamojoVandens" localSheetId="5">'Forma 6'!$H$84</definedName>
    <definedName name="VAS075_F_Silumosatsiska333GeriamojoVandens">'Forma 6'!$H$84</definedName>
    <definedName name="VAS075_F_Silumosatsiska33IsViso" localSheetId="5">'Forma 6'!$E$84</definedName>
    <definedName name="VAS075_F_Silumosatsiska33IsViso">'Forma 6'!$E$84</definedName>
    <definedName name="VAS075_F_Silumosatsiska341NuotekuSurinkimas" localSheetId="5">'Forma 6'!$J$84</definedName>
    <definedName name="VAS075_F_Silumosatsiska341NuotekuSurinkimas">'Forma 6'!$J$84</definedName>
    <definedName name="VAS075_F_Silumosatsiska342NuotekuValymas" localSheetId="5">'Forma 6'!$K$84</definedName>
    <definedName name="VAS075_F_Silumosatsiska342NuotekuValymas">'Forma 6'!$K$84</definedName>
    <definedName name="VAS075_F_Silumosatsiska343NuotekuDumblo" localSheetId="5">'Forma 6'!$L$84</definedName>
    <definedName name="VAS075_F_Silumosatsiska343NuotekuDumblo">'Forma 6'!$L$84</definedName>
    <definedName name="VAS075_F_Silumosatsiska34IsViso" localSheetId="5">'Forma 6'!$I$84</definedName>
    <definedName name="VAS075_F_Silumosatsiska34IsViso">'Forma 6'!$I$84</definedName>
    <definedName name="VAS075_F_Silumosatsiska35PavirsiniuNuoteku" localSheetId="5">'Forma 6'!$M$84</definedName>
    <definedName name="VAS075_F_Silumosatsiska35PavirsiniuNuoteku">'Forma 6'!$M$84</definedName>
    <definedName name="VAS075_F_Silumosatsiska36KitosReguliuojamosios" localSheetId="5">'Forma 6'!$N$84</definedName>
    <definedName name="VAS075_F_Silumosatsiska36KitosReguliuojamosios">'Forma 6'!$N$84</definedName>
    <definedName name="VAS075_F_Silumosatsiska37KitosVeiklos" localSheetId="5">'Forma 6'!$Q$84</definedName>
    <definedName name="VAS075_F_Silumosatsiska37KitosVeiklos">'Forma 6'!$Q$84</definedName>
    <definedName name="VAS075_F_Silumosatsiska3Apskaitosveikla1" localSheetId="5">'Forma 6'!$O$84</definedName>
    <definedName name="VAS075_F_Silumosatsiska3Apskaitosveikla1">'Forma 6'!$O$84</definedName>
    <definedName name="VAS075_F_Silumosatsiska3Kitareguliuoja1" localSheetId="5">'Forma 6'!$P$84</definedName>
    <definedName name="VAS075_F_Silumosatsiska3Kitareguliuoja1">'Forma 6'!$P$84</definedName>
    <definedName name="VAS075_F_Silumosatsiska41IS" localSheetId="5">'Forma 6'!$D$133</definedName>
    <definedName name="VAS075_F_Silumosatsiska41IS">'Forma 6'!$D$133</definedName>
    <definedName name="VAS075_F_Silumosatsiska431GeriamojoVandens" localSheetId="5">'Forma 6'!$F$133</definedName>
    <definedName name="VAS075_F_Silumosatsiska431GeriamojoVandens">'Forma 6'!$F$133</definedName>
    <definedName name="VAS075_F_Silumosatsiska432GeriamojoVandens" localSheetId="5">'Forma 6'!$G$133</definedName>
    <definedName name="VAS075_F_Silumosatsiska432GeriamojoVandens">'Forma 6'!$G$133</definedName>
    <definedName name="VAS075_F_Silumosatsiska433GeriamojoVandens" localSheetId="5">'Forma 6'!$H$133</definedName>
    <definedName name="VAS075_F_Silumosatsiska433GeriamojoVandens">'Forma 6'!$H$133</definedName>
    <definedName name="VAS075_F_Silumosatsiska43IsViso" localSheetId="5">'Forma 6'!$E$133</definedName>
    <definedName name="VAS075_F_Silumosatsiska43IsViso">'Forma 6'!$E$133</definedName>
    <definedName name="VAS075_F_Silumosatsiska441NuotekuSurinkimas" localSheetId="5">'Forma 6'!$J$133</definedName>
    <definedName name="VAS075_F_Silumosatsiska441NuotekuSurinkimas">'Forma 6'!$J$133</definedName>
    <definedName name="VAS075_F_Silumosatsiska442NuotekuValymas" localSheetId="5">'Forma 6'!$K$133</definedName>
    <definedName name="VAS075_F_Silumosatsiska442NuotekuValymas">'Forma 6'!$K$133</definedName>
    <definedName name="VAS075_F_Silumosatsiska443NuotekuDumblo" localSheetId="5">'Forma 6'!$L$133</definedName>
    <definedName name="VAS075_F_Silumosatsiska443NuotekuDumblo">'Forma 6'!$L$133</definedName>
    <definedName name="VAS075_F_Silumosatsiska44IsViso" localSheetId="5">'Forma 6'!$I$133</definedName>
    <definedName name="VAS075_F_Silumosatsiska44IsViso">'Forma 6'!$I$133</definedName>
    <definedName name="VAS075_F_Silumosatsiska45PavirsiniuNuoteku" localSheetId="5">'Forma 6'!$M$133</definedName>
    <definedName name="VAS075_F_Silumosatsiska45PavirsiniuNuoteku">'Forma 6'!$M$133</definedName>
    <definedName name="VAS075_F_Silumosatsiska46KitosReguliuojamosios" localSheetId="5">'Forma 6'!$N$133</definedName>
    <definedName name="VAS075_F_Silumosatsiska46KitosReguliuojamosios">'Forma 6'!$N$133</definedName>
    <definedName name="VAS075_F_Silumosatsiska47KitosVeiklos" localSheetId="5">'Forma 6'!$Q$133</definedName>
    <definedName name="VAS075_F_Silumosatsiska47KitosVeiklos">'Forma 6'!$Q$133</definedName>
    <definedName name="VAS075_F_Silumosatsiska4Apskaitosveikla1" localSheetId="5">'Forma 6'!$O$133</definedName>
    <definedName name="VAS075_F_Silumosatsiska4Apskaitosveikla1">'Forma 6'!$O$133</definedName>
    <definedName name="VAS075_F_Silumosatsiska4Kitareguliuoja1" localSheetId="5">'Forma 6'!$P$133</definedName>
    <definedName name="VAS075_F_Silumosatsiska4Kitareguliuoja1">'Forma 6'!$P$133</definedName>
    <definedName name="VAS075_F_Silumosirkarst11IS" localSheetId="5">'Forma 6'!$D$19</definedName>
    <definedName name="VAS075_F_Silumosirkarst11IS">'Forma 6'!$D$19</definedName>
    <definedName name="VAS075_F_Silumosirkarst131GeriamojoVandens" localSheetId="5">'Forma 6'!$F$19</definedName>
    <definedName name="VAS075_F_Silumosirkarst131GeriamojoVandens">'Forma 6'!$F$19</definedName>
    <definedName name="VAS075_F_Silumosirkarst132GeriamojoVandens" localSheetId="5">'Forma 6'!$G$19</definedName>
    <definedName name="VAS075_F_Silumosirkarst132GeriamojoVandens">'Forma 6'!$G$19</definedName>
    <definedName name="VAS075_F_Silumosirkarst133GeriamojoVandens" localSheetId="5">'Forma 6'!$H$19</definedName>
    <definedName name="VAS075_F_Silumosirkarst133GeriamojoVandens">'Forma 6'!$H$19</definedName>
    <definedName name="VAS075_F_Silumosirkarst13IsViso" localSheetId="5">'Forma 6'!$E$19</definedName>
    <definedName name="VAS075_F_Silumosirkarst13IsViso">'Forma 6'!$E$19</definedName>
    <definedName name="VAS075_F_Silumosirkarst141NuotekuSurinkimas" localSheetId="5">'Forma 6'!$J$19</definedName>
    <definedName name="VAS075_F_Silumosirkarst141NuotekuSurinkimas">'Forma 6'!$J$19</definedName>
    <definedName name="VAS075_F_Silumosirkarst142NuotekuValymas" localSheetId="5">'Forma 6'!$K$19</definedName>
    <definedName name="VAS075_F_Silumosirkarst142NuotekuValymas">'Forma 6'!$K$19</definedName>
    <definedName name="VAS075_F_Silumosirkarst143NuotekuDumblo" localSheetId="5">'Forma 6'!$L$19</definedName>
    <definedName name="VAS075_F_Silumosirkarst143NuotekuDumblo">'Forma 6'!$L$19</definedName>
    <definedName name="VAS075_F_Silumosirkarst14IsViso" localSheetId="5">'Forma 6'!$I$19</definedName>
    <definedName name="VAS075_F_Silumosirkarst14IsViso">'Forma 6'!$I$19</definedName>
    <definedName name="VAS075_F_Silumosirkarst15PavirsiniuNuoteku" localSheetId="5">'Forma 6'!$M$19</definedName>
    <definedName name="VAS075_F_Silumosirkarst15PavirsiniuNuoteku">'Forma 6'!$M$19</definedName>
    <definedName name="VAS075_F_Silumosirkarst16KitosReguliuojamosios" localSheetId="5">'Forma 6'!$N$19</definedName>
    <definedName name="VAS075_F_Silumosirkarst16KitosReguliuojamosios">'Forma 6'!$N$19</definedName>
    <definedName name="VAS075_F_Silumosirkarst17KitosVeiklos" localSheetId="5">'Forma 6'!$Q$19</definedName>
    <definedName name="VAS075_F_Silumosirkarst17KitosVeiklos">'Forma 6'!$Q$19</definedName>
    <definedName name="VAS075_F_Silumosirkarst1Apskaitosveikla1" localSheetId="5">'Forma 6'!$O$19</definedName>
    <definedName name="VAS075_F_Silumosirkarst1Apskaitosveikla1">'Forma 6'!$O$19</definedName>
    <definedName name="VAS075_F_Silumosirkarst1Kitareguliuoja1" localSheetId="5">'Forma 6'!$P$19</definedName>
    <definedName name="VAS075_F_Silumosirkarst1Kitareguliuoja1">'Forma 6'!$P$19</definedName>
    <definedName name="VAS075_F_Silumosirkarst21IS" localSheetId="5">'Forma 6'!$D$47</definedName>
    <definedName name="VAS075_F_Silumosirkarst21IS">'Forma 6'!$D$47</definedName>
    <definedName name="VAS075_F_Silumosirkarst231GeriamojoVandens" localSheetId="5">'Forma 6'!$F$47</definedName>
    <definedName name="VAS075_F_Silumosirkarst231GeriamojoVandens">'Forma 6'!$F$47</definedName>
    <definedName name="VAS075_F_Silumosirkarst232GeriamojoVandens" localSheetId="5">'Forma 6'!$G$47</definedName>
    <definedName name="VAS075_F_Silumosirkarst232GeriamojoVandens">'Forma 6'!$G$47</definedName>
    <definedName name="VAS075_F_Silumosirkarst233GeriamojoVandens" localSheetId="5">'Forma 6'!$H$47</definedName>
    <definedName name="VAS075_F_Silumosirkarst233GeriamojoVandens">'Forma 6'!$H$47</definedName>
    <definedName name="VAS075_F_Silumosirkarst23IsViso" localSheetId="5">'Forma 6'!$E$47</definedName>
    <definedName name="VAS075_F_Silumosirkarst23IsViso">'Forma 6'!$E$47</definedName>
    <definedName name="VAS075_F_Silumosirkarst241NuotekuSurinkimas" localSheetId="5">'Forma 6'!$J$47</definedName>
    <definedName name="VAS075_F_Silumosirkarst241NuotekuSurinkimas">'Forma 6'!$J$47</definedName>
    <definedName name="VAS075_F_Silumosirkarst242NuotekuValymas" localSheetId="5">'Forma 6'!$K$47</definedName>
    <definedName name="VAS075_F_Silumosirkarst242NuotekuValymas">'Forma 6'!$K$47</definedName>
    <definedName name="VAS075_F_Silumosirkarst243NuotekuDumblo" localSheetId="5">'Forma 6'!$L$47</definedName>
    <definedName name="VAS075_F_Silumosirkarst243NuotekuDumblo">'Forma 6'!$L$47</definedName>
    <definedName name="VAS075_F_Silumosirkarst24IsViso" localSheetId="5">'Forma 6'!$I$47</definedName>
    <definedName name="VAS075_F_Silumosirkarst24IsViso">'Forma 6'!$I$47</definedName>
    <definedName name="VAS075_F_Silumosirkarst25PavirsiniuNuoteku" localSheetId="5">'Forma 6'!$M$47</definedName>
    <definedName name="VAS075_F_Silumosirkarst25PavirsiniuNuoteku">'Forma 6'!$M$47</definedName>
    <definedName name="VAS075_F_Silumosirkarst26KitosReguliuojamosios" localSheetId="5">'Forma 6'!$N$47</definedName>
    <definedName name="VAS075_F_Silumosirkarst26KitosReguliuojamosios">'Forma 6'!$N$47</definedName>
    <definedName name="VAS075_F_Silumosirkarst27KitosVeiklos" localSheetId="5">'Forma 6'!$Q$47</definedName>
    <definedName name="VAS075_F_Silumosirkarst27KitosVeiklos">'Forma 6'!$Q$47</definedName>
    <definedName name="VAS075_F_Silumosirkarst2Apskaitosveikla1" localSheetId="5">'Forma 6'!$O$47</definedName>
    <definedName name="VAS075_F_Silumosirkarst2Apskaitosveikla1">'Forma 6'!$O$47</definedName>
    <definedName name="VAS075_F_Silumosirkarst2Kitareguliuoja1" localSheetId="5">'Forma 6'!$P$47</definedName>
    <definedName name="VAS075_F_Silumosirkarst2Kitareguliuoja1">'Forma 6'!$P$47</definedName>
    <definedName name="VAS075_F_Silumosirkarst31IS" localSheetId="5">'Forma 6'!$D$75</definedName>
    <definedName name="VAS075_F_Silumosirkarst31IS">'Forma 6'!$D$75</definedName>
    <definedName name="VAS075_F_Silumosirkarst331GeriamojoVandens" localSheetId="5">'Forma 6'!$F$75</definedName>
    <definedName name="VAS075_F_Silumosirkarst331GeriamojoVandens">'Forma 6'!$F$75</definedName>
    <definedName name="VAS075_F_Silumosirkarst332GeriamojoVandens" localSheetId="5">'Forma 6'!$G$75</definedName>
    <definedName name="VAS075_F_Silumosirkarst332GeriamojoVandens">'Forma 6'!$G$75</definedName>
    <definedName name="VAS075_F_Silumosirkarst333GeriamojoVandens" localSheetId="5">'Forma 6'!$H$75</definedName>
    <definedName name="VAS075_F_Silumosirkarst333GeriamojoVandens">'Forma 6'!$H$75</definedName>
    <definedName name="VAS075_F_Silumosirkarst33IsViso" localSheetId="5">'Forma 6'!$E$75</definedName>
    <definedName name="VAS075_F_Silumosirkarst33IsViso">'Forma 6'!$E$75</definedName>
    <definedName name="VAS075_F_Silumosirkarst341NuotekuSurinkimas" localSheetId="5">'Forma 6'!$J$75</definedName>
    <definedName name="VAS075_F_Silumosirkarst341NuotekuSurinkimas">'Forma 6'!$J$75</definedName>
    <definedName name="VAS075_F_Silumosirkarst342NuotekuValymas" localSheetId="5">'Forma 6'!$K$75</definedName>
    <definedName name="VAS075_F_Silumosirkarst342NuotekuValymas">'Forma 6'!$K$75</definedName>
    <definedName name="VAS075_F_Silumosirkarst343NuotekuDumblo" localSheetId="5">'Forma 6'!$L$75</definedName>
    <definedName name="VAS075_F_Silumosirkarst343NuotekuDumblo">'Forma 6'!$L$75</definedName>
    <definedName name="VAS075_F_Silumosirkarst34IsViso" localSheetId="5">'Forma 6'!$I$75</definedName>
    <definedName name="VAS075_F_Silumosirkarst34IsViso">'Forma 6'!$I$75</definedName>
    <definedName name="VAS075_F_Silumosirkarst35PavirsiniuNuoteku" localSheetId="5">'Forma 6'!$M$75</definedName>
    <definedName name="VAS075_F_Silumosirkarst35PavirsiniuNuoteku">'Forma 6'!$M$75</definedName>
    <definedName name="VAS075_F_Silumosirkarst36KitosReguliuojamosios" localSheetId="5">'Forma 6'!$N$75</definedName>
    <definedName name="VAS075_F_Silumosirkarst36KitosReguliuojamosios">'Forma 6'!$N$75</definedName>
    <definedName name="VAS075_F_Silumosirkarst37KitosVeiklos" localSheetId="5">'Forma 6'!$Q$75</definedName>
    <definedName name="VAS075_F_Silumosirkarst37KitosVeiklos">'Forma 6'!$Q$75</definedName>
    <definedName name="VAS075_F_Silumosirkarst3Apskaitosveikla1" localSheetId="5">'Forma 6'!$O$75</definedName>
    <definedName name="VAS075_F_Silumosirkarst3Apskaitosveikla1">'Forma 6'!$O$75</definedName>
    <definedName name="VAS075_F_Silumosirkarst3Kitareguliuoja1" localSheetId="5">'Forma 6'!$P$75</definedName>
    <definedName name="VAS075_F_Silumosirkarst3Kitareguliuoja1">'Forma 6'!$P$75</definedName>
    <definedName name="VAS075_F_Silumosirkarst41IS" localSheetId="5">'Forma 6'!$D$125</definedName>
    <definedName name="VAS075_F_Silumosirkarst41IS">'Forma 6'!$D$125</definedName>
    <definedName name="VAS075_F_Silumosirkarst431GeriamojoVandens" localSheetId="5">'Forma 6'!$F$125</definedName>
    <definedName name="VAS075_F_Silumosirkarst431GeriamojoVandens">'Forma 6'!$F$125</definedName>
    <definedName name="VAS075_F_Silumosirkarst432GeriamojoVandens" localSheetId="5">'Forma 6'!$G$125</definedName>
    <definedName name="VAS075_F_Silumosirkarst432GeriamojoVandens">'Forma 6'!$G$125</definedName>
    <definedName name="VAS075_F_Silumosirkarst433GeriamojoVandens" localSheetId="5">'Forma 6'!$H$125</definedName>
    <definedName name="VAS075_F_Silumosirkarst433GeriamojoVandens">'Forma 6'!$H$125</definedName>
    <definedName name="VAS075_F_Silumosirkarst43IsViso" localSheetId="5">'Forma 6'!$E$125</definedName>
    <definedName name="VAS075_F_Silumosirkarst43IsViso">'Forma 6'!$E$125</definedName>
    <definedName name="VAS075_F_Silumosirkarst441NuotekuSurinkimas" localSheetId="5">'Forma 6'!$J$125</definedName>
    <definedName name="VAS075_F_Silumosirkarst441NuotekuSurinkimas">'Forma 6'!$J$125</definedName>
    <definedName name="VAS075_F_Silumosirkarst442NuotekuValymas" localSheetId="5">'Forma 6'!$K$125</definedName>
    <definedName name="VAS075_F_Silumosirkarst442NuotekuValymas">'Forma 6'!$K$125</definedName>
    <definedName name="VAS075_F_Silumosirkarst443NuotekuDumblo" localSheetId="5">'Forma 6'!$L$125</definedName>
    <definedName name="VAS075_F_Silumosirkarst443NuotekuDumblo">'Forma 6'!$L$125</definedName>
    <definedName name="VAS075_F_Silumosirkarst44IsViso" localSheetId="5">'Forma 6'!$I$125</definedName>
    <definedName name="VAS075_F_Silumosirkarst44IsViso">'Forma 6'!$I$125</definedName>
    <definedName name="VAS075_F_Silumosirkarst45PavirsiniuNuoteku" localSheetId="5">'Forma 6'!$M$125</definedName>
    <definedName name="VAS075_F_Silumosirkarst45PavirsiniuNuoteku">'Forma 6'!$M$125</definedName>
    <definedName name="VAS075_F_Silumosirkarst46KitosReguliuojamosios" localSheetId="5">'Forma 6'!$N$125</definedName>
    <definedName name="VAS075_F_Silumosirkarst46KitosReguliuojamosios">'Forma 6'!$N$125</definedName>
    <definedName name="VAS075_F_Silumosirkarst47KitosVeiklos" localSheetId="5">'Forma 6'!$Q$125</definedName>
    <definedName name="VAS075_F_Silumosirkarst47KitosVeiklos">'Forma 6'!$Q$125</definedName>
    <definedName name="VAS075_F_Silumosirkarst4Apskaitosveikla1" localSheetId="5">'Forma 6'!$O$125</definedName>
    <definedName name="VAS075_F_Silumosirkarst4Apskaitosveikla1">'Forma 6'!$O$125</definedName>
    <definedName name="VAS075_F_Silumosirkarst4Kitareguliuoja1" localSheetId="5">'Forma 6'!$P$125</definedName>
    <definedName name="VAS075_F_Silumosirkarst4Kitareguliuoja1">'Forma 6'!$P$125</definedName>
    <definedName name="VAS075_F_Specprogramine21IS" localSheetId="5">'Forma 6'!$D$13</definedName>
    <definedName name="VAS075_F_Specprogramine21IS">'Forma 6'!$D$13</definedName>
    <definedName name="VAS075_F_Specprogramine231GeriamojoVandens" localSheetId="5">'Forma 6'!$F$13</definedName>
    <definedName name="VAS075_F_Specprogramine231GeriamojoVandens">'Forma 6'!$F$13</definedName>
    <definedName name="VAS075_F_Specprogramine232GeriamojoVandens" localSheetId="5">'Forma 6'!$G$13</definedName>
    <definedName name="VAS075_F_Specprogramine232GeriamojoVandens">'Forma 6'!$G$13</definedName>
    <definedName name="VAS075_F_Specprogramine233GeriamojoVandens" localSheetId="5">'Forma 6'!$H$13</definedName>
    <definedName name="VAS075_F_Specprogramine233GeriamojoVandens">'Forma 6'!$H$13</definedName>
    <definedName name="VAS075_F_Specprogramine23IsViso" localSheetId="5">'Forma 6'!$E$13</definedName>
    <definedName name="VAS075_F_Specprogramine23IsViso">'Forma 6'!$E$13</definedName>
    <definedName name="VAS075_F_Specprogramine241NuotekuSurinkimas" localSheetId="5">'Forma 6'!$J$13</definedName>
    <definedName name="VAS075_F_Specprogramine241NuotekuSurinkimas">'Forma 6'!$J$13</definedName>
    <definedName name="VAS075_F_Specprogramine242NuotekuValymas" localSheetId="5">'Forma 6'!$K$13</definedName>
    <definedName name="VAS075_F_Specprogramine242NuotekuValymas">'Forma 6'!$K$13</definedName>
    <definedName name="VAS075_F_Specprogramine243NuotekuDumblo" localSheetId="5">'Forma 6'!$L$13</definedName>
    <definedName name="VAS075_F_Specprogramine243NuotekuDumblo">'Forma 6'!$L$13</definedName>
    <definedName name="VAS075_F_Specprogramine24IsViso" localSheetId="5">'Forma 6'!$I$13</definedName>
    <definedName name="VAS075_F_Specprogramine24IsViso">'Forma 6'!$I$13</definedName>
    <definedName name="VAS075_F_Specprogramine25PavirsiniuNuoteku" localSheetId="5">'Forma 6'!$M$13</definedName>
    <definedName name="VAS075_F_Specprogramine25PavirsiniuNuoteku">'Forma 6'!$M$13</definedName>
    <definedName name="VAS075_F_Specprogramine26KitosReguliuojamosios" localSheetId="5">'Forma 6'!$N$13</definedName>
    <definedName name="VAS075_F_Specprogramine26KitosReguliuojamosios">'Forma 6'!$N$13</definedName>
    <definedName name="VAS075_F_Specprogramine27KitosVeiklos" localSheetId="5">'Forma 6'!$Q$13</definedName>
    <definedName name="VAS075_F_Specprogramine27KitosVeiklos">'Forma 6'!$Q$13</definedName>
    <definedName name="VAS075_F_Specprogramine2Apskaitosveikla1" localSheetId="5">'Forma 6'!$O$13</definedName>
    <definedName name="VAS075_F_Specprogramine2Apskaitosveikla1">'Forma 6'!$O$13</definedName>
    <definedName name="VAS075_F_Specprogramine2Kitareguliuoja1" localSheetId="5">'Forma 6'!$P$13</definedName>
    <definedName name="VAS075_F_Specprogramine2Kitareguliuoja1">'Forma 6'!$P$13</definedName>
    <definedName name="VAS075_F_Specprogramine31IS" localSheetId="5">'Forma 6'!$D$41</definedName>
    <definedName name="VAS075_F_Specprogramine31IS">'Forma 6'!$D$41</definedName>
    <definedName name="VAS075_F_Specprogramine331GeriamojoVandens" localSheetId="5">'Forma 6'!$F$41</definedName>
    <definedName name="VAS075_F_Specprogramine331GeriamojoVandens">'Forma 6'!$F$41</definedName>
    <definedName name="VAS075_F_Specprogramine332GeriamojoVandens" localSheetId="5">'Forma 6'!$G$41</definedName>
    <definedName name="VAS075_F_Specprogramine332GeriamojoVandens">'Forma 6'!$G$41</definedName>
    <definedName name="VAS075_F_Specprogramine333GeriamojoVandens" localSheetId="5">'Forma 6'!$H$41</definedName>
    <definedName name="VAS075_F_Specprogramine333GeriamojoVandens">'Forma 6'!$H$41</definedName>
    <definedName name="VAS075_F_Specprogramine33IsViso" localSheetId="5">'Forma 6'!$E$41</definedName>
    <definedName name="VAS075_F_Specprogramine33IsViso">'Forma 6'!$E$41</definedName>
    <definedName name="VAS075_F_Specprogramine341NuotekuSurinkimas" localSheetId="5">'Forma 6'!$J$41</definedName>
    <definedName name="VAS075_F_Specprogramine341NuotekuSurinkimas">'Forma 6'!$J$41</definedName>
    <definedName name="VAS075_F_Specprogramine342NuotekuValymas" localSheetId="5">'Forma 6'!$K$41</definedName>
    <definedName name="VAS075_F_Specprogramine342NuotekuValymas">'Forma 6'!$K$41</definedName>
    <definedName name="VAS075_F_Specprogramine343NuotekuDumblo" localSheetId="5">'Forma 6'!$L$41</definedName>
    <definedName name="VAS075_F_Specprogramine343NuotekuDumblo">'Forma 6'!$L$41</definedName>
    <definedName name="VAS075_F_Specprogramine34IsViso" localSheetId="5">'Forma 6'!$I$41</definedName>
    <definedName name="VAS075_F_Specprogramine34IsViso">'Forma 6'!$I$41</definedName>
    <definedName name="VAS075_F_Specprogramine35PavirsiniuNuoteku" localSheetId="5">'Forma 6'!$M$41</definedName>
    <definedName name="VAS075_F_Specprogramine35PavirsiniuNuoteku">'Forma 6'!$M$41</definedName>
    <definedName name="VAS075_F_Specprogramine36KitosReguliuojamosios" localSheetId="5">'Forma 6'!$N$41</definedName>
    <definedName name="VAS075_F_Specprogramine36KitosReguliuojamosios">'Forma 6'!$N$41</definedName>
    <definedName name="VAS075_F_Specprogramine37KitosVeiklos" localSheetId="5">'Forma 6'!$Q$41</definedName>
    <definedName name="VAS075_F_Specprogramine37KitosVeiklos">'Forma 6'!$Q$41</definedName>
    <definedName name="VAS075_F_Specprogramine3Apskaitosveikla1" localSheetId="5">'Forma 6'!$O$41</definedName>
    <definedName name="VAS075_F_Specprogramine3Apskaitosveikla1">'Forma 6'!$O$41</definedName>
    <definedName name="VAS075_F_Specprogramine3Kitareguliuoja1" localSheetId="5">'Forma 6'!$P$41</definedName>
    <definedName name="VAS075_F_Specprogramine3Kitareguliuoja1">'Forma 6'!$P$41</definedName>
    <definedName name="VAS075_F_Specprogramine41IS" localSheetId="5">'Forma 6'!$D$69</definedName>
    <definedName name="VAS075_F_Specprogramine41IS">'Forma 6'!$D$69</definedName>
    <definedName name="VAS075_F_Specprogramine431GeriamojoVandens" localSheetId="5">'Forma 6'!$F$69</definedName>
    <definedName name="VAS075_F_Specprogramine431GeriamojoVandens">'Forma 6'!$F$69</definedName>
    <definedName name="VAS075_F_Specprogramine432GeriamojoVandens" localSheetId="5">'Forma 6'!$G$69</definedName>
    <definedName name="VAS075_F_Specprogramine432GeriamojoVandens">'Forma 6'!$G$69</definedName>
    <definedName name="VAS075_F_Specprogramine433GeriamojoVandens" localSheetId="5">'Forma 6'!$H$69</definedName>
    <definedName name="VAS075_F_Specprogramine433GeriamojoVandens">'Forma 6'!$H$69</definedName>
    <definedName name="VAS075_F_Specprogramine43IsViso" localSheetId="5">'Forma 6'!$E$69</definedName>
    <definedName name="VAS075_F_Specprogramine43IsViso">'Forma 6'!$E$69</definedName>
    <definedName name="VAS075_F_Specprogramine441NuotekuSurinkimas" localSheetId="5">'Forma 6'!$J$69</definedName>
    <definedName name="VAS075_F_Specprogramine441NuotekuSurinkimas">'Forma 6'!$J$69</definedName>
    <definedName name="VAS075_F_Specprogramine442NuotekuValymas" localSheetId="5">'Forma 6'!$K$69</definedName>
    <definedName name="VAS075_F_Specprogramine442NuotekuValymas">'Forma 6'!$K$69</definedName>
    <definedName name="VAS075_F_Specprogramine443NuotekuDumblo" localSheetId="5">'Forma 6'!$L$69</definedName>
    <definedName name="VAS075_F_Specprogramine443NuotekuDumblo">'Forma 6'!$L$69</definedName>
    <definedName name="VAS075_F_Specprogramine44IsViso" localSheetId="5">'Forma 6'!$I$69</definedName>
    <definedName name="VAS075_F_Specprogramine44IsViso">'Forma 6'!$I$69</definedName>
    <definedName name="VAS075_F_Specprogramine45PavirsiniuNuoteku" localSheetId="5">'Forma 6'!$M$69</definedName>
    <definedName name="VAS075_F_Specprogramine45PavirsiniuNuoteku">'Forma 6'!$M$69</definedName>
    <definedName name="VAS075_F_Specprogramine46KitosReguliuojamosios" localSheetId="5">'Forma 6'!$N$69</definedName>
    <definedName name="VAS075_F_Specprogramine46KitosReguliuojamosios">'Forma 6'!$N$69</definedName>
    <definedName name="VAS075_F_Specprogramine47KitosVeiklos" localSheetId="5">'Forma 6'!$Q$69</definedName>
    <definedName name="VAS075_F_Specprogramine47KitosVeiklos">'Forma 6'!$Q$69</definedName>
    <definedName name="VAS075_F_Specprogramine4Apskaitosveikla1" localSheetId="5">'Forma 6'!$O$69</definedName>
    <definedName name="VAS075_F_Specprogramine4Apskaitosveikla1">'Forma 6'!$O$69</definedName>
    <definedName name="VAS075_F_Specprogramine4Kitareguliuoja1" localSheetId="5">'Forma 6'!$P$69</definedName>
    <definedName name="VAS075_F_Specprogramine4Kitareguliuoja1">'Forma 6'!$P$69</definedName>
    <definedName name="VAS075_F_Specprogramine51IS" localSheetId="5">'Forma 6'!$D$119</definedName>
    <definedName name="VAS075_F_Specprogramine51IS">'Forma 6'!$D$119</definedName>
    <definedName name="VAS075_F_Specprogramine531GeriamojoVandens" localSheetId="5">'Forma 6'!$F$119</definedName>
    <definedName name="VAS075_F_Specprogramine531GeriamojoVandens">'Forma 6'!$F$119</definedName>
    <definedName name="VAS075_F_Specprogramine532GeriamojoVandens" localSheetId="5">'Forma 6'!$G$119</definedName>
    <definedName name="VAS075_F_Specprogramine532GeriamojoVandens">'Forma 6'!$G$119</definedName>
    <definedName name="VAS075_F_Specprogramine533GeriamojoVandens" localSheetId="5">'Forma 6'!$H$119</definedName>
    <definedName name="VAS075_F_Specprogramine533GeriamojoVandens">'Forma 6'!$H$119</definedName>
    <definedName name="VAS075_F_Specprogramine53IsViso" localSheetId="5">'Forma 6'!$E$119</definedName>
    <definedName name="VAS075_F_Specprogramine53IsViso">'Forma 6'!$E$119</definedName>
    <definedName name="VAS075_F_Specprogramine541NuotekuSurinkimas" localSheetId="5">'Forma 6'!$J$119</definedName>
    <definedName name="VAS075_F_Specprogramine541NuotekuSurinkimas">'Forma 6'!$J$119</definedName>
    <definedName name="VAS075_F_Specprogramine542NuotekuValymas" localSheetId="5">'Forma 6'!$K$119</definedName>
    <definedName name="VAS075_F_Specprogramine542NuotekuValymas">'Forma 6'!$K$119</definedName>
    <definedName name="VAS075_F_Specprogramine543NuotekuDumblo" localSheetId="5">'Forma 6'!$L$119</definedName>
    <definedName name="VAS075_F_Specprogramine543NuotekuDumblo">'Forma 6'!$L$119</definedName>
    <definedName name="VAS075_F_Specprogramine54IsViso" localSheetId="5">'Forma 6'!$I$119</definedName>
    <definedName name="VAS075_F_Specprogramine54IsViso">'Forma 6'!$I$119</definedName>
    <definedName name="VAS075_F_Specprogramine55PavirsiniuNuoteku" localSheetId="5">'Forma 6'!$M$119</definedName>
    <definedName name="VAS075_F_Specprogramine55PavirsiniuNuoteku">'Forma 6'!$M$119</definedName>
    <definedName name="VAS075_F_Specprogramine56KitosReguliuojamosios" localSheetId="5">'Forma 6'!$N$119</definedName>
    <definedName name="VAS075_F_Specprogramine56KitosReguliuojamosios">'Forma 6'!$N$119</definedName>
    <definedName name="VAS075_F_Specprogramine57KitosVeiklos" localSheetId="5">'Forma 6'!$Q$119</definedName>
    <definedName name="VAS075_F_Specprogramine57KitosVeiklos">'Forma 6'!$Q$119</definedName>
    <definedName name="VAS075_F_Specprogramine5Apskaitosveikla1" localSheetId="5">'Forma 6'!$O$119</definedName>
    <definedName name="VAS075_F_Specprogramine5Apskaitosveikla1">'Forma 6'!$O$119</definedName>
    <definedName name="VAS075_F_Specprogramine5Kitareguliuoja1" localSheetId="5">'Forma 6'!$P$119</definedName>
    <definedName name="VAS075_F_Specprogramine5Kitareguliuoja1">'Forma 6'!$P$119</definedName>
    <definedName name="VAS075_F_Standartinepro21IS" localSheetId="5">'Forma 6'!$D$12</definedName>
    <definedName name="VAS075_F_Standartinepro21IS">'Forma 6'!$D$12</definedName>
    <definedName name="VAS075_F_Standartinepro231GeriamojoVandens" localSheetId="5">'Forma 6'!$F$12</definedName>
    <definedName name="VAS075_F_Standartinepro231GeriamojoVandens">'Forma 6'!$F$12</definedName>
    <definedName name="VAS075_F_Standartinepro232GeriamojoVandens" localSheetId="5">'Forma 6'!$G$12</definedName>
    <definedName name="VAS075_F_Standartinepro232GeriamojoVandens">'Forma 6'!$G$12</definedName>
    <definedName name="VAS075_F_Standartinepro233GeriamojoVandens" localSheetId="5">'Forma 6'!$H$12</definedName>
    <definedName name="VAS075_F_Standartinepro233GeriamojoVandens">'Forma 6'!$H$12</definedName>
    <definedName name="VAS075_F_Standartinepro23IsViso" localSheetId="5">'Forma 6'!$E$12</definedName>
    <definedName name="VAS075_F_Standartinepro23IsViso">'Forma 6'!$E$12</definedName>
    <definedName name="VAS075_F_Standartinepro241NuotekuSurinkimas" localSheetId="5">'Forma 6'!$J$12</definedName>
    <definedName name="VAS075_F_Standartinepro241NuotekuSurinkimas">'Forma 6'!$J$12</definedName>
    <definedName name="VAS075_F_Standartinepro242NuotekuValymas" localSheetId="5">'Forma 6'!$K$12</definedName>
    <definedName name="VAS075_F_Standartinepro242NuotekuValymas">'Forma 6'!$K$12</definedName>
    <definedName name="VAS075_F_Standartinepro243NuotekuDumblo" localSheetId="5">'Forma 6'!$L$12</definedName>
    <definedName name="VAS075_F_Standartinepro243NuotekuDumblo">'Forma 6'!$L$12</definedName>
    <definedName name="VAS075_F_Standartinepro24IsViso" localSheetId="5">'Forma 6'!$I$12</definedName>
    <definedName name="VAS075_F_Standartinepro24IsViso">'Forma 6'!$I$12</definedName>
    <definedName name="VAS075_F_Standartinepro25PavirsiniuNuoteku" localSheetId="5">'Forma 6'!$M$12</definedName>
    <definedName name="VAS075_F_Standartinepro25PavirsiniuNuoteku">'Forma 6'!$M$12</definedName>
    <definedName name="VAS075_F_Standartinepro26KitosReguliuojamosios" localSheetId="5">'Forma 6'!$N$12</definedName>
    <definedName name="VAS075_F_Standartinepro26KitosReguliuojamosios">'Forma 6'!$N$12</definedName>
    <definedName name="VAS075_F_Standartinepro27KitosVeiklos" localSheetId="5">'Forma 6'!$Q$12</definedName>
    <definedName name="VAS075_F_Standartinepro27KitosVeiklos">'Forma 6'!$Q$12</definedName>
    <definedName name="VAS075_F_Standartinepro2Apskaitosveikla1" localSheetId="5">'Forma 6'!$O$12</definedName>
    <definedName name="VAS075_F_Standartinepro2Apskaitosveikla1">'Forma 6'!$O$12</definedName>
    <definedName name="VAS075_F_Standartinepro2Kitareguliuoja1" localSheetId="5">'Forma 6'!$P$12</definedName>
    <definedName name="VAS075_F_Standartinepro2Kitareguliuoja1">'Forma 6'!$P$12</definedName>
    <definedName name="VAS075_F_Standartinepro31IS" localSheetId="5">'Forma 6'!$D$40</definedName>
    <definedName name="VAS075_F_Standartinepro31IS">'Forma 6'!$D$40</definedName>
    <definedName name="VAS075_F_Standartinepro331GeriamojoVandens" localSheetId="5">'Forma 6'!$F$40</definedName>
    <definedName name="VAS075_F_Standartinepro331GeriamojoVandens">'Forma 6'!$F$40</definedName>
    <definedName name="VAS075_F_Standartinepro332GeriamojoVandens" localSheetId="5">'Forma 6'!$G$40</definedName>
    <definedName name="VAS075_F_Standartinepro332GeriamojoVandens">'Forma 6'!$G$40</definedName>
    <definedName name="VAS075_F_Standartinepro333GeriamojoVandens" localSheetId="5">'Forma 6'!$H$40</definedName>
    <definedName name="VAS075_F_Standartinepro333GeriamojoVandens">'Forma 6'!$H$40</definedName>
    <definedName name="VAS075_F_Standartinepro33IsViso" localSheetId="5">'Forma 6'!$E$40</definedName>
    <definedName name="VAS075_F_Standartinepro33IsViso">'Forma 6'!$E$40</definedName>
    <definedName name="VAS075_F_Standartinepro341NuotekuSurinkimas" localSheetId="5">'Forma 6'!$J$40</definedName>
    <definedName name="VAS075_F_Standartinepro341NuotekuSurinkimas">'Forma 6'!$J$40</definedName>
    <definedName name="VAS075_F_Standartinepro342NuotekuValymas" localSheetId="5">'Forma 6'!$K$40</definedName>
    <definedName name="VAS075_F_Standartinepro342NuotekuValymas">'Forma 6'!$K$40</definedName>
    <definedName name="VAS075_F_Standartinepro343NuotekuDumblo" localSheetId="5">'Forma 6'!$L$40</definedName>
    <definedName name="VAS075_F_Standartinepro343NuotekuDumblo">'Forma 6'!$L$40</definedName>
    <definedName name="VAS075_F_Standartinepro34IsViso" localSheetId="5">'Forma 6'!$I$40</definedName>
    <definedName name="VAS075_F_Standartinepro34IsViso">'Forma 6'!$I$40</definedName>
    <definedName name="VAS075_F_Standartinepro35PavirsiniuNuoteku" localSheetId="5">'Forma 6'!$M$40</definedName>
    <definedName name="VAS075_F_Standartinepro35PavirsiniuNuoteku">'Forma 6'!$M$40</definedName>
    <definedName name="VAS075_F_Standartinepro36KitosReguliuojamosios" localSheetId="5">'Forma 6'!$N$40</definedName>
    <definedName name="VAS075_F_Standartinepro36KitosReguliuojamosios">'Forma 6'!$N$40</definedName>
    <definedName name="VAS075_F_Standartinepro37KitosVeiklos" localSheetId="5">'Forma 6'!$Q$40</definedName>
    <definedName name="VAS075_F_Standartinepro37KitosVeiklos">'Forma 6'!$Q$40</definedName>
    <definedName name="VAS075_F_Standartinepro3Apskaitosveikla1" localSheetId="5">'Forma 6'!$O$40</definedName>
    <definedName name="VAS075_F_Standartinepro3Apskaitosveikla1">'Forma 6'!$O$40</definedName>
    <definedName name="VAS075_F_Standartinepro3Kitareguliuoja1" localSheetId="5">'Forma 6'!$P$40</definedName>
    <definedName name="VAS075_F_Standartinepro3Kitareguliuoja1">'Forma 6'!$P$40</definedName>
    <definedName name="VAS075_F_Standartinepro41IS" localSheetId="5">'Forma 6'!$D$68</definedName>
    <definedName name="VAS075_F_Standartinepro41IS">'Forma 6'!$D$68</definedName>
    <definedName name="VAS075_F_Standartinepro431GeriamojoVandens" localSheetId="5">'Forma 6'!$F$68</definedName>
    <definedName name="VAS075_F_Standartinepro431GeriamojoVandens">'Forma 6'!$F$68</definedName>
    <definedName name="VAS075_F_Standartinepro432GeriamojoVandens" localSheetId="5">'Forma 6'!$G$68</definedName>
    <definedName name="VAS075_F_Standartinepro432GeriamojoVandens">'Forma 6'!$G$68</definedName>
    <definedName name="VAS075_F_Standartinepro433GeriamojoVandens" localSheetId="5">'Forma 6'!$H$68</definedName>
    <definedName name="VAS075_F_Standartinepro433GeriamojoVandens">'Forma 6'!$H$68</definedName>
    <definedName name="VAS075_F_Standartinepro43IsViso" localSheetId="5">'Forma 6'!$E$68</definedName>
    <definedName name="VAS075_F_Standartinepro43IsViso">'Forma 6'!$E$68</definedName>
    <definedName name="VAS075_F_Standartinepro441NuotekuSurinkimas" localSheetId="5">'Forma 6'!$J$68</definedName>
    <definedName name="VAS075_F_Standartinepro441NuotekuSurinkimas">'Forma 6'!$J$68</definedName>
    <definedName name="VAS075_F_Standartinepro442NuotekuValymas" localSheetId="5">'Forma 6'!$K$68</definedName>
    <definedName name="VAS075_F_Standartinepro442NuotekuValymas">'Forma 6'!$K$68</definedName>
    <definedName name="VAS075_F_Standartinepro443NuotekuDumblo" localSheetId="5">'Forma 6'!$L$68</definedName>
    <definedName name="VAS075_F_Standartinepro443NuotekuDumblo">'Forma 6'!$L$68</definedName>
    <definedName name="VAS075_F_Standartinepro44IsViso" localSheetId="5">'Forma 6'!$I$68</definedName>
    <definedName name="VAS075_F_Standartinepro44IsViso">'Forma 6'!$I$68</definedName>
    <definedName name="VAS075_F_Standartinepro45PavirsiniuNuoteku" localSheetId="5">'Forma 6'!$M$68</definedName>
    <definedName name="VAS075_F_Standartinepro45PavirsiniuNuoteku">'Forma 6'!$M$68</definedName>
    <definedName name="VAS075_F_Standartinepro46KitosReguliuojamosios" localSheetId="5">'Forma 6'!$N$68</definedName>
    <definedName name="VAS075_F_Standartinepro46KitosReguliuojamosios">'Forma 6'!$N$68</definedName>
    <definedName name="VAS075_F_Standartinepro47KitosVeiklos" localSheetId="5">'Forma 6'!$Q$68</definedName>
    <definedName name="VAS075_F_Standartinepro47KitosVeiklos">'Forma 6'!$Q$68</definedName>
    <definedName name="VAS075_F_Standartinepro4Apskaitosveikla1" localSheetId="5">'Forma 6'!$O$68</definedName>
    <definedName name="VAS075_F_Standartinepro4Apskaitosveikla1">'Forma 6'!$O$68</definedName>
    <definedName name="VAS075_F_Standartinepro4Kitareguliuoja1" localSheetId="5">'Forma 6'!$P$68</definedName>
    <definedName name="VAS075_F_Standartinepro4Kitareguliuoja1">'Forma 6'!$P$68</definedName>
    <definedName name="VAS075_F_Standartinepro51IS" localSheetId="5">'Forma 6'!$D$118</definedName>
    <definedName name="VAS075_F_Standartinepro51IS">'Forma 6'!$D$118</definedName>
    <definedName name="VAS075_F_Standartinepro531GeriamojoVandens" localSheetId="5">'Forma 6'!$F$118</definedName>
    <definedName name="VAS075_F_Standartinepro531GeriamojoVandens">'Forma 6'!$F$118</definedName>
    <definedName name="VAS075_F_Standartinepro532GeriamojoVandens" localSheetId="5">'Forma 6'!$G$118</definedName>
    <definedName name="VAS075_F_Standartinepro532GeriamojoVandens">'Forma 6'!$G$118</definedName>
    <definedName name="VAS075_F_Standartinepro533GeriamojoVandens" localSheetId="5">'Forma 6'!$H$118</definedName>
    <definedName name="VAS075_F_Standartinepro533GeriamojoVandens">'Forma 6'!$H$118</definedName>
    <definedName name="VAS075_F_Standartinepro53IsViso" localSheetId="5">'Forma 6'!$E$118</definedName>
    <definedName name="VAS075_F_Standartinepro53IsViso">'Forma 6'!$E$118</definedName>
    <definedName name="VAS075_F_Standartinepro541NuotekuSurinkimas" localSheetId="5">'Forma 6'!$J$118</definedName>
    <definedName name="VAS075_F_Standartinepro541NuotekuSurinkimas">'Forma 6'!$J$118</definedName>
    <definedName name="VAS075_F_Standartinepro542NuotekuValymas" localSheetId="5">'Forma 6'!$K$118</definedName>
    <definedName name="VAS075_F_Standartinepro542NuotekuValymas">'Forma 6'!$K$118</definedName>
    <definedName name="VAS075_F_Standartinepro543NuotekuDumblo" localSheetId="5">'Forma 6'!$L$118</definedName>
    <definedName name="VAS075_F_Standartinepro543NuotekuDumblo">'Forma 6'!$L$118</definedName>
    <definedName name="VAS075_F_Standartinepro54IsViso" localSheetId="5">'Forma 6'!$I$118</definedName>
    <definedName name="VAS075_F_Standartinepro54IsViso">'Forma 6'!$I$118</definedName>
    <definedName name="VAS075_F_Standartinepro55PavirsiniuNuoteku" localSheetId="5">'Forma 6'!$M$118</definedName>
    <definedName name="VAS075_F_Standartinepro55PavirsiniuNuoteku">'Forma 6'!$M$118</definedName>
    <definedName name="VAS075_F_Standartinepro56KitosReguliuojamosios" localSheetId="5">'Forma 6'!$N$118</definedName>
    <definedName name="VAS075_F_Standartinepro56KitosReguliuojamosios">'Forma 6'!$N$118</definedName>
    <definedName name="VAS075_F_Standartinepro57KitosVeiklos" localSheetId="5">'Forma 6'!$Q$118</definedName>
    <definedName name="VAS075_F_Standartinepro57KitosVeiklos">'Forma 6'!$Q$118</definedName>
    <definedName name="VAS075_F_Standartinepro5Apskaitosveikla1" localSheetId="5">'Forma 6'!$O$118</definedName>
    <definedName name="VAS075_F_Standartinepro5Apskaitosveikla1">'Forma 6'!$O$118</definedName>
    <definedName name="VAS075_F_Standartinepro5Kitareguliuoja1" localSheetId="5">'Forma 6'!$P$118</definedName>
    <definedName name="VAS075_F_Standartinepro5Kitareguliuoja1">'Forma 6'!$P$118</definedName>
    <definedName name="VAS075_F_Tiesiogiaipask11IS" localSheetId="5">'Forma 6'!$D$38</definedName>
    <definedName name="VAS075_F_Tiesiogiaipask11IS">'Forma 6'!$D$38</definedName>
    <definedName name="VAS075_F_Tiesiogiaipask131GeriamojoVandens" localSheetId="5">'Forma 6'!$F$38</definedName>
    <definedName name="VAS075_F_Tiesiogiaipask131GeriamojoVandens">'Forma 6'!$F$38</definedName>
    <definedName name="VAS075_F_Tiesiogiaipask132GeriamojoVandens" localSheetId="5">'Forma 6'!$G$38</definedName>
    <definedName name="VAS075_F_Tiesiogiaipask132GeriamojoVandens">'Forma 6'!$G$38</definedName>
    <definedName name="VAS075_F_Tiesiogiaipask133GeriamojoVandens" localSheetId="5">'Forma 6'!$H$38</definedName>
    <definedName name="VAS075_F_Tiesiogiaipask133GeriamojoVandens">'Forma 6'!$H$38</definedName>
    <definedName name="VAS075_F_Tiesiogiaipask13IsViso" localSheetId="5">'Forma 6'!$E$38</definedName>
    <definedName name="VAS075_F_Tiesiogiaipask13IsViso">'Forma 6'!$E$38</definedName>
    <definedName name="VAS075_F_Tiesiogiaipask141NuotekuSurinkimas" localSheetId="5">'Forma 6'!$J$38</definedName>
    <definedName name="VAS075_F_Tiesiogiaipask141NuotekuSurinkimas">'Forma 6'!$J$38</definedName>
    <definedName name="VAS075_F_Tiesiogiaipask142NuotekuValymas" localSheetId="5">'Forma 6'!$K$38</definedName>
    <definedName name="VAS075_F_Tiesiogiaipask142NuotekuValymas">'Forma 6'!$K$38</definedName>
    <definedName name="VAS075_F_Tiesiogiaipask143NuotekuDumblo" localSheetId="5">'Forma 6'!$L$38</definedName>
    <definedName name="VAS075_F_Tiesiogiaipask143NuotekuDumblo">'Forma 6'!$L$38</definedName>
    <definedName name="VAS075_F_Tiesiogiaipask14IsViso" localSheetId="5">'Forma 6'!$I$38</definedName>
    <definedName name="VAS075_F_Tiesiogiaipask14IsViso">'Forma 6'!$I$38</definedName>
    <definedName name="VAS075_F_Tiesiogiaipask15PavirsiniuNuoteku" localSheetId="5">'Forma 6'!$M$38</definedName>
    <definedName name="VAS075_F_Tiesiogiaipask15PavirsiniuNuoteku">'Forma 6'!$M$38</definedName>
    <definedName name="VAS075_F_Tiesiogiaipask16KitosReguliuojamosios" localSheetId="5">'Forma 6'!$N$38</definedName>
    <definedName name="VAS075_F_Tiesiogiaipask16KitosReguliuojamosios">'Forma 6'!$N$38</definedName>
    <definedName name="VAS075_F_Tiesiogiaipask17KitosVeiklos" localSheetId="5">'Forma 6'!$Q$38</definedName>
    <definedName name="VAS075_F_Tiesiogiaipask17KitosVeiklos">'Forma 6'!$Q$38</definedName>
    <definedName name="VAS075_F_Tiesiogiaipask1Apskaitosveikla1" localSheetId="5">'Forma 6'!$O$38</definedName>
    <definedName name="VAS075_F_Tiesiogiaipask1Apskaitosveikla1">'Forma 6'!$O$38</definedName>
    <definedName name="VAS075_F_Tiesiogiaipask1Kitareguliuoja1" localSheetId="5">'Forma 6'!$P$38</definedName>
    <definedName name="VAS075_F_Tiesiogiaipask1Kitareguliuoja1">'Forma 6'!$P$38</definedName>
    <definedName name="VAS075_F_Transportoprie21IS" localSheetId="5">'Forma 6'!$D$31</definedName>
    <definedName name="VAS075_F_Transportoprie21IS">'Forma 6'!$D$31</definedName>
    <definedName name="VAS075_F_Transportoprie231GeriamojoVandens" localSheetId="5">'Forma 6'!$F$31</definedName>
    <definedName name="VAS075_F_Transportoprie231GeriamojoVandens">'Forma 6'!$F$31</definedName>
    <definedName name="VAS075_F_Transportoprie232GeriamojoVandens" localSheetId="5">'Forma 6'!$G$31</definedName>
    <definedName name="VAS075_F_Transportoprie232GeriamojoVandens">'Forma 6'!$G$31</definedName>
    <definedName name="VAS075_F_Transportoprie233GeriamojoVandens" localSheetId="5">'Forma 6'!$H$31</definedName>
    <definedName name="VAS075_F_Transportoprie233GeriamojoVandens">'Forma 6'!$H$31</definedName>
    <definedName name="VAS075_F_Transportoprie23IsViso" localSheetId="5">'Forma 6'!$E$31</definedName>
    <definedName name="VAS075_F_Transportoprie23IsViso">'Forma 6'!$E$31</definedName>
    <definedName name="VAS075_F_Transportoprie241NuotekuSurinkimas" localSheetId="5">'Forma 6'!$J$31</definedName>
    <definedName name="VAS075_F_Transportoprie241NuotekuSurinkimas">'Forma 6'!$J$31</definedName>
    <definedName name="VAS075_F_Transportoprie242NuotekuValymas" localSheetId="5">'Forma 6'!$K$31</definedName>
    <definedName name="VAS075_F_Transportoprie242NuotekuValymas">'Forma 6'!$K$31</definedName>
    <definedName name="VAS075_F_Transportoprie243NuotekuDumblo" localSheetId="5">'Forma 6'!$L$31</definedName>
    <definedName name="VAS075_F_Transportoprie243NuotekuDumblo">'Forma 6'!$L$31</definedName>
    <definedName name="VAS075_F_Transportoprie24IsViso" localSheetId="5">'Forma 6'!$I$31</definedName>
    <definedName name="VAS075_F_Transportoprie24IsViso">'Forma 6'!$I$31</definedName>
    <definedName name="VAS075_F_Transportoprie25PavirsiniuNuoteku" localSheetId="5">'Forma 6'!$M$31</definedName>
    <definedName name="VAS075_F_Transportoprie25PavirsiniuNuoteku">'Forma 6'!$M$31</definedName>
    <definedName name="VAS075_F_Transportoprie26KitosReguliuojamosios" localSheetId="5">'Forma 6'!$N$31</definedName>
    <definedName name="VAS075_F_Transportoprie26KitosReguliuojamosios">'Forma 6'!$N$31</definedName>
    <definedName name="VAS075_F_Transportoprie27KitosVeiklos" localSheetId="5">'Forma 6'!$Q$31</definedName>
    <definedName name="VAS075_F_Transportoprie27KitosVeiklos">'Forma 6'!$Q$31</definedName>
    <definedName name="VAS075_F_Transportoprie2Apskaitosveikla1" localSheetId="5">'Forma 6'!$O$31</definedName>
    <definedName name="VAS075_F_Transportoprie2Apskaitosveikla1">'Forma 6'!$O$31</definedName>
    <definedName name="VAS075_F_Transportoprie2Kitareguliuoja1" localSheetId="5">'Forma 6'!$P$31</definedName>
    <definedName name="VAS075_F_Transportoprie2Kitareguliuoja1">'Forma 6'!$P$31</definedName>
    <definedName name="VAS075_F_Transportoprie31IS" localSheetId="5">'Forma 6'!$D$59</definedName>
    <definedName name="VAS075_F_Transportoprie31IS">'Forma 6'!$D$59</definedName>
    <definedName name="VAS075_F_Transportoprie331GeriamojoVandens" localSheetId="5">'Forma 6'!$F$59</definedName>
    <definedName name="VAS075_F_Transportoprie331GeriamojoVandens">'Forma 6'!$F$59</definedName>
    <definedName name="VAS075_F_Transportoprie332GeriamojoVandens" localSheetId="5">'Forma 6'!$G$59</definedName>
    <definedName name="VAS075_F_Transportoprie332GeriamojoVandens">'Forma 6'!$G$59</definedName>
    <definedName name="VAS075_F_Transportoprie333GeriamojoVandens" localSheetId="5">'Forma 6'!$H$59</definedName>
    <definedName name="VAS075_F_Transportoprie333GeriamojoVandens">'Forma 6'!$H$59</definedName>
    <definedName name="VAS075_F_Transportoprie33IsViso" localSheetId="5">'Forma 6'!$E$59</definedName>
    <definedName name="VAS075_F_Transportoprie33IsViso">'Forma 6'!$E$59</definedName>
    <definedName name="VAS075_F_Transportoprie341NuotekuSurinkimas" localSheetId="5">'Forma 6'!$J$59</definedName>
    <definedName name="VAS075_F_Transportoprie341NuotekuSurinkimas">'Forma 6'!$J$59</definedName>
    <definedName name="VAS075_F_Transportoprie342NuotekuValymas" localSheetId="5">'Forma 6'!$K$59</definedName>
    <definedName name="VAS075_F_Transportoprie342NuotekuValymas">'Forma 6'!$K$59</definedName>
    <definedName name="VAS075_F_Transportoprie343NuotekuDumblo" localSheetId="5">'Forma 6'!$L$59</definedName>
    <definedName name="VAS075_F_Transportoprie343NuotekuDumblo">'Forma 6'!$L$59</definedName>
    <definedName name="VAS075_F_Transportoprie34IsViso" localSheetId="5">'Forma 6'!$I$59</definedName>
    <definedName name="VAS075_F_Transportoprie34IsViso">'Forma 6'!$I$59</definedName>
    <definedName name="VAS075_F_Transportoprie35PavirsiniuNuoteku" localSheetId="5">'Forma 6'!$M$59</definedName>
    <definedName name="VAS075_F_Transportoprie35PavirsiniuNuoteku">'Forma 6'!$M$59</definedName>
    <definedName name="VAS075_F_Transportoprie36KitosReguliuojamosios" localSheetId="5">'Forma 6'!$N$59</definedName>
    <definedName name="VAS075_F_Transportoprie36KitosReguliuojamosios">'Forma 6'!$N$59</definedName>
    <definedName name="VAS075_F_Transportoprie37KitosVeiklos" localSheetId="5">'Forma 6'!$Q$59</definedName>
    <definedName name="VAS075_F_Transportoprie37KitosVeiklos">'Forma 6'!$Q$59</definedName>
    <definedName name="VAS075_F_Transportoprie3Apskaitosveikla1" localSheetId="5">'Forma 6'!$O$59</definedName>
    <definedName name="VAS075_F_Transportoprie3Apskaitosveikla1">'Forma 6'!$O$59</definedName>
    <definedName name="VAS075_F_Transportoprie3Kitareguliuoja1" localSheetId="5">'Forma 6'!$P$59</definedName>
    <definedName name="VAS075_F_Transportoprie3Kitareguliuoja1">'Forma 6'!$P$59</definedName>
    <definedName name="VAS075_F_Transportoprie41IS" localSheetId="5">'Forma 6'!$D$87</definedName>
    <definedName name="VAS075_F_Transportoprie41IS">'Forma 6'!$D$87</definedName>
    <definedName name="VAS075_F_Transportoprie431GeriamojoVandens" localSheetId="5">'Forma 6'!$F$87</definedName>
    <definedName name="VAS075_F_Transportoprie431GeriamojoVandens">'Forma 6'!$F$87</definedName>
    <definedName name="VAS075_F_Transportoprie432GeriamojoVandens" localSheetId="5">'Forma 6'!$G$87</definedName>
    <definedName name="VAS075_F_Transportoprie432GeriamojoVandens">'Forma 6'!$G$87</definedName>
    <definedName name="VAS075_F_Transportoprie433GeriamojoVandens" localSheetId="5">'Forma 6'!$H$87</definedName>
    <definedName name="VAS075_F_Transportoprie433GeriamojoVandens">'Forma 6'!$H$87</definedName>
    <definedName name="VAS075_F_Transportoprie43IsViso" localSheetId="5">'Forma 6'!$E$87</definedName>
    <definedName name="VAS075_F_Transportoprie43IsViso">'Forma 6'!$E$87</definedName>
    <definedName name="VAS075_F_Transportoprie441NuotekuSurinkimas" localSheetId="5">'Forma 6'!$J$87</definedName>
    <definedName name="VAS075_F_Transportoprie441NuotekuSurinkimas">'Forma 6'!$J$87</definedName>
    <definedName name="VAS075_F_Transportoprie442NuotekuValymas" localSheetId="5">'Forma 6'!$K$87</definedName>
    <definedName name="VAS075_F_Transportoprie442NuotekuValymas">'Forma 6'!$K$87</definedName>
    <definedName name="VAS075_F_Transportoprie443NuotekuDumblo" localSheetId="5">'Forma 6'!$L$87</definedName>
    <definedName name="VAS075_F_Transportoprie443NuotekuDumblo">'Forma 6'!$L$87</definedName>
    <definedName name="VAS075_F_Transportoprie44IsViso" localSheetId="5">'Forma 6'!$I$87</definedName>
    <definedName name="VAS075_F_Transportoprie44IsViso">'Forma 6'!$I$87</definedName>
    <definedName name="VAS075_F_Transportoprie45PavirsiniuNuoteku" localSheetId="5">'Forma 6'!$M$87</definedName>
    <definedName name="VAS075_F_Transportoprie45PavirsiniuNuoteku">'Forma 6'!$M$87</definedName>
    <definedName name="VAS075_F_Transportoprie46KitosReguliuojamosios" localSheetId="5">'Forma 6'!$N$87</definedName>
    <definedName name="VAS075_F_Transportoprie46KitosReguliuojamosios">'Forma 6'!$N$87</definedName>
    <definedName name="VAS075_F_Transportoprie47KitosVeiklos" localSheetId="5">'Forma 6'!$Q$87</definedName>
    <definedName name="VAS075_F_Transportoprie47KitosVeiklos">'Forma 6'!$Q$87</definedName>
    <definedName name="VAS075_F_Transportoprie4Apskaitosveikla1" localSheetId="5">'Forma 6'!$O$87</definedName>
    <definedName name="VAS075_F_Transportoprie4Apskaitosveikla1">'Forma 6'!$O$87</definedName>
    <definedName name="VAS075_F_Transportoprie4Kitareguliuoja1" localSheetId="5">'Forma 6'!$P$87</definedName>
    <definedName name="VAS075_F_Transportoprie4Kitareguliuoja1">'Forma 6'!$P$87</definedName>
    <definedName name="VAS075_F_Transportoprie51IS" localSheetId="5">'Forma 6'!$D$136</definedName>
    <definedName name="VAS075_F_Transportoprie51IS">'Forma 6'!$D$136</definedName>
    <definedName name="VAS075_F_Transportoprie531GeriamojoVandens" localSheetId="5">'Forma 6'!$F$136</definedName>
    <definedName name="VAS075_F_Transportoprie531GeriamojoVandens">'Forma 6'!$F$136</definedName>
    <definedName name="VAS075_F_Transportoprie532GeriamojoVandens" localSheetId="5">'Forma 6'!$G$136</definedName>
    <definedName name="VAS075_F_Transportoprie532GeriamojoVandens">'Forma 6'!$G$136</definedName>
    <definedName name="VAS075_F_Transportoprie533GeriamojoVandens" localSheetId="5">'Forma 6'!$H$136</definedName>
    <definedName name="VAS075_F_Transportoprie533GeriamojoVandens">'Forma 6'!$H$136</definedName>
    <definedName name="VAS075_F_Transportoprie53IsViso" localSheetId="5">'Forma 6'!$E$136</definedName>
    <definedName name="VAS075_F_Transportoprie53IsViso">'Forma 6'!$E$136</definedName>
    <definedName name="VAS075_F_Transportoprie541NuotekuSurinkimas" localSheetId="5">'Forma 6'!$J$136</definedName>
    <definedName name="VAS075_F_Transportoprie541NuotekuSurinkimas">'Forma 6'!$J$136</definedName>
    <definedName name="VAS075_F_Transportoprie542NuotekuValymas" localSheetId="5">'Forma 6'!$K$136</definedName>
    <definedName name="VAS075_F_Transportoprie542NuotekuValymas">'Forma 6'!$K$136</definedName>
    <definedName name="VAS075_F_Transportoprie543NuotekuDumblo" localSheetId="5">'Forma 6'!$L$136</definedName>
    <definedName name="VAS075_F_Transportoprie543NuotekuDumblo">'Forma 6'!$L$136</definedName>
    <definedName name="VAS075_F_Transportoprie54IsViso" localSheetId="5">'Forma 6'!$I$136</definedName>
    <definedName name="VAS075_F_Transportoprie54IsViso">'Forma 6'!$I$136</definedName>
    <definedName name="VAS075_F_Transportoprie55PavirsiniuNuoteku" localSheetId="5">'Forma 6'!$M$136</definedName>
    <definedName name="VAS075_F_Transportoprie55PavirsiniuNuoteku">'Forma 6'!$M$136</definedName>
    <definedName name="VAS075_F_Transportoprie56KitosReguliuojamosios" localSheetId="5">'Forma 6'!$N$136</definedName>
    <definedName name="VAS075_F_Transportoprie56KitosReguliuojamosios">'Forma 6'!$N$136</definedName>
    <definedName name="VAS075_F_Transportoprie57KitosVeiklos" localSheetId="5">'Forma 6'!$Q$136</definedName>
    <definedName name="VAS075_F_Transportoprie57KitosVeiklos">'Forma 6'!$Q$136</definedName>
    <definedName name="VAS075_F_Transportoprie5Apskaitosveikla1" localSheetId="5">'Forma 6'!$O$136</definedName>
    <definedName name="VAS075_F_Transportoprie5Apskaitosveikla1">'Forma 6'!$O$136</definedName>
    <definedName name="VAS075_F_Transportoprie5Kitareguliuoja1" localSheetId="5">'Forma 6'!$P$136</definedName>
    <definedName name="VAS075_F_Transportoprie5Kitareguliuoja1">'Forma 6'!$P$136</definedName>
    <definedName name="VAS075_F_Vamzdynai21IS" localSheetId="5">'Forma 6'!$D$18</definedName>
    <definedName name="VAS075_F_Vamzdynai21IS">'Forma 6'!$D$18</definedName>
    <definedName name="VAS075_F_Vamzdynai231GeriamojoVandens" localSheetId="5">'Forma 6'!$F$18</definedName>
    <definedName name="VAS075_F_Vamzdynai231GeriamojoVandens">'Forma 6'!$F$18</definedName>
    <definedName name="VAS075_F_Vamzdynai232GeriamojoVandens" localSheetId="5">'Forma 6'!$G$18</definedName>
    <definedName name="VAS075_F_Vamzdynai232GeriamojoVandens">'Forma 6'!$G$18</definedName>
    <definedName name="VAS075_F_Vamzdynai233GeriamojoVandens" localSheetId="5">'Forma 6'!$H$18</definedName>
    <definedName name="VAS075_F_Vamzdynai233GeriamojoVandens">'Forma 6'!$H$18</definedName>
    <definedName name="VAS075_F_Vamzdynai23IsViso" localSheetId="5">'Forma 6'!$E$18</definedName>
    <definedName name="VAS075_F_Vamzdynai23IsViso">'Forma 6'!$E$18</definedName>
    <definedName name="VAS075_F_Vamzdynai241NuotekuSurinkimas" localSheetId="5">'Forma 6'!$J$18</definedName>
    <definedName name="VAS075_F_Vamzdynai241NuotekuSurinkimas">'Forma 6'!$J$18</definedName>
    <definedName name="VAS075_F_Vamzdynai242NuotekuValymas" localSheetId="5">'Forma 6'!$K$18</definedName>
    <definedName name="VAS075_F_Vamzdynai242NuotekuValymas">'Forma 6'!$K$18</definedName>
    <definedName name="VAS075_F_Vamzdynai243NuotekuDumblo" localSheetId="5">'Forma 6'!$L$18</definedName>
    <definedName name="VAS075_F_Vamzdynai243NuotekuDumblo">'Forma 6'!$L$18</definedName>
    <definedName name="VAS075_F_Vamzdynai24IsViso" localSheetId="5">'Forma 6'!$I$18</definedName>
    <definedName name="VAS075_F_Vamzdynai24IsViso">'Forma 6'!$I$18</definedName>
    <definedName name="VAS075_F_Vamzdynai25PavirsiniuNuoteku" localSheetId="5">'Forma 6'!$M$18</definedName>
    <definedName name="VAS075_F_Vamzdynai25PavirsiniuNuoteku">'Forma 6'!$M$18</definedName>
    <definedName name="VAS075_F_Vamzdynai26KitosReguliuojamosios" localSheetId="5">'Forma 6'!$N$18</definedName>
    <definedName name="VAS075_F_Vamzdynai26KitosReguliuojamosios">'Forma 6'!$N$18</definedName>
    <definedName name="VAS075_F_Vamzdynai27KitosVeiklos" localSheetId="5">'Forma 6'!$Q$18</definedName>
    <definedName name="VAS075_F_Vamzdynai27KitosVeiklos">'Forma 6'!$Q$18</definedName>
    <definedName name="VAS075_F_Vamzdynai2Apskaitosveikla1" localSheetId="5">'Forma 6'!$O$18</definedName>
    <definedName name="VAS075_F_Vamzdynai2Apskaitosveikla1">'Forma 6'!$O$18</definedName>
    <definedName name="VAS075_F_Vamzdynai2Kitareguliuoja1" localSheetId="5">'Forma 6'!$P$18</definedName>
    <definedName name="VAS075_F_Vamzdynai2Kitareguliuoja1">'Forma 6'!$P$18</definedName>
    <definedName name="VAS075_F_Vamzdynai31IS" localSheetId="5">'Forma 6'!$D$46</definedName>
    <definedName name="VAS075_F_Vamzdynai31IS">'Forma 6'!$D$46</definedName>
    <definedName name="VAS075_F_Vamzdynai331GeriamojoVandens" localSheetId="5">'Forma 6'!$F$46</definedName>
    <definedName name="VAS075_F_Vamzdynai331GeriamojoVandens">'Forma 6'!$F$46</definedName>
    <definedName name="VAS075_F_Vamzdynai332GeriamojoVandens" localSheetId="5">'Forma 6'!$G$46</definedName>
    <definedName name="VAS075_F_Vamzdynai332GeriamojoVandens">'Forma 6'!$G$46</definedName>
    <definedName name="VAS075_F_Vamzdynai333GeriamojoVandens" localSheetId="5">'Forma 6'!$H$46</definedName>
    <definedName name="VAS075_F_Vamzdynai333GeriamojoVandens">'Forma 6'!$H$46</definedName>
    <definedName name="VAS075_F_Vamzdynai33IsViso" localSheetId="5">'Forma 6'!$E$46</definedName>
    <definedName name="VAS075_F_Vamzdynai33IsViso">'Forma 6'!$E$46</definedName>
    <definedName name="VAS075_F_Vamzdynai341NuotekuSurinkimas" localSheetId="5">'Forma 6'!$J$46</definedName>
    <definedName name="VAS075_F_Vamzdynai341NuotekuSurinkimas">'Forma 6'!$J$46</definedName>
    <definedName name="VAS075_F_Vamzdynai342NuotekuValymas" localSheetId="5">'Forma 6'!$K$46</definedName>
    <definedName name="VAS075_F_Vamzdynai342NuotekuValymas">'Forma 6'!$K$46</definedName>
    <definedName name="VAS075_F_Vamzdynai343NuotekuDumblo" localSheetId="5">'Forma 6'!$L$46</definedName>
    <definedName name="VAS075_F_Vamzdynai343NuotekuDumblo">'Forma 6'!$L$46</definedName>
    <definedName name="VAS075_F_Vamzdynai34IsViso" localSheetId="5">'Forma 6'!$I$46</definedName>
    <definedName name="VAS075_F_Vamzdynai34IsViso">'Forma 6'!$I$46</definedName>
    <definedName name="VAS075_F_Vamzdynai35PavirsiniuNuoteku" localSheetId="5">'Forma 6'!$M$46</definedName>
    <definedName name="VAS075_F_Vamzdynai35PavirsiniuNuoteku">'Forma 6'!$M$46</definedName>
    <definedName name="VAS075_F_Vamzdynai36KitosReguliuojamosios" localSheetId="5">'Forma 6'!$N$46</definedName>
    <definedName name="VAS075_F_Vamzdynai36KitosReguliuojamosios">'Forma 6'!$N$46</definedName>
    <definedName name="VAS075_F_Vamzdynai37KitosVeiklos" localSheetId="5">'Forma 6'!$Q$46</definedName>
    <definedName name="VAS075_F_Vamzdynai37KitosVeiklos">'Forma 6'!$Q$46</definedName>
    <definedName name="VAS075_F_Vamzdynai3Apskaitosveikla1" localSheetId="5">'Forma 6'!$O$46</definedName>
    <definedName name="VAS075_F_Vamzdynai3Apskaitosveikla1">'Forma 6'!$O$46</definedName>
    <definedName name="VAS075_F_Vamzdynai3Kitareguliuoja1" localSheetId="5">'Forma 6'!$P$46</definedName>
    <definedName name="VAS075_F_Vamzdynai3Kitareguliuoja1">'Forma 6'!$P$46</definedName>
    <definedName name="VAS075_F_Vamzdynai41IS" localSheetId="5">'Forma 6'!$D$74</definedName>
    <definedName name="VAS075_F_Vamzdynai41IS">'Forma 6'!$D$74</definedName>
    <definedName name="VAS075_F_Vamzdynai431GeriamojoVandens" localSheetId="5">'Forma 6'!$F$74</definedName>
    <definedName name="VAS075_F_Vamzdynai431GeriamojoVandens">'Forma 6'!$F$74</definedName>
    <definedName name="VAS075_F_Vamzdynai432GeriamojoVandens" localSheetId="5">'Forma 6'!$G$74</definedName>
    <definedName name="VAS075_F_Vamzdynai432GeriamojoVandens">'Forma 6'!$G$74</definedName>
    <definedName name="VAS075_F_Vamzdynai433GeriamojoVandens" localSheetId="5">'Forma 6'!$H$74</definedName>
    <definedName name="VAS075_F_Vamzdynai433GeriamojoVandens">'Forma 6'!$H$74</definedName>
    <definedName name="VAS075_F_Vamzdynai43IsViso" localSheetId="5">'Forma 6'!$E$74</definedName>
    <definedName name="VAS075_F_Vamzdynai43IsViso">'Forma 6'!$E$74</definedName>
    <definedName name="VAS075_F_Vamzdynai441NuotekuSurinkimas" localSheetId="5">'Forma 6'!$J$74</definedName>
    <definedName name="VAS075_F_Vamzdynai441NuotekuSurinkimas">'Forma 6'!$J$74</definedName>
    <definedName name="VAS075_F_Vamzdynai442NuotekuValymas" localSheetId="5">'Forma 6'!$K$74</definedName>
    <definedName name="VAS075_F_Vamzdynai442NuotekuValymas">'Forma 6'!$K$74</definedName>
    <definedName name="VAS075_F_Vamzdynai443NuotekuDumblo" localSheetId="5">'Forma 6'!$L$74</definedName>
    <definedName name="VAS075_F_Vamzdynai443NuotekuDumblo">'Forma 6'!$L$74</definedName>
    <definedName name="VAS075_F_Vamzdynai44IsViso" localSheetId="5">'Forma 6'!$I$74</definedName>
    <definedName name="VAS075_F_Vamzdynai44IsViso">'Forma 6'!$I$74</definedName>
    <definedName name="VAS075_F_Vamzdynai45PavirsiniuNuoteku" localSheetId="5">'Forma 6'!$M$74</definedName>
    <definedName name="VAS075_F_Vamzdynai45PavirsiniuNuoteku">'Forma 6'!$M$74</definedName>
    <definedName name="VAS075_F_Vamzdynai46KitosReguliuojamosios" localSheetId="5">'Forma 6'!$N$74</definedName>
    <definedName name="VAS075_F_Vamzdynai46KitosReguliuojamosios">'Forma 6'!$N$74</definedName>
    <definedName name="VAS075_F_Vamzdynai47KitosVeiklos" localSheetId="5">'Forma 6'!$Q$74</definedName>
    <definedName name="VAS075_F_Vamzdynai47KitosVeiklos">'Forma 6'!$Q$74</definedName>
    <definedName name="VAS075_F_Vamzdynai4Apskaitosveikla1" localSheetId="5">'Forma 6'!$O$74</definedName>
    <definedName name="VAS075_F_Vamzdynai4Apskaitosveikla1">'Forma 6'!$O$74</definedName>
    <definedName name="VAS075_F_Vamzdynai4Kitareguliuoja1" localSheetId="5">'Forma 6'!$P$74</definedName>
    <definedName name="VAS075_F_Vamzdynai4Kitareguliuoja1">'Forma 6'!$P$74</definedName>
    <definedName name="VAS075_F_Vamzdynai51IS" localSheetId="5">'Forma 6'!$D$124</definedName>
    <definedName name="VAS075_F_Vamzdynai51IS">'Forma 6'!$D$124</definedName>
    <definedName name="VAS075_F_Vamzdynai531GeriamojoVandens" localSheetId="5">'Forma 6'!$F$124</definedName>
    <definedName name="VAS075_F_Vamzdynai531GeriamojoVandens">'Forma 6'!$F$124</definedName>
    <definedName name="VAS075_F_Vamzdynai532GeriamojoVandens" localSheetId="5">'Forma 6'!$G$124</definedName>
    <definedName name="VAS075_F_Vamzdynai532GeriamojoVandens">'Forma 6'!$G$124</definedName>
    <definedName name="VAS075_F_Vamzdynai533GeriamojoVandens" localSheetId="5">'Forma 6'!$H$124</definedName>
    <definedName name="VAS075_F_Vamzdynai533GeriamojoVandens">'Forma 6'!$H$124</definedName>
    <definedName name="VAS075_F_Vamzdynai53IsViso" localSheetId="5">'Forma 6'!$E$124</definedName>
    <definedName name="VAS075_F_Vamzdynai53IsViso">'Forma 6'!$E$124</definedName>
    <definedName name="VAS075_F_Vamzdynai541NuotekuSurinkimas" localSheetId="5">'Forma 6'!$J$124</definedName>
    <definedName name="VAS075_F_Vamzdynai541NuotekuSurinkimas">'Forma 6'!$J$124</definedName>
    <definedName name="VAS075_F_Vamzdynai542NuotekuValymas" localSheetId="5">'Forma 6'!$K$124</definedName>
    <definedName name="VAS075_F_Vamzdynai542NuotekuValymas">'Forma 6'!$K$124</definedName>
    <definedName name="VAS075_F_Vamzdynai543NuotekuDumblo" localSheetId="5">'Forma 6'!$L$124</definedName>
    <definedName name="VAS075_F_Vamzdynai543NuotekuDumblo">'Forma 6'!$L$124</definedName>
    <definedName name="VAS075_F_Vamzdynai54IsViso" localSheetId="5">'Forma 6'!$I$124</definedName>
    <definedName name="VAS075_F_Vamzdynai54IsViso">'Forma 6'!$I$124</definedName>
    <definedName name="VAS075_F_Vamzdynai55PavirsiniuNuoteku" localSheetId="5">'Forma 6'!$M$124</definedName>
    <definedName name="VAS075_F_Vamzdynai55PavirsiniuNuoteku">'Forma 6'!$M$124</definedName>
    <definedName name="VAS075_F_Vamzdynai56KitosReguliuojamosios" localSheetId="5">'Forma 6'!$N$124</definedName>
    <definedName name="VAS075_F_Vamzdynai56KitosReguliuojamosios">'Forma 6'!$N$124</definedName>
    <definedName name="VAS075_F_Vamzdynai57KitosVeiklos" localSheetId="5">'Forma 6'!$Q$124</definedName>
    <definedName name="VAS075_F_Vamzdynai57KitosVeiklos">'Forma 6'!$Q$124</definedName>
    <definedName name="VAS075_F_Vamzdynai5Apskaitosveikla1" localSheetId="5">'Forma 6'!$O$124</definedName>
    <definedName name="VAS075_F_Vamzdynai5Apskaitosveikla1">'Forma 6'!$O$124</definedName>
    <definedName name="VAS075_F_Vamzdynai5Kitareguliuoja1" localSheetId="5">'Forma 6'!$P$124</definedName>
    <definedName name="VAS075_F_Vamzdynai5Kitareguliuoja1">'Forma 6'!$P$124</definedName>
    <definedName name="VAS075_F_Vandenssiurbli21IS" localSheetId="5">'Forma 6'!$D$23</definedName>
    <definedName name="VAS075_F_Vandenssiurbli21IS">'Forma 6'!$D$23</definedName>
    <definedName name="VAS075_F_Vandenssiurbli231GeriamojoVandens" localSheetId="5">'Forma 6'!$F$23</definedName>
    <definedName name="VAS075_F_Vandenssiurbli231GeriamojoVandens">'Forma 6'!$F$23</definedName>
    <definedName name="VAS075_F_Vandenssiurbli232GeriamojoVandens" localSheetId="5">'Forma 6'!$G$23</definedName>
    <definedName name="VAS075_F_Vandenssiurbli232GeriamojoVandens">'Forma 6'!$G$23</definedName>
    <definedName name="VAS075_F_Vandenssiurbli233GeriamojoVandens" localSheetId="5">'Forma 6'!$H$23</definedName>
    <definedName name="VAS075_F_Vandenssiurbli233GeriamojoVandens">'Forma 6'!$H$23</definedName>
    <definedName name="VAS075_F_Vandenssiurbli23IsViso" localSheetId="5">'Forma 6'!$E$23</definedName>
    <definedName name="VAS075_F_Vandenssiurbli23IsViso">'Forma 6'!$E$23</definedName>
    <definedName name="VAS075_F_Vandenssiurbli241NuotekuSurinkimas" localSheetId="5">'Forma 6'!$J$23</definedName>
    <definedName name="VAS075_F_Vandenssiurbli241NuotekuSurinkimas">'Forma 6'!$J$23</definedName>
    <definedName name="VAS075_F_Vandenssiurbli242NuotekuValymas" localSheetId="5">'Forma 6'!$K$23</definedName>
    <definedName name="VAS075_F_Vandenssiurbli242NuotekuValymas">'Forma 6'!$K$23</definedName>
    <definedName name="VAS075_F_Vandenssiurbli243NuotekuDumblo" localSheetId="5">'Forma 6'!$L$23</definedName>
    <definedName name="VAS075_F_Vandenssiurbli243NuotekuDumblo">'Forma 6'!$L$23</definedName>
    <definedName name="VAS075_F_Vandenssiurbli24IsViso" localSheetId="5">'Forma 6'!$I$23</definedName>
    <definedName name="VAS075_F_Vandenssiurbli24IsViso">'Forma 6'!$I$23</definedName>
    <definedName name="VAS075_F_Vandenssiurbli25PavirsiniuNuoteku" localSheetId="5">'Forma 6'!$M$23</definedName>
    <definedName name="VAS075_F_Vandenssiurbli25PavirsiniuNuoteku">'Forma 6'!$M$23</definedName>
    <definedName name="VAS075_F_Vandenssiurbli26KitosReguliuojamosios" localSheetId="5">'Forma 6'!$N$23</definedName>
    <definedName name="VAS075_F_Vandenssiurbli26KitosReguliuojamosios">'Forma 6'!$N$23</definedName>
    <definedName name="VAS075_F_Vandenssiurbli27KitosVeiklos" localSheetId="5">'Forma 6'!$Q$23</definedName>
    <definedName name="VAS075_F_Vandenssiurbli27KitosVeiklos">'Forma 6'!$Q$23</definedName>
    <definedName name="VAS075_F_Vandenssiurbli2Apskaitosveikla1" localSheetId="5">'Forma 6'!$O$23</definedName>
    <definedName name="VAS075_F_Vandenssiurbli2Apskaitosveikla1">'Forma 6'!$O$23</definedName>
    <definedName name="VAS075_F_Vandenssiurbli2Kitareguliuoja1" localSheetId="5">'Forma 6'!$P$23</definedName>
    <definedName name="VAS075_F_Vandenssiurbli2Kitareguliuoja1">'Forma 6'!$P$23</definedName>
    <definedName name="VAS075_F_Vandenssiurbli31IS" localSheetId="5">'Forma 6'!$D$51</definedName>
    <definedName name="VAS075_F_Vandenssiurbli31IS">'Forma 6'!$D$51</definedName>
    <definedName name="VAS075_F_Vandenssiurbli331GeriamojoVandens" localSheetId="5">'Forma 6'!$F$51</definedName>
    <definedName name="VAS075_F_Vandenssiurbli331GeriamojoVandens">'Forma 6'!$F$51</definedName>
    <definedName name="VAS075_F_Vandenssiurbli332GeriamojoVandens" localSheetId="5">'Forma 6'!$G$51</definedName>
    <definedName name="VAS075_F_Vandenssiurbli332GeriamojoVandens">'Forma 6'!$G$51</definedName>
    <definedName name="VAS075_F_Vandenssiurbli333GeriamojoVandens" localSheetId="5">'Forma 6'!$H$51</definedName>
    <definedName name="VAS075_F_Vandenssiurbli333GeriamojoVandens">'Forma 6'!$H$51</definedName>
    <definedName name="VAS075_F_Vandenssiurbli33IsViso" localSheetId="5">'Forma 6'!$E$51</definedName>
    <definedName name="VAS075_F_Vandenssiurbli33IsViso">'Forma 6'!$E$51</definedName>
    <definedName name="VAS075_F_Vandenssiurbli341NuotekuSurinkimas" localSheetId="5">'Forma 6'!$J$51</definedName>
    <definedName name="VAS075_F_Vandenssiurbli341NuotekuSurinkimas">'Forma 6'!$J$51</definedName>
    <definedName name="VAS075_F_Vandenssiurbli342NuotekuValymas" localSheetId="5">'Forma 6'!$K$51</definedName>
    <definedName name="VAS075_F_Vandenssiurbli342NuotekuValymas">'Forma 6'!$K$51</definedName>
    <definedName name="VAS075_F_Vandenssiurbli343NuotekuDumblo" localSheetId="5">'Forma 6'!$L$51</definedName>
    <definedName name="VAS075_F_Vandenssiurbli343NuotekuDumblo">'Forma 6'!$L$51</definedName>
    <definedName name="VAS075_F_Vandenssiurbli34IsViso" localSheetId="5">'Forma 6'!$I$51</definedName>
    <definedName name="VAS075_F_Vandenssiurbli34IsViso">'Forma 6'!$I$51</definedName>
    <definedName name="VAS075_F_Vandenssiurbli35PavirsiniuNuoteku" localSheetId="5">'Forma 6'!$M$51</definedName>
    <definedName name="VAS075_F_Vandenssiurbli35PavirsiniuNuoteku">'Forma 6'!$M$51</definedName>
    <definedName name="VAS075_F_Vandenssiurbli36KitosReguliuojamosios" localSheetId="5">'Forma 6'!$N$51</definedName>
    <definedName name="VAS075_F_Vandenssiurbli36KitosReguliuojamosios">'Forma 6'!$N$51</definedName>
    <definedName name="VAS075_F_Vandenssiurbli37KitosVeiklos" localSheetId="5">'Forma 6'!$Q$51</definedName>
    <definedName name="VAS075_F_Vandenssiurbli37KitosVeiklos">'Forma 6'!$Q$51</definedName>
    <definedName name="VAS075_F_Vandenssiurbli3Apskaitosveikla1" localSheetId="5">'Forma 6'!$O$51</definedName>
    <definedName name="VAS075_F_Vandenssiurbli3Apskaitosveikla1">'Forma 6'!$O$51</definedName>
    <definedName name="VAS075_F_Vandenssiurbli3Kitareguliuoja1" localSheetId="5">'Forma 6'!$P$51</definedName>
    <definedName name="VAS075_F_Vandenssiurbli3Kitareguliuoja1">'Forma 6'!$P$51</definedName>
    <definedName name="VAS075_F_Vandenssiurbli41IS" localSheetId="5">'Forma 6'!$D$79</definedName>
    <definedName name="VAS075_F_Vandenssiurbli41IS">'Forma 6'!$D$79</definedName>
    <definedName name="VAS075_F_Vandenssiurbli431GeriamojoVandens" localSheetId="5">'Forma 6'!$F$79</definedName>
    <definedName name="VAS075_F_Vandenssiurbli431GeriamojoVandens">'Forma 6'!$F$79</definedName>
    <definedName name="VAS075_F_Vandenssiurbli432GeriamojoVandens" localSheetId="5">'Forma 6'!$G$79</definedName>
    <definedName name="VAS075_F_Vandenssiurbli432GeriamojoVandens">'Forma 6'!$G$79</definedName>
    <definedName name="VAS075_F_Vandenssiurbli433GeriamojoVandens" localSheetId="5">'Forma 6'!$H$79</definedName>
    <definedName name="VAS075_F_Vandenssiurbli433GeriamojoVandens">'Forma 6'!$H$79</definedName>
    <definedName name="VAS075_F_Vandenssiurbli43IsViso" localSheetId="5">'Forma 6'!$E$79</definedName>
    <definedName name="VAS075_F_Vandenssiurbli43IsViso">'Forma 6'!$E$79</definedName>
    <definedName name="VAS075_F_Vandenssiurbli441NuotekuSurinkimas" localSheetId="5">'Forma 6'!$J$79</definedName>
    <definedName name="VAS075_F_Vandenssiurbli441NuotekuSurinkimas">'Forma 6'!$J$79</definedName>
    <definedName name="VAS075_F_Vandenssiurbli442NuotekuValymas" localSheetId="5">'Forma 6'!$K$79</definedName>
    <definedName name="VAS075_F_Vandenssiurbli442NuotekuValymas">'Forma 6'!$K$79</definedName>
    <definedName name="VAS075_F_Vandenssiurbli443NuotekuDumblo" localSheetId="5">'Forma 6'!$L$79</definedName>
    <definedName name="VAS075_F_Vandenssiurbli443NuotekuDumblo">'Forma 6'!$L$79</definedName>
    <definedName name="VAS075_F_Vandenssiurbli44IsViso" localSheetId="5">'Forma 6'!$I$79</definedName>
    <definedName name="VAS075_F_Vandenssiurbli44IsViso">'Forma 6'!$I$79</definedName>
    <definedName name="VAS075_F_Vandenssiurbli45PavirsiniuNuoteku" localSheetId="5">'Forma 6'!$M$79</definedName>
    <definedName name="VAS075_F_Vandenssiurbli45PavirsiniuNuoteku">'Forma 6'!$M$79</definedName>
    <definedName name="VAS075_F_Vandenssiurbli46KitosReguliuojamosios" localSheetId="5">'Forma 6'!$N$79</definedName>
    <definedName name="VAS075_F_Vandenssiurbli46KitosReguliuojamosios">'Forma 6'!$N$79</definedName>
    <definedName name="VAS075_F_Vandenssiurbli47KitosVeiklos" localSheetId="5">'Forma 6'!$Q$79</definedName>
    <definedName name="VAS075_F_Vandenssiurbli47KitosVeiklos">'Forma 6'!$Q$79</definedName>
    <definedName name="VAS075_F_Vandenssiurbli4Apskaitosveikla1" localSheetId="5">'Forma 6'!$O$79</definedName>
    <definedName name="VAS075_F_Vandenssiurbli4Apskaitosveikla1">'Forma 6'!$O$79</definedName>
    <definedName name="VAS075_F_Vandenssiurbli4Kitareguliuoja1" localSheetId="5">'Forma 6'!$P$79</definedName>
    <definedName name="VAS075_F_Vandenssiurbli4Kitareguliuoja1">'Forma 6'!$P$79</definedName>
    <definedName name="VAS075_F_Verslovienetui21IS" localSheetId="5">'Forma 6'!$D$164</definedName>
    <definedName name="VAS075_F_Verslovienetui21IS">'Forma 6'!$D$164</definedName>
    <definedName name="VAS075_F_Verslovienetui231GeriamojoVandens" localSheetId="5">'Forma 6'!$F$164</definedName>
    <definedName name="VAS075_F_Verslovienetui231GeriamojoVandens">'Forma 6'!$F$164</definedName>
    <definedName name="VAS075_F_Verslovienetui232GeriamojoVandens" localSheetId="5">'Forma 6'!$G$164</definedName>
    <definedName name="VAS075_F_Verslovienetui232GeriamojoVandens">'Forma 6'!$G$164</definedName>
    <definedName name="VAS075_F_Verslovienetui233GeriamojoVandens" localSheetId="5">'Forma 6'!$H$164</definedName>
    <definedName name="VAS075_F_Verslovienetui233GeriamojoVandens">'Forma 6'!$H$164</definedName>
    <definedName name="VAS075_F_Verslovienetui23IsViso" localSheetId="5">'Forma 6'!$E$164</definedName>
    <definedName name="VAS075_F_Verslovienetui23IsViso">'Forma 6'!$E$164</definedName>
    <definedName name="VAS075_F_Verslovienetui241NuotekuSurinkimas" localSheetId="5">'Forma 6'!$J$164</definedName>
    <definedName name="VAS075_F_Verslovienetui241NuotekuSurinkimas">'Forma 6'!$J$164</definedName>
    <definedName name="VAS075_F_Verslovienetui242NuotekuValymas" localSheetId="5">'Forma 6'!$K$164</definedName>
    <definedName name="VAS075_F_Verslovienetui242NuotekuValymas">'Forma 6'!$K$164</definedName>
    <definedName name="VAS075_F_Verslovienetui243NuotekuDumblo" localSheetId="5">'Forma 6'!$L$164</definedName>
    <definedName name="VAS075_F_Verslovienetui243NuotekuDumblo">'Forma 6'!$L$164</definedName>
    <definedName name="VAS075_F_Verslovienetui24IsViso" localSheetId="5">'Forma 6'!$I$164</definedName>
    <definedName name="VAS075_F_Verslovienetui24IsViso">'Forma 6'!$I$164</definedName>
    <definedName name="VAS075_F_Verslovienetui25PavirsiniuNuoteku" localSheetId="5">'Forma 6'!$M$164</definedName>
    <definedName name="VAS075_F_Verslovienetui25PavirsiniuNuoteku">'Forma 6'!$M$164</definedName>
    <definedName name="VAS075_F_Verslovienetui26KitosReguliuojamosios" localSheetId="5">'Forma 6'!$N$164</definedName>
    <definedName name="VAS075_F_Verslovienetui26KitosReguliuojamosios">'Forma 6'!$N$164</definedName>
    <definedName name="VAS075_F_Verslovienetui27KitosVeiklos" localSheetId="5">'Forma 6'!$Q$164</definedName>
    <definedName name="VAS075_F_Verslovienetui27KitosVeiklos">'Forma 6'!$Q$164</definedName>
    <definedName name="VAS075_F_Verslovienetui2Apskaitosveikla1" localSheetId="5">'Forma 6'!$O$164</definedName>
    <definedName name="VAS075_F_Verslovienetui2Apskaitosveikla1">'Forma 6'!$O$164</definedName>
    <definedName name="VAS075_F_Verslovienetui2Kitareguliuoja1" localSheetId="5">'Forma 6'!$P$164</definedName>
    <definedName name="VAS075_F_Verslovienetui2Kitareguliuoja1">'Forma 6'!$P$164</definedName>
    <definedName name="VAS076_D_1IS" localSheetId="9">'Forma 7'!$D$9</definedName>
    <definedName name="VAS076_D_1IS">'Forma 7'!$D$9</definedName>
    <definedName name="VAS076_D_31GeriamojoVandens" localSheetId="9">'Forma 7'!$F$9</definedName>
    <definedName name="VAS076_D_31GeriamojoVandens">'Forma 7'!$F$9</definedName>
    <definedName name="VAS076_D_32GeriamojoVandens" localSheetId="9">'Forma 7'!$G$9</definedName>
    <definedName name="VAS076_D_32GeriamojoVandens">'Forma 7'!$G$9</definedName>
    <definedName name="VAS076_D_33GeriamojoVandens" localSheetId="9">'Forma 7'!$H$9</definedName>
    <definedName name="VAS076_D_33GeriamojoVandens">'Forma 7'!$H$9</definedName>
    <definedName name="VAS076_D_3IsViso" localSheetId="9">'Forma 7'!$E$9</definedName>
    <definedName name="VAS076_D_3IsViso">'Forma 7'!$E$9</definedName>
    <definedName name="VAS076_D_41NuotekuSurinkimas" localSheetId="9">'Forma 7'!$J$9</definedName>
    <definedName name="VAS076_D_41NuotekuSurinkimas">'Forma 7'!$J$9</definedName>
    <definedName name="VAS076_D_42NuotekuValymas" localSheetId="9">'Forma 7'!$K$9</definedName>
    <definedName name="VAS076_D_42NuotekuValymas">'Forma 7'!$K$9</definedName>
    <definedName name="VAS076_D_43NuotekuDumblo" localSheetId="9">'Forma 7'!$L$9</definedName>
    <definedName name="VAS076_D_43NuotekuDumblo">'Forma 7'!$L$9</definedName>
    <definedName name="VAS076_D_4IsViso" localSheetId="9">'Forma 7'!$I$9</definedName>
    <definedName name="VAS076_D_4IsViso">'Forma 7'!$I$9</definedName>
    <definedName name="VAS076_D_5PavirsiniuNuoteku" localSheetId="9">'Forma 7'!$M$9</definedName>
    <definedName name="VAS076_D_5PavirsiniuNuoteku">'Forma 7'!$M$9</definedName>
    <definedName name="VAS076_D_6KitosReguliuojamosios" localSheetId="9">'Forma 7'!$N$9</definedName>
    <definedName name="VAS076_D_6KitosReguliuojamosios">'Forma 7'!$N$9</definedName>
    <definedName name="VAS076_D_7KitosVeiklos" localSheetId="9">'Forma 7'!$Q$9</definedName>
    <definedName name="VAS076_D_7KitosVeiklos">'Forma 7'!$Q$9</definedName>
    <definedName name="VAS076_D_Apskaitospriet6" localSheetId="9">'Forma 7'!$C$26</definedName>
    <definedName name="VAS076_D_Apskaitospriet6">'Forma 7'!$C$26</definedName>
    <definedName name="VAS076_D_Apskaitospriet7" localSheetId="9">'Forma 7'!$C$54</definedName>
    <definedName name="VAS076_D_Apskaitospriet7">'Forma 7'!$C$54</definedName>
    <definedName name="VAS076_D_Apskaitospriet8" localSheetId="9">'Forma 7'!$C$82</definedName>
    <definedName name="VAS076_D_Apskaitospriet8">'Forma 7'!$C$82</definedName>
    <definedName name="VAS076_D_Apskaitospriet9" localSheetId="9">'Forma 7'!$C$131</definedName>
    <definedName name="VAS076_D_Apskaitospriet9">'Forma 7'!$C$131</definedName>
    <definedName name="VAS076_D_Apskaitosveikla1" localSheetId="9">'Forma 7'!$O$9</definedName>
    <definedName name="VAS076_D_Apskaitosveikla1">'Forma 7'!$O$9</definedName>
    <definedName name="VAS076_D_Atsiskaitomiej1" localSheetId="9">'Forma 7'!$C$27</definedName>
    <definedName name="VAS076_D_Atsiskaitomiej1">'Forma 7'!$C$27</definedName>
    <definedName name="VAS076_D_Atsiskaitomiej2" localSheetId="9">'Forma 7'!$C$55</definedName>
    <definedName name="VAS076_D_Atsiskaitomiej2">'Forma 7'!$C$55</definedName>
    <definedName name="VAS076_D_Atsiskaitomiej3" localSheetId="9">'Forma 7'!$C$83</definedName>
    <definedName name="VAS076_D_Atsiskaitomiej3">'Forma 7'!$C$83</definedName>
    <definedName name="VAS076_D_Atsiskaitomiej4" localSheetId="9">'Forma 7'!$C$132</definedName>
    <definedName name="VAS076_D_Atsiskaitomiej4">'Forma 7'!$C$132</definedName>
    <definedName name="VAS076_D_Bendraipaskirs3" localSheetId="9">'Forma 7'!$C$116</definedName>
    <definedName name="VAS076_D_Bendraipaskirs3">'Forma 7'!$C$116</definedName>
    <definedName name="VAS076_D_Bendraipaskirs4" localSheetId="9">'Forma 7'!$C$143</definedName>
    <definedName name="VAS076_D_Bendraipaskirs4">'Forma 7'!$C$143</definedName>
    <definedName name="VAS076_D_Cpunktui17" localSheetId="9">'Forma 7'!$C$101</definedName>
    <definedName name="VAS076_D_Cpunktui17">'Forma 7'!$C$101</definedName>
    <definedName name="VAS076_D_Cpunktui18" localSheetId="9">'Forma 7'!$C$102</definedName>
    <definedName name="VAS076_D_Cpunktui18">'Forma 7'!$C$102</definedName>
    <definedName name="VAS076_D_Cpunktui19" localSheetId="9">'Forma 7'!$C$107</definedName>
    <definedName name="VAS076_D_Cpunktui19">'Forma 7'!$C$107</definedName>
    <definedName name="VAS076_D_Cpunktui20" localSheetId="9">'Forma 7'!$C$108</definedName>
    <definedName name="VAS076_D_Cpunktui20">'Forma 7'!$C$108</definedName>
    <definedName name="VAS076_D_Cpunktui21" localSheetId="9">'Forma 7'!$C$109</definedName>
    <definedName name="VAS076_D_Cpunktui21">'Forma 7'!$C$109</definedName>
    <definedName name="VAS076_D_Cpunktui25" localSheetId="9">'Forma 7'!$C$95</definedName>
    <definedName name="VAS076_D_Cpunktui25">'Forma 7'!$C$95</definedName>
    <definedName name="VAS076_D_Cpunktui26" localSheetId="9">'Forma 7'!$C$96</definedName>
    <definedName name="VAS076_D_Cpunktui26">'Forma 7'!$C$96</definedName>
    <definedName name="VAS076_D_Cpunktui27" localSheetId="9">'Forma 7'!$C$97</definedName>
    <definedName name="VAS076_D_Cpunktui27">'Forma 7'!$C$97</definedName>
    <definedName name="VAS076_D_Cpunktui28" localSheetId="9">'Forma 7'!$C$98</definedName>
    <definedName name="VAS076_D_Cpunktui28">'Forma 7'!$C$98</definedName>
    <definedName name="VAS076_D_Cpunktui29" localSheetId="9">'Forma 7'!$C$99</definedName>
    <definedName name="VAS076_D_Cpunktui29">'Forma 7'!$C$99</definedName>
    <definedName name="VAS076_D_Cpunktui30" localSheetId="9">'Forma 7'!$C$100</definedName>
    <definedName name="VAS076_D_Cpunktui30">'Forma 7'!$C$100</definedName>
    <definedName name="VAS076_D_Cpunktui31" localSheetId="9">'Forma 7'!$C$103</definedName>
    <definedName name="VAS076_D_Cpunktui31">'Forma 7'!$C$103</definedName>
    <definedName name="VAS076_D_Cpunktui32" localSheetId="9">'Forma 7'!$C$104</definedName>
    <definedName name="VAS076_D_Cpunktui32">'Forma 7'!$C$104</definedName>
    <definedName name="VAS076_D_Cpunktui33" localSheetId="9">'Forma 7'!$C$105</definedName>
    <definedName name="VAS076_D_Cpunktui33">'Forma 7'!$C$105</definedName>
    <definedName name="VAS076_D_Cpunktui34" localSheetId="9">'Forma 7'!$C$106</definedName>
    <definedName name="VAS076_D_Cpunktui34">'Forma 7'!$C$106</definedName>
    <definedName name="VAS076_D_Cpunktui35" localSheetId="9">'Forma 7'!$C$110</definedName>
    <definedName name="VAS076_D_Cpunktui35">'Forma 7'!$C$110</definedName>
    <definedName name="VAS076_D_Cpunktui36" localSheetId="9">'Forma 7'!$C$111</definedName>
    <definedName name="VAS076_D_Cpunktui36">'Forma 7'!$C$111</definedName>
    <definedName name="VAS076_D_Cpunktui37" localSheetId="9">'Forma 7'!$C$112</definedName>
    <definedName name="VAS076_D_Cpunktui37">'Forma 7'!$C$112</definedName>
    <definedName name="VAS076_D_Cpunktui38" localSheetId="9">'Forma 7'!$C$113</definedName>
    <definedName name="VAS076_D_Cpunktui38">'Forma 7'!$C$113</definedName>
    <definedName name="VAS076_D_Cpunktui39" localSheetId="9">'Forma 7'!$C$114</definedName>
    <definedName name="VAS076_D_Cpunktui39">'Forma 7'!$C$114</definedName>
    <definedName name="VAS076_D_Cpunktui40" localSheetId="9">'Forma 7'!$C$115</definedName>
    <definedName name="VAS076_D_Cpunktui40">'Forma 7'!$C$115</definedName>
    <definedName name="VAS076_D_Epunktui16" localSheetId="9">'Forma 7'!$C$144</definedName>
    <definedName name="VAS076_D_Epunktui16">'Forma 7'!$C$144</definedName>
    <definedName name="VAS076_D_Epunktui17" localSheetId="9">'Forma 7'!$C$145</definedName>
    <definedName name="VAS076_D_Epunktui17">'Forma 7'!$C$145</definedName>
    <definedName name="VAS076_D_Epunktui18" localSheetId="9">'Forma 7'!$C$146</definedName>
    <definedName name="VAS076_D_Epunktui18">'Forma 7'!$C$146</definedName>
    <definedName name="VAS076_D_Epunktui19" localSheetId="9">'Forma 7'!$C$147</definedName>
    <definedName name="VAS076_D_Epunktui19">'Forma 7'!$C$147</definedName>
    <definedName name="VAS076_D_Epunktui20" localSheetId="9">'Forma 7'!$C$148</definedName>
    <definedName name="VAS076_D_Epunktui20">'Forma 7'!$C$148</definedName>
    <definedName name="VAS076_D_Epunktui21" localSheetId="9">'Forma 7'!$C$149</definedName>
    <definedName name="VAS076_D_Epunktui21">'Forma 7'!$C$149</definedName>
    <definedName name="VAS076_D_Epunktui22" localSheetId="9">'Forma 7'!$C$152</definedName>
    <definedName name="VAS076_D_Epunktui22">'Forma 7'!$C$152</definedName>
    <definedName name="VAS076_D_Epunktui23" localSheetId="9">'Forma 7'!$C$153</definedName>
    <definedName name="VAS076_D_Epunktui23">'Forma 7'!$C$153</definedName>
    <definedName name="VAS076_D_Epunktui24" localSheetId="9">'Forma 7'!$C$154</definedName>
    <definedName name="VAS076_D_Epunktui24">'Forma 7'!$C$154</definedName>
    <definedName name="VAS076_D_Epunktui25" localSheetId="9">'Forma 7'!$C$158</definedName>
    <definedName name="VAS076_D_Epunktui25">'Forma 7'!$C$158</definedName>
    <definedName name="VAS076_D_Epunktui26" localSheetId="9">'Forma 7'!$C$159</definedName>
    <definedName name="VAS076_D_Epunktui26">'Forma 7'!$C$159</definedName>
    <definedName name="VAS076_D_Epunktui27" localSheetId="9">'Forma 7'!$C$160</definedName>
    <definedName name="VAS076_D_Epunktui27">'Forma 7'!$C$160</definedName>
    <definedName name="VAS076_D_Epunktui28" localSheetId="9">'Forma 7'!$C$161</definedName>
    <definedName name="VAS076_D_Epunktui28">'Forma 7'!$C$161</definedName>
    <definedName name="VAS076_D_Epunktui29" localSheetId="9">'Forma 7'!$C$162</definedName>
    <definedName name="VAS076_D_Epunktui29">'Forma 7'!$C$162</definedName>
    <definedName name="VAS076_D_Epunktui30" localSheetId="9">'Forma 7'!$C$163</definedName>
    <definedName name="VAS076_D_Epunktui30">'Forma 7'!$C$163</definedName>
    <definedName name="VAS076_D_Epunktui31" localSheetId="9">'Forma 7'!$C$150</definedName>
    <definedName name="VAS076_D_Epunktui31">'Forma 7'!$C$150</definedName>
    <definedName name="VAS076_D_Epunktui32" localSheetId="9">'Forma 7'!$C$151</definedName>
    <definedName name="VAS076_D_Epunktui32">'Forma 7'!$C$151</definedName>
    <definedName name="VAS076_D_Epunktui33" localSheetId="9">'Forma 7'!$C$155</definedName>
    <definedName name="VAS076_D_Epunktui33">'Forma 7'!$C$155</definedName>
    <definedName name="VAS076_D_Epunktui34" localSheetId="9">'Forma 7'!$C$156</definedName>
    <definedName name="VAS076_D_Epunktui34">'Forma 7'!$C$156</definedName>
    <definedName name="VAS076_D_Epunktui35" localSheetId="9">'Forma 7'!$C$157</definedName>
    <definedName name="VAS076_D_Epunktui35">'Forma 7'!$C$157</definedName>
    <definedName name="VAS076_D_Irankiaimatavi6" localSheetId="9">'Forma 7'!$C$30</definedName>
    <definedName name="VAS076_D_Irankiaimatavi6">'Forma 7'!$C$30</definedName>
    <definedName name="VAS076_D_Irankiaimatavi7" localSheetId="9">'Forma 7'!$C$58</definedName>
    <definedName name="VAS076_D_Irankiaimatavi7">'Forma 7'!$C$58</definedName>
    <definedName name="VAS076_D_Irankiaimatavi8" localSheetId="9">'Forma 7'!$C$86</definedName>
    <definedName name="VAS076_D_Irankiaimatavi8">'Forma 7'!$C$86</definedName>
    <definedName name="VAS076_D_Irankiaimatavi9" localSheetId="9">'Forma 7'!$C$135</definedName>
    <definedName name="VAS076_D_Irankiaimatavi9">'Forma 7'!$C$135</definedName>
    <definedName name="VAS076_D_Irasyti1" localSheetId="9">'Forma 7'!$C$35</definedName>
    <definedName name="VAS076_D_Irasyti1">'Forma 7'!$C$35</definedName>
    <definedName name="VAS076_D_Irasyti10" localSheetId="9">'Forma 7'!$C$140</definedName>
    <definedName name="VAS076_D_Irasyti10">'Forma 7'!$C$140</definedName>
    <definedName name="VAS076_D_Irasyti11" localSheetId="9">'Forma 7'!$C$141</definedName>
    <definedName name="VAS076_D_Irasyti11">'Forma 7'!$C$141</definedName>
    <definedName name="VAS076_D_Irasyti12" localSheetId="9">'Forma 7'!$C$142</definedName>
    <definedName name="VAS076_D_Irasyti12">'Forma 7'!$C$142</definedName>
    <definedName name="VAS076_D_Irasyti2" localSheetId="9">'Forma 7'!$C$36</definedName>
    <definedName name="VAS076_D_Irasyti2">'Forma 7'!$C$36</definedName>
    <definedName name="VAS076_D_Irasyti3" localSheetId="9">'Forma 7'!$C$37</definedName>
    <definedName name="VAS076_D_Irasyti3">'Forma 7'!$C$37</definedName>
    <definedName name="VAS076_D_Irasyti4" localSheetId="9">'Forma 7'!$C$63</definedName>
    <definedName name="VAS076_D_Irasyti4">'Forma 7'!$C$63</definedName>
    <definedName name="VAS076_D_Irasyti5" localSheetId="9">'Forma 7'!$C$64</definedName>
    <definedName name="VAS076_D_Irasyti5">'Forma 7'!$C$64</definedName>
    <definedName name="VAS076_D_Irasyti6" localSheetId="9">'Forma 7'!$C$65</definedName>
    <definedName name="VAS076_D_Irasyti6">'Forma 7'!$C$65</definedName>
    <definedName name="VAS076_D_Irasyti7" localSheetId="9">'Forma 7'!$C$91</definedName>
    <definedName name="VAS076_D_Irasyti7">'Forma 7'!$C$91</definedName>
    <definedName name="VAS076_D_Irasyti8" localSheetId="9">'Forma 7'!$C$92</definedName>
    <definedName name="VAS076_D_Irasyti8">'Forma 7'!$C$92</definedName>
    <definedName name="VAS076_D_Irasyti9" localSheetId="9">'Forma 7'!$C$93</definedName>
    <definedName name="VAS076_D_Irasyti9">'Forma 7'!$C$93</definedName>
    <definedName name="VAS076_D_Keliaiaikstele6" localSheetId="9">'Forma 7'!$C$17</definedName>
    <definedName name="VAS076_D_Keliaiaikstele6">'Forma 7'!$C$17</definedName>
    <definedName name="VAS076_D_Keliaiaikstele7" localSheetId="9">'Forma 7'!$C$45</definedName>
    <definedName name="VAS076_D_Keliaiaikstele7">'Forma 7'!$C$45</definedName>
    <definedName name="VAS076_D_Keliaiaikstele8" localSheetId="9">'Forma 7'!$C$73</definedName>
    <definedName name="VAS076_D_Keliaiaikstele8">'Forma 7'!$C$73</definedName>
    <definedName name="VAS076_D_Keliaiaikstele9" localSheetId="9">'Forma 7'!$C$123</definedName>
    <definedName name="VAS076_D_Keliaiaikstele9">'Forma 7'!$C$123</definedName>
    <definedName name="VAS076_D_Kitairanga2" localSheetId="9">'Forma 7'!$C$129</definedName>
    <definedName name="VAS076_D_Kitairanga2">'Forma 7'!$C$129</definedName>
    <definedName name="VAS076_D_Kitareguliuoja1" localSheetId="9">'Forma 7'!$P$9</definedName>
    <definedName name="VAS076_D_Kitareguliuoja1">'Forma 7'!$P$9</definedName>
    <definedName name="VAS076_D_Kitasilgalaiki5" localSheetId="9">'Forma 7'!$C$34</definedName>
    <definedName name="VAS076_D_Kitasilgalaiki5">'Forma 7'!$C$34</definedName>
    <definedName name="VAS076_D_Kitasilgalaiki6" localSheetId="9">'Forma 7'!$C$62</definedName>
    <definedName name="VAS076_D_Kitasilgalaiki6">'Forma 7'!$C$62</definedName>
    <definedName name="VAS076_D_Kitasilgalaiki7" localSheetId="9">'Forma 7'!$C$90</definedName>
    <definedName name="VAS076_D_Kitasilgalaiki7">'Forma 7'!$C$90</definedName>
    <definedName name="VAS076_D_Kitasilgalaiki8" localSheetId="9">'Forma 7'!$C$139</definedName>
    <definedName name="VAS076_D_Kitasilgalaiki8">'Forma 7'!$C$139</definedName>
    <definedName name="VAS076_D_Kitasnemateria6" localSheetId="9">'Forma 7'!$C$14</definedName>
    <definedName name="VAS076_D_Kitasnemateria6">'Forma 7'!$C$14</definedName>
    <definedName name="VAS076_D_Kitasnemateria7" localSheetId="9">'Forma 7'!$C$42</definedName>
    <definedName name="VAS076_D_Kitasnemateria7">'Forma 7'!$C$42</definedName>
    <definedName name="VAS076_D_Kitasnemateria8" localSheetId="9">'Forma 7'!$C$70</definedName>
    <definedName name="VAS076_D_Kitasnemateria8">'Forma 7'!$C$70</definedName>
    <definedName name="VAS076_D_Kitasnemateria9" localSheetId="9">'Forma 7'!$C$120</definedName>
    <definedName name="VAS076_D_Kitasnemateria9">'Forma 7'!$C$120</definedName>
    <definedName name="VAS076_D_Kitigeriamojov1" localSheetId="9">'Forma 7'!$C$29</definedName>
    <definedName name="VAS076_D_Kitigeriamojov1">'Forma 7'!$C$29</definedName>
    <definedName name="VAS076_D_Kitigeriamojov2" localSheetId="9">'Forma 7'!$C$57</definedName>
    <definedName name="VAS076_D_Kitigeriamojov2">'Forma 7'!$C$57</definedName>
    <definedName name="VAS076_D_Kitigeriamojov3" localSheetId="9">'Forma 7'!$C$85</definedName>
    <definedName name="VAS076_D_Kitigeriamojov3">'Forma 7'!$C$85</definedName>
    <definedName name="VAS076_D_Kitigeriamojov4" localSheetId="9">'Forma 7'!$C$134</definedName>
    <definedName name="VAS076_D_Kitigeriamojov4">'Forma 7'!$C$134</definedName>
    <definedName name="VAS076_D_Kitiirenginiai11" localSheetId="9">'Forma 7'!$C$21</definedName>
    <definedName name="VAS076_D_Kitiirenginiai11">'Forma 7'!$C$21</definedName>
    <definedName name="VAS076_D_Kitiirenginiai12" localSheetId="9">'Forma 7'!$C$25</definedName>
    <definedName name="VAS076_D_Kitiirenginiai12">'Forma 7'!$C$25</definedName>
    <definedName name="VAS076_D_Kitiirenginiai13" localSheetId="9">'Forma 7'!$C$49</definedName>
    <definedName name="VAS076_D_Kitiirenginiai13">'Forma 7'!$C$49</definedName>
    <definedName name="VAS076_D_Kitiirenginiai14" localSheetId="9">'Forma 7'!$C$53</definedName>
    <definedName name="VAS076_D_Kitiirenginiai14">'Forma 7'!$C$53</definedName>
    <definedName name="VAS076_D_Kitiirenginiai15" localSheetId="9">'Forma 7'!$C$77</definedName>
    <definedName name="VAS076_D_Kitiirenginiai15">'Forma 7'!$C$77</definedName>
    <definedName name="VAS076_D_Kitiirenginiai16" localSheetId="9">'Forma 7'!$C$81</definedName>
    <definedName name="VAS076_D_Kitiirenginiai16">'Forma 7'!$C$81</definedName>
    <definedName name="VAS076_D_Kitiirenginiai17" localSheetId="9">'Forma 7'!$C$127</definedName>
    <definedName name="VAS076_D_Kitiirenginiai17">'Forma 7'!$C$127</definedName>
    <definedName name="VAS076_D_Kitiirenginiai18" localSheetId="9">'Forma 7'!$C$130</definedName>
    <definedName name="VAS076_D_Kitiirenginiai18">'Forma 7'!$C$130</definedName>
    <definedName name="VAS076_D_Kitostransport6" localSheetId="9">'Forma 7'!$C$33</definedName>
    <definedName name="VAS076_D_Kitostransport6">'Forma 7'!$C$33</definedName>
    <definedName name="VAS076_D_Kitostransport7" localSheetId="9">'Forma 7'!$C$61</definedName>
    <definedName name="VAS076_D_Kitostransport7">'Forma 7'!$C$61</definedName>
    <definedName name="VAS076_D_Kitostransport8" localSheetId="9">'Forma 7'!$C$89</definedName>
    <definedName name="VAS076_D_Kitostransport8">'Forma 7'!$C$89</definedName>
    <definedName name="VAS076_D_Kitostransport9" localSheetId="9">'Forma 7'!$C$138</definedName>
    <definedName name="VAS076_D_Kitostransport9">'Forma 7'!$C$138</definedName>
    <definedName name="VAS076_D_Lengviejiautom6" localSheetId="9">'Forma 7'!$C$32</definedName>
    <definedName name="VAS076_D_Lengviejiautom6">'Forma 7'!$C$32</definedName>
    <definedName name="VAS076_D_Lengviejiautom7" localSheetId="9">'Forma 7'!$C$60</definedName>
    <definedName name="VAS076_D_Lengviejiautom7">'Forma 7'!$C$60</definedName>
    <definedName name="VAS076_D_Lengviejiautom8" localSheetId="9">'Forma 7'!$C$88</definedName>
    <definedName name="VAS076_D_Lengviejiautom8">'Forma 7'!$C$88</definedName>
    <definedName name="VAS076_D_Lengviejiautom9" localSheetId="9">'Forma 7'!$C$137</definedName>
    <definedName name="VAS076_D_Lengviejiautom9">'Forma 7'!$C$137</definedName>
    <definedName name="VAS076_D_Masinosiriranga6" localSheetId="9">'Forma 7'!$C$22</definedName>
    <definedName name="VAS076_D_Masinosiriranga6">'Forma 7'!$C$22</definedName>
    <definedName name="VAS076_D_Masinosiriranga7" localSheetId="9">'Forma 7'!$C$50</definedName>
    <definedName name="VAS076_D_Masinosiriranga7">'Forma 7'!$C$50</definedName>
    <definedName name="VAS076_D_Masinosiriranga8" localSheetId="9">'Forma 7'!$C$78</definedName>
    <definedName name="VAS076_D_Masinosiriranga8">'Forma 7'!$C$78</definedName>
    <definedName name="VAS076_D_Masinosiriranga9" localSheetId="9">'Forma 7'!$C$128</definedName>
    <definedName name="VAS076_D_Masinosiriranga9">'Forma 7'!$C$128</definedName>
    <definedName name="VAS076_D_Nematerialusis6" localSheetId="9">'Forma 7'!$C$11</definedName>
    <definedName name="VAS076_D_Nematerialusis6">'Forma 7'!$C$11</definedName>
    <definedName name="VAS076_D_Nematerialusis7" localSheetId="9">'Forma 7'!$C$39</definedName>
    <definedName name="VAS076_D_Nematerialusis7">'Forma 7'!$C$39</definedName>
    <definedName name="VAS076_D_Nematerialusis8" localSheetId="9">'Forma 7'!$C$67</definedName>
    <definedName name="VAS076_D_Nematerialusis8">'Forma 7'!$C$67</definedName>
    <definedName name="VAS076_D_Nematerialusis9" localSheetId="9">'Forma 7'!$C$117</definedName>
    <definedName name="VAS076_D_Nematerialusis9">'Forma 7'!$C$117</definedName>
    <definedName name="VAS076_D_Netiesiogiaipa3" localSheetId="9">'Forma 7'!$C$66</definedName>
    <definedName name="VAS076_D_Netiesiogiaipa3">'Forma 7'!$C$66</definedName>
    <definedName name="VAS076_D_Netiesiogiaipa4" localSheetId="9">'Forma 7'!$C$94</definedName>
    <definedName name="VAS076_D_Netiesiogiaipa4">'Forma 7'!$C$94</definedName>
    <definedName name="VAS076_D_Nuotekuirdumbl5" localSheetId="9">'Forma 7'!$C$24</definedName>
    <definedName name="VAS076_D_Nuotekuirdumbl5">'Forma 7'!$C$24</definedName>
    <definedName name="VAS076_D_Nuotekuirdumbl6" localSheetId="9">'Forma 7'!$C$52</definedName>
    <definedName name="VAS076_D_Nuotekuirdumbl6">'Forma 7'!$C$52</definedName>
    <definedName name="VAS076_D_Nuotekuirdumbl7" localSheetId="9">'Forma 7'!$C$80</definedName>
    <definedName name="VAS076_D_Nuotekuirdumbl7">'Forma 7'!$C$80</definedName>
    <definedName name="VAS076_D_Paskirstomasil2" localSheetId="9">'Forma 7'!$C$10</definedName>
    <definedName name="VAS076_D_Paskirstomasil2">'Forma 7'!$C$10</definedName>
    <definedName name="VAS076_D_Pastataiadmini6" localSheetId="9">'Forma 7'!$C$16</definedName>
    <definedName name="VAS076_D_Pastataiadmini6">'Forma 7'!$C$16</definedName>
    <definedName name="VAS076_D_Pastataiadmini7" localSheetId="9">'Forma 7'!$C$44</definedName>
    <definedName name="VAS076_D_Pastataiadmini7">'Forma 7'!$C$44</definedName>
    <definedName name="VAS076_D_Pastataiadmini8" localSheetId="9">'Forma 7'!$C$72</definedName>
    <definedName name="VAS076_D_Pastataiadmini8">'Forma 7'!$C$72</definedName>
    <definedName name="VAS076_D_Pastataiadmini9" localSheetId="9">'Forma 7'!$C$122</definedName>
    <definedName name="VAS076_D_Pastataiadmini9">'Forma 7'!$C$122</definedName>
    <definedName name="VAS076_D_Pastataiirstat6" localSheetId="9">'Forma 7'!$C$15</definedName>
    <definedName name="VAS076_D_Pastataiirstat6">'Forma 7'!$C$15</definedName>
    <definedName name="VAS076_D_Pastataiirstat7" localSheetId="9">'Forma 7'!$C$43</definedName>
    <definedName name="VAS076_D_Pastataiirstat7">'Forma 7'!$C$43</definedName>
    <definedName name="VAS076_D_Pastataiirstat8" localSheetId="9">'Forma 7'!$C$71</definedName>
    <definedName name="VAS076_D_Pastataiirstat8">'Forma 7'!$C$71</definedName>
    <definedName name="VAS076_D_Pastataiirstat9" localSheetId="9">'Forma 7'!$C$121</definedName>
    <definedName name="VAS076_D_Pastataiirstat9">'Forma 7'!$C$121</definedName>
    <definedName name="VAS076_D_Saulessviesose1" localSheetId="9">'Forma 7'!$C$20</definedName>
    <definedName name="VAS076_D_Saulessviesose1">'Forma 7'!$C$20</definedName>
    <definedName name="VAS076_D_Saulessviesose2" localSheetId="9">'Forma 7'!$C$48</definedName>
    <definedName name="VAS076_D_Saulessviesose2">'Forma 7'!$C$48</definedName>
    <definedName name="VAS076_D_Saulessviesose3" localSheetId="9">'Forma 7'!$C$76</definedName>
    <definedName name="VAS076_D_Saulessviesose3">'Forma 7'!$C$76</definedName>
    <definedName name="VAS076_D_Saulessviesose4" localSheetId="9">'Forma 7'!$C$126</definedName>
    <definedName name="VAS076_D_Saulessviesose4">'Forma 7'!$C$126</definedName>
    <definedName name="VAS076_D_Silumosatsiska1" localSheetId="9">'Forma 7'!$C$28</definedName>
    <definedName name="VAS076_D_Silumosatsiska1">'Forma 7'!$C$28</definedName>
    <definedName name="VAS076_D_Silumosatsiska2" localSheetId="9">'Forma 7'!$C$56</definedName>
    <definedName name="VAS076_D_Silumosatsiska2">'Forma 7'!$C$56</definedName>
    <definedName name="VAS076_D_Silumosatsiska3" localSheetId="9">'Forma 7'!$C$84</definedName>
    <definedName name="VAS076_D_Silumosatsiska3">'Forma 7'!$C$84</definedName>
    <definedName name="VAS076_D_Silumosatsiska4" localSheetId="9">'Forma 7'!$C$133</definedName>
    <definedName name="VAS076_D_Silumosatsiska4">'Forma 7'!$C$133</definedName>
    <definedName name="VAS076_D_Silumosirkarst1" localSheetId="9">'Forma 7'!$C$19</definedName>
    <definedName name="VAS076_D_Silumosirkarst1">'Forma 7'!$C$19</definedName>
    <definedName name="VAS076_D_Silumosirkarst2" localSheetId="9">'Forma 7'!$C$47</definedName>
    <definedName name="VAS076_D_Silumosirkarst2">'Forma 7'!$C$47</definedName>
    <definedName name="VAS076_D_Silumosirkarst3" localSheetId="9">'Forma 7'!$C$75</definedName>
    <definedName name="VAS076_D_Silumosirkarst3">'Forma 7'!$C$75</definedName>
    <definedName name="VAS076_D_Silumosirkarst4" localSheetId="9">'Forma 7'!$C$125</definedName>
    <definedName name="VAS076_D_Silumosirkarst4">'Forma 7'!$C$125</definedName>
    <definedName name="VAS076_D_Specprogramine6" localSheetId="9">'Forma 7'!$C$13</definedName>
    <definedName name="VAS076_D_Specprogramine6">'Forma 7'!$C$13</definedName>
    <definedName name="VAS076_D_Specprogramine7" localSheetId="9">'Forma 7'!$C$41</definedName>
    <definedName name="VAS076_D_Specprogramine7">'Forma 7'!$C$41</definedName>
    <definedName name="VAS076_D_Specprogramine8" localSheetId="9">'Forma 7'!$C$69</definedName>
    <definedName name="VAS076_D_Specprogramine8">'Forma 7'!$C$69</definedName>
    <definedName name="VAS076_D_Specprogramine9" localSheetId="9">'Forma 7'!$C$119</definedName>
    <definedName name="VAS076_D_Specprogramine9">'Forma 7'!$C$119</definedName>
    <definedName name="VAS076_D_Standartinepro6" localSheetId="9">'Forma 7'!$C$12</definedName>
    <definedName name="VAS076_D_Standartinepro6">'Forma 7'!$C$12</definedName>
    <definedName name="VAS076_D_Standartinepro7" localSheetId="9">'Forma 7'!$C$40</definedName>
    <definedName name="VAS076_D_Standartinepro7">'Forma 7'!$C$40</definedName>
    <definedName name="VAS076_D_Standartinepro8" localSheetId="9">'Forma 7'!$C$68</definedName>
    <definedName name="VAS076_D_Standartinepro8">'Forma 7'!$C$68</definedName>
    <definedName name="VAS076_D_Standartinepro9" localSheetId="9">'Forma 7'!$C$118</definedName>
    <definedName name="VAS076_D_Standartinepro9">'Forma 7'!$C$118</definedName>
    <definedName name="VAS076_D_Tiesiogiaipask2" localSheetId="9">'Forma 7'!$C$38</definedName>
    <definedName name="VAS076_D_Tiesiogiaipask2">'Forma 7'!$C$38</definedName>
    <definedName name="VAS076_D_Transportoprie6" localSheetId="9">'Forma 7'!$C$31</definedName>
    <definedName name="VAS076_D_Transportoprie6">'Forma 7'!$C$31</definedName>
    <definedName name="VAS076_D_Transportoprie7" localSheetId="9">'Forma 7'!$C$59</definedName>
    <definedName name="VAS076_D_Transportoprie7">'Forma 7'!$C$59</definedName>
    <definedName name="VAS076_D_Transportoprie8" localSheetId="9">'Forma 7'!$C$87</definedName>
    <definedName name="VAS076_D_Transportoprie8">'Forma 7'!$C$87</definedName>
    <definedName name="VAS076_D_Transportoprie9" localSheetId="9">'Forma 7'!$C$136</definedName>
    <definedName name="VAS076_D_Transportoprie9">'Forma 7'!$C$136</definedName>
    <definedName name="VAS076_D_Vamzdynai6" localSheetId="9">'Forma 7'!$C$18</definedName>
    <definedName name="VAS076_D_Vamzdynai6">'Forma 7'!$C$18</definedName>
    <definedName name="VAS076_D_Vamzdynai7" localSheetId="9">'Forma 7'!$C$46</definedName>
    <definedName name="VAS076_D_Vamzdynai7">'Forma 7'!$C$46</definedName>
    <definedName name="VAS076_D_Vamzdynai8" localSheetId="9">'Forma 7'!$C$74</definedName>
    <definedName name="VAS076_D_Vamzdynai8">'Forma 7'!$C$74</definedName>
    <definedName name="VAS076_D_Vamzdynai9" localSheetId="9">'Forma 7'!$C$124</definedName>
    <definedName name="VAS076_D_Vamzdynai9">'Forma 7'!$C$124</definedName>
    <definedName name="VAS076_D_Vandenssiurbli5" localSheetId="9">'Forma 7'!$C$23</definedName>
    <definedName name="VAS076_D_Vandenssiurbli5">'Forma 7'!$C$23</definedName>
    <definedName name="VAS076_D_Vandenssiurbli6" localSheetId="9">'Forma 7'!$C$51</definedName>
    <definedName name="VAS076_D_Vandenssiurbli6">'Forma 7'!$C$51</definedName>
    <definedName name="VAS076_D_Vandenssiurbli7" localSheetId="9">'Forma 7'!$C$79</definedName>
    <definedName name="VAS076_D_Vandenssiurbli7">'Forma 7'!$C$79</definedName>
    <definedName name="VAS076_D_Verslovienetui3" localSheetId="9">'Forma 7'!$C$164</definedName>
    <definedName name="VAS076_D_Verslovienetui3">'Forma 7'!$C$164</definedName>
    <definedName name="VAS076_F_131IS" localSheetId="9">'Forma 7'!$D$35</definedName>
    <definedName name="VAS076_F_131IS">'Forma 7'!$D$35</definedName>
    <definedName name="VAS076_F_1331GeriamojoVandens" localSheetId="9">'Forma 7'!$F$35</definedName>
    <definedName name="VAS076_F_1331GeriamojoVandens">'Forma 7'!$F$35</definedName>
    <definedName name="VAS076_F_1332GeriamojoVandens" localSheetId="9">'Forma 7'!$G$35</definedName>
    <definedName name="VAS076_F_1332GeriamojoVandens">'Forma 7'!$G$35</definedName>
    <definedName name="VAS076_F_1333GeriamojoVandens" localSheetId="9">'Forma 7'!$H$35</definedName>
    <definedName name="VAS076_F_1333GeriamojoVandens">'Forma 7'!$H$35</definedName>
    <definedName name="VAS076_F_133IsViso" localSheetId="9">'Forma 7'!$E$35</definedName>
    <definedName name="VAS076_F_133IsViso">'Forma 7'!$E$35</definedName>
    <definedName name="VAS076_F_1341NuotekuSurinkimas" localSheetId="9">'Forma 7'!$J$35</definedName>
    <definedName name="VAS076_F_1341NuotekuSurinkimas">'Forma 7'!$J$35</definedName>
    <definedName name="VAS076_F_1342NuotekuValymas" localSheetId="9">'Forma 7'!$K$35</definedName>
    <definedName name="VAS076_F_1342NuotekuValymas">'Forma 7'!$K$35</definedName>
    <definedName name="VAS076_F_1343NuotekuDumblo" localSheetId="9">'Forma 7'!$L$35</definedName>
    <definedName name="VAS076_F_1343NuotekuDumblo">'Forma 7'!$L$35</definedName>
    <definedName name="VAS076_F_134IsViso" localSheetId="9">'Forma 7'!$I$35</definedName>
    <definedName name="VAS076_F_134IsViso">'Forma 7'!$I$35</definedName>
    <definedName name="VAS076_F_135PavirsiniuNuoteku" localSheetId="9">'Forma 7'!$M$35</definedName>
    <definedName name="VAS076_F_135PavirsiniuNuoteku">'Forma 7'!$M$35</definedName>
    <definedName name="VAS076_F_136KitosReguliuojamosios" localSheetId="9">'Forma 7'!$N$35</definedName>
    <definedName name="VAS076_F_136KitosReguliuojamosios">'Forma 7'!$N$35</definedName>
    <definedName name="VAS076_F_137KitosVeiklos" localSheetId="9">'Forma 7'!$Q$35</definedName>
    <definedName name="VAS076_F_137KitosVeiklos">'Forma 7'!$Q$35</definedName>
    <definedName name="VAS076_F_141IS" localSheetId="9">'Forma 7'!$D$36</definedName>
    <definedName name="VAS076_F_141IS">'Forma 7'!$D$36</definedName>
    <definedName name="VAS076_F_1431GeriamojoVandens" localSheetId="9">'Forma 7'!$F$36</definedName>
    <definedName name="VAS076_F_1431GeriamojoVandens">'Forma 7'!$F$36</definedName>
    <definedName name="VAS076_F_1432GeriamojoVandens" localSheetId="9">'Forma 7'!$G$36</definedName>
    <definedName name="VAS076_F_1432GeriamojoVandens">'Forma 7'!$G$36</definedName>
    <definedName name="VAS076_F_1433GeriamojoVandens" localSheetId="9">'Forma 7'!$H$36</definedName>
    <definedName name="VAS076_F_1433GeriamojoVandens">'Forma 7'!$H$36</definedName>
    <definedName name="VAS076_F_143IsViso" localSheetId="9">'Forma 7'!$E$36</definedName>
    <definedName name="VAS076_F_143IsViso">'Forma 7'!$E$36</definedName>
    <definedName name="VAS076_F_1441NuotekuSurinkimas" localSheetId="9">'Forma 7'!$J$36</definedName>
    <definedName name="VAS076_F_1441NuotekuSurinkimas">'Forma 7'!$J$36</definedName>
    <definedName name="VAS076_F_1442NuotekuValymas" localSheetId="9">'Forma 7'!$K$36</definedName>
    <definedName name="VAS076_F_1442NuotekuValymas">'Forma 7'!$K$36</definedName>
    <definedName name="VAS076_F_1443NuotekuDumblo" localSheetId="9">'Forma 7'!$L$36</definedName>
    <definedName name="VAS076_F_1443NuotekuDumblo">'Forma 7'!$L$36</definedName>
    <definedName name="VAS076_F_144IsViso" localSheetId="9">'Forma 7'!$I$36</definedName>
    <definedName name="VAS076_F_144IsViso">'Forma 7'!$I$36</definedName>
    <definedName name="VAS076_F_145PavirsiniuNuoteku" localSheetId="9">'Forma 7'!$M$36</definedName>
    <definedName name="VAS076_F_145PavirsiniuNuoteku">'Forma 7'!$M$36</definedName>
    <definedName name="VAS076_F_146KitosReguliuojamosios" localSheetId="9">'Forma 7'!$N$36</definedName>
    <definedName name="VAS076_F_146KitosReguliuojamosios">'Forma 7'!$N$36</definedName>
    <definedName name="VAS076_F_147KitosVeiklos" localSheetId="9">'Forma 7'!$Q$36</definedName>
    <definedName name="VAS076_F_147KitosVeiklos">'Forma 7'!$Q$36</definedName>
    <definedName name="VAS076_F_151IS" localSheetId="9">'Forma 7'!$D$37</definedName>
    <definedName name="VAS076_F_151IS">'Forma 7'!$D$37</definedName>
    <definedName name="VAS076_F_1531GeriamojoVandens" localSheetId="9">'Forma 7'!$F$37</definedName>
    <definedName name="VAS076_F_1531GeriamojoVandens">'Forma 7'!$F$37</definedName>
    <definedName name="VAS076_F_1532GeriamojoVandens" localSheetId="9">'Forma 7'!$G$37</definedName>
    <definedName name="VAS076_F_1532GeriamojoVandens">'Forma 7'!$G$37</definedName>
    <definedName name="VAS076_F_1533GeriamojoVandens" localSheetId="9">'Forma 7'!$H$37</definedName>
    <definedName name="VAS076_F_1533GeriamojoVandens">'Forma 7'!$H$37</definedName>
    <definedName name="VAS076_F_153IsViso" localSheetId="9">'Forma 7'!$E$37</definedName>
    <definedName name="VAS076_F_153IsViso">'Forma 7'!$E$37</definedName>
    <definedName name="VAS076_F_1541NuotekuSurinkimas" localSheetId="9">'Forma 7'!$J$37</definedName>
    <definedName name="VAS076_F_1541NuotekuSurinkimas">'Forma 7'!$J$37</definedName>
    <definedName name="VAS076_F_1542NuotekuValymas" localSheetId="9">'Forma 7'!$K$37</definedName>
    <definedName name="VAS076_F_1542NuotekuValymas">'Forma 7'!$K$37</definedName>
    <definedName name="VAS076_F_1543NuotekuDumblo" localSheetId="9">'Forma 7'!$L$37</definedName>
    <definedName name="VAS076_F_1543NuotekuDumblo">'Forma 7'!$L$37</definedName>
    <definedName name="VAS076_F_154IsViso" localSheetId="9">'Forma 7'!$I$37</definedName>
    <definedName name="VAS076_F_154IsViso">'Forma 7'!$I$37</definedName>
    <definedName name="VAS076_F_155PavirsiniuNuoteku" localSheetId="9">'Forma 7'!$M$37</definedName>
    <definedName name="VAS076_F_155PavirsiniuNuoteku">'Forma 7'!$M$37</definedName>
    <definedName name="VAS076_F_156KitosReguliuojamosios" localSheetId="9">'Forma 7'!$N$37</definedName>
    <definedName name="VAS076_F_156KitosReguliuojamosios">'Forma 7'!$N$37</definedName>
    <definedName name="VAS076_F_157KitosVeiklos" localSheetId="9">'Forma 7'!$Q$37</definedName>
    <definedName name="VAS076_F_157KitosVeiklos">'Forma 7'!$Q$37</definedName>
    <definedName name="VAS076_F_161IS" localSheetId="9">'Forma 7'!$D$63</definedName>
    <definedName name="VAS076_F_161IS">'Forma 7'!$D$63</definedName>
    <definedName name="VAS076_F_1631GeriamojoVandens" localSheetId="9">'Forma 7'!$F$63</definedName>
    <definedName name="VAS076_F_1631GeriamojoVandens">'Forma 7'!$F$63</definedName>
    <definedName name="VAS076_F_1632GeriamojoVandens" localSheetId="9">'Forma 7'!$G$63</definedName>
    <definedName name="VAS076_F_1632GeriamojoVandens">'Forma 7'!$G$63</definedName>
    <definedName name="VAS076_F_1633GeriamojoVandens" localSheetId="9">'Forma 7'!$H$63</definedName>
    <definedName name="VAS076_F_1633GeriamojoVandens">'Forma 7'!$H$63</definedName>
    <definedName name="VAS076_F_163IsViso" localSheetId="9">'Forma 7'!$E$63</definedName>
    <definedName name="VAS076_F_163IsViso">'Forma 7'!$E$63</definedName>
    <definedName name="VAS076_F_1641NuotekuSurinkimas" localSheetId="9">'Forma 7'!$J$63</definedName>
    <definedName name="VAS076_F_1641NuotekuSurinkimas">'Forma 7'!$J$63</definedName>
    <definedName name="VAS076_F_1642NuotekuValymas" localSheetId="9">'Forma 7'!$K$63</definedName>
    <definedName name="VAS076_F_1642NuotekuValymas">'Forma 7'!$K$63</definedName>
    <definedName name="VAS076_F_1643NuotekuDumblo" localSheetId="9">'Forma 7'!$L$63</definedName>
    <definedName name="VAS076_F_1643NuotekuDumblo">'Forma 7'!$L$63</definedName>
    <definedName name="VAS076_F_164IsViso" localSheetId="9">'Forma 7'!$I$63</definedName>
    <definedName name="VAS076_F_164IsViso">'Forma 7'!$I$63</definedName>
    <definedName name="VAS076_F_165PavirsiniuNuoteku" localSheetId="9">'Forma 7'!$M$63</definedName>
    <definedName name="VAS076_F_165PavirsiniuNuoteku">'Forma 7'!$M$63</definedName>
    <definedName name="VAS076_F_166KitosReguliuojamosios" localSheetId="9">'Forma 7'!$N$63</definedName>
    <definedName name="VAS076_F_166KitosReguliuojamosios">'Forma 7'!$N$63</definedName>
    <definedName name="VAS076_F_167KitosVeiklos" localSheetId="9">'Forma 7'!$Q$63</definedName>
    <definedName name="VAS076_F_167KitosVeiklos">'Forma 7'!$Q$63</definedName>
    <definedName name="VAS076_F_171IS" localSheetId="9">'Forma 7'!$D$64</definedName>
    <definedName name="VAS076_F_171IS">'Forma 7'!$D$64</definedName>
    <definedName name="VAS076_F_1731GeriamojoVandens" localSheetId="9">'Forma 7'!$F$64</definedName>
    <definedName name="VAS076_F_1731GeriamojoVandens">'Forma 7'!$F$64</definedName>
    <definedName name="VAS076_F_1732GeriamojoVandens" localSheetId="9">'Forma 7'!$G$64</definedName>
    <definedName name="VAS076_F_1732GeriamojoVandens">'Forma 7'!$G$64</definedName>
    <definedName name="VAS076_F_1733GeriamojoVandens" localSheetId="9">'Forma 7'!$H$64</definedName>
    <definedName name="VAS076_F_1733GeriamojoVandens">'Forma 7'!$H$64</definedName>
    <definedName name="VAS076_F_173IsViso" localSheetId="9">'Forma 7'!$E$64</definedName>
    <definedName name="VAS076_F_173IsViso">'Forma 7'!$E$64</definedName>
    <definedName name="VAS076_F_1741NuotekuSurinkimas" localSheetId="9">'Forma 7'!$J$64</definedName>
    <definedName name="VAS076_F_1741NuotekuSurinkimas">'Forma 7'!$J$64</definedName>
    <definedName name="VAS076_F_1742NuotekuValymas" localSheetId="9">'Forma 7'!$K$64</definedName>
    <definedName name="VAS076_F_1742NuotekuValymas">'Forma 7'!$K$64</definedName>
    <definedName name="VAS076_F_1743NuotekuDumblo" localSheetId="9">'Forma 7'!$L$64</definedName>
    <definedName name="VAS076_F_1743NuotekuDumblo">'Forma 7'!$L$64</definedName>
    <definedName name="VAS076_F_174IsViso" localSheetId="9">'Forma 7'!$I$64</definedName>
    <definedName name="VAS076_F_174IsViso">'Forma 7'!$I$64</definedName>
    <definedName name="VAS076_F_175PavirsiniuNuoteku" localSheetId="9">'Forma 7'!$M$64</definedName>
    <definedName name="VAS076_F_175PavirsiniuNuoteku">'Forma 7'!$M$64</definedName>
    <definedName name="VAS076_F_176KitosReguliuojamosios" localSheetId="9">'Forma 7'!$N$64</definedName>
    <definedName name="VAS076_F_176KitosReguliuojamosios">'Forma 7'!$N$64</definedName>
    <definedName name="VAS076_F_177KitosVeiklos" localSheetId="9">'Forma 7'!$Q$64</definedName>
    <definedName name="VAS076_F_177KitosVeiklos">'Forma 7'!$Q$64</definedName>
    <definedName name="VAS076_F_181IS" localSheetId="9">'Forma 7'!$D$65</definedName>
    <definedName name="VAS076_F_181IS">'Forma 7'!$D$65</definedName>
    <definedName name="VAS076_F_1831GeriamojoVandens" localSheetId="9">'Forma 7'!$F$65</definedName>
    <definedName name="VAS076_F_1831GeriamojoVandens">'Forma 7'!$F$65</definedName>
    <definedName name="VAS076_F_1832GeriamojoVandens" localSheetId="9">'Forma 7'!$G$65</definedName>
    <definedName name="VAS076_F_1832GeriamojoVandens">'Forma 7'!$G$65</definedName>
    <definedName name="VAS076_F_1833GeriamojoVandens" localSheetId="9">'Forma 7'!$H$65</definedName>
    <definedName name="VAS076_F_1833GeriamojoVandens">'Forma 7'!$H$65</definedName>
    <definedName name="VAS076_F_183IsViso" localSheetId="9">'Forma 7'!$E$65</definedName>
    <definedName name="VAS076_F_183IsViso">'Forma 7'!$E$65</definedName>
    <definedName name="VAS076_F_1841NuotekuSurinkimas" localSheetId="9">'Forma 7'!$J$65</definedName>
    <definedName name="VAS076_F_1841NuotekuSurinkimas">'Forma 7'!$J$65</definedName>
    <definedName name="VAS076_F_1842NuotekuValymas" localSheetId="9">'Forma 7'!$K$65</definedName>
    <definedName name="VAS076_F_1842NuotekuValymas">'Forma 7'!$K$65</definedName>
    <definedName name="VAS076_F_1843NuotekuDumblo" localSheetId="9">'Forma 7'!$L$65</definedName>
    <definedName name="VAS076_F_1843NuotekuDumblo">'Forma 7'!$L$65</definedName>
    <definedName name="VAS076_F_184IsViso" localSheetId="9">'Forma 7'!$I$65</definedName>
    <definedName name="VAS076_F_184IsViso">'Forma 7'!$I$65</definedName>
    <definedName name="VAS076_F_185PavirsiniuNuoteku" localSheetId="9">'Forma 7'!$M$65</definedName>
    <definedName name="VAS076_F_185PavirsiniuNuoteku">'Forma 7'!$M$65</definedName>
    <definedName name="VAS076_F_186KitosReguliuojamosios" localSheetId="9">'Forma 7'!$N$65</definedName>
    <definedName name="VAS076_F_186KitosReguliuojamosios">'Forma 7'!$N$65</definedName>
    <definedName name="VAS076_F_187KitosVeiklos" localSheetId="9">'Forma 7'!$Q$65</definedName>
    <definedName name="VAS076_F_187KitosVeiklos">'Forma 7'!$Q$65</definedName>
    <definedName name="VAS076_F_191IS" localSheetId="9">'Forma 7'!$D$91</definedName>
    <definedName name="VAS076_F_191IS">'Forma 7'!$D$91</definedName>
    <definedName name="VAS076_F_1931GeriamojoVandens" localSheetId="9">'Forma 7'!$F$91</definedName>
    <definedName name="VAS076_F_1931GeriamojoVandens">'Forma 7'!$F$91</definedName>
    <definedName name="VAS076_F_1932GeriamojoVandens" localSheetId="9">'Forma 7'!$G$91</definedName>
    <definedName name="VAS076_F_1932GeriamojoVandens">'Forma 7'!$G$91</definedName>
    <definedName name="VAS076_F_1933GeriamojoVandens" localSheetId="9">'Forma 7'!$H$91</definedName>
    <definedName name="VAS076_F_1933GeriamojoVandens">'Forma 7'!$H$91</definedName>
    <definedName name="VAS076_F_193IsViso" localSheetId="9">'Forma 7'!$E$91</definedName>
    <definedName name="VAS076_F_193IsViso">'Forma 7'!$E$91</definedName>
    <definedName name="VAS076_F_1941NuotekuSurinkimas" localSheetId="9">'Forma 7'!$J$91</definedName>
    <definedName name="VAS076_F_1941NuotekuSurinkimas">'Forma 7'!$J$91</definedName>
    <definedName name="VAS076_F_1942NuotekuValymas" localSheetId="9">'Forma 7'!$K$91</definedName>
    <definedName name="VAS076_F_1942NuotekuValymas">'Forma 7'!$K$91</definedName>
    <definedName name="VAS076_F_1943NuotekuDumblo" localSheetId="9">'Forma 7'!$L$91</definedName>
    <definedName name="VAS076_F_1943NuotekuDumblo">'Forma 7'!$L$91</definedName>
    <definedName name="VAS076_F_194IsViso" localSheetId="9">'Forma 7'!$I$91</definedName>
    <definedName name="VAS076_F_194IsViso">'Forma 7'!$I$91</definedName>
    <definedName name="VAS076_F_195PavirsiniuNuoteku" localSheetId="9">'Forma 7'!$M$91</definedName>
    <definedName name="VAS076_F_195PavirsiniuNuoteku">'Forma 7'!$M$91</definedName>
    <definedName name="VAS076_F_196KitosReguliuojamosios" localSheetId="9">'Forma 7'!$N$91</definedName>
    <definedName name="VAS076_F_196KitosReguliuojamosios">'Forma 7'!$N$91</definedName>
    <definedName name="VAS076_F_197KitosVeiklos" localSheetId="9">'Forma 7'!$Q$91</definedName>
    <definedName name="VAS076_F_197KitosVeiklos">'Forma 7'!$Q$91</definedName>
    <definedName name="VAS076_F_201IS" localSheetId="9">'Forma 7'!$D$92</definedName>
    <definedName name="VAS076_F_201IS">'Forma 7'!$D$92</definedName>
    <definedName name="VAS076_F_2031GeriamojoVandens" localSheetId="9">'Forma 7'!$F$92</definedName>
    <definedName name="VAS076_F_2031GeriamojoVandens">'Forma 7'!$F$92</definedName>
    <definedName name="VAS076_F_2032GeriamojoVandens" localSheetId="9">'Forma 7'!$G$92</definedName>
    <definedName name="VAS076_F_2032GeriamojoVandens">'Forma 7'!$G$92</definedName>
    <definedName name="VAS076_F_2033GeriamojoVandens" localSheetId="9">'Forma 7'!$H$92</definedName>
    <definedName name="VAS076_F_2033GeriamojoVandens">'Forma 7'!$H$92</definedName>
    <definedName name="VAS076_F_203IsViso" localSheetId="9">'Forma 7'!$E$92</definedName>
    <definedName name="VAS076_F_203IsViso">'Forma 7'!$E$92</definedName>
    <definedName name="VAS076_F_2041NuotekuSurinkimas" localSheetId="9">'Forma 7'!$J$92</definedName>
    <definedName name="VAS076_F_2041NuotekuSurinkimas">'Forma 7'!$J$92</definedName>
    <definedName name="VAS076_F_2042NuotekuValymas" localSheetId="9">'Forma 7'!$K$92</definedName>
    <definedName name="VAS076_F_2042NuotekuValymas">'Forma 7'!$K$92</definedName>
    <definedName name="VAS076_F_2043NuotekuDumblo" localSheetId="9">'Forma 7'!$L$92</definedName>
    <definedName name="VAS076_F_2043NuotekuDumblo">'Forma 7'!$L$92</definedName>
    <definedName name="VAS076_F_204IsViso" localSheetId="9">'Forma 7'!$I$92</definedName>
    <definedName name="VAS076_F_204IsViso">'Forma 7'!$I$92</definedName>
    <definedName name="VAS076_F_205PavirsiniuNuoteku" localSheetId="9">'Forma 7'!$M$92</definedName>
    <definedName name="VAS076_F_205PavirsiniuNuoteku">'Forma 7'!$M$92</definedName>
    <definedName name="VAS076_F_206KitosReguliuojamosios" localSheetId="9">'Forma 7'!$N$92</definedName>
    <definedName name="VAS076_F_206KitosReguliuojamosios">'Forma 7'!$N$92</definedName>
    <definedName name="VAS076_F_207KitosVeiklos" localSheetId="9">'Forma 7'!$Q$92</definedName>
    <definedName name="VAS076_F_207KitosVeiklos">'Forma 7'!$Q$92</definedName>
    <definedName name="VAS076_F_211IS" localSheetId="9">'Forma 7'!$D$93</definedName>
    <definedName name="VAS076_F_211IS">'Forma 7'!$D$93</definedName>
    <definedName name="VAS076_F_2131GeriamojoVandens" localSheetId="9">'Forma 7'!$F$93</definedName>
    <definedName name="VAS076_F_2131GeriamojoVandens">'Forma 7'!$F$93</definedName>
    <definedName name="VAS076_F_2132GeriamojoVandens" localSheetId="9">'Forma 7'!$G$93</definedName>
    <definedName name="VAS076_F_2132GeriamojoVandens">'Forma 7'!$G$93</definedName>
    <definedName name="VAS076_F_2133GeriamojoVandens" localSheetId="9">'Forma 7'!$H$93</definedName>
    <definedName name="VAS076_F_2133GeriamojoVandens">'Forma 7'!$H$93</definedName>
    <definedName name="VAS076_F_213IsViso" localSheetId="9">'Forma 7'!$E$93</definedName>
    <definedName name="VAS076_F_213IsViso">'Forma 7'!$E$93</definedName>
    <definedName name="VAS076_F_2141NuotekuSurinkimas" localSheetId="9">'Forma 7'!$J$93</definedName>
    <definedName name="VAS076_F_2141NuotekuSurinkimas">'Forma 7'!$J$93</definedName>
    <definedName name="VAS076_F_2142NuotekuValymas" localSheetId="9">'Forma 7'!$K$93</definedName>
    <definedName name="VAS076_F_2142NuotekuValymas">'Forma 7'!$K$93</definedName>
    <definedName name="VAS076_F_2143NuotekuDumblo" localSheetId="9">'Forma 7'!$L$93</definedName>
    <definedName name="VAS076_F_2143NuotekuDumblo">'Forma 7'!$L$93</definedName>
    <definedName name="VAS076_F_214IsViso" localSheetId="9">'Forma 7'!$I$93</definedName>
    <definedName name="VAS076_F_214IsViso">'Forma 7'!$I$93</definedName>
    <definedName name="VAS076_F_215PavirsiniuNuoteku" localSheetId="9">'Forma 7'!$M$93</definedName>
    <definedName name="VAS076_F_215PavirsiniuNuoteku">'Forma 7'!$M$93</definedName>
    <definedName name="VAS076_F_216KitosReguliuojamosios" localSheetId="9">'Forma 7'!$N$93</definedName>
    <definedName name="VAS076_F_216KitosReguliuojamosios">'Forma 7'!$N$93</definedName>
    <definedName name="VAS076_F_217KitosVeiklos" localSheetId="9">'Forma 7'!$Q$93</definedName>
    <definedName name="VAS076_F_217KitosVeiklos">'Forma 7'!$Q$93</definedName>
    <definedName name="VAS076_F_221IS" localSheetId="9">'Forma 7'!$D$140</definedName>
    <definedName name="VAS076_F_221IS">'Forma 7'!$D$140</definedName>
    <definedName name="VAS076_F_2231GeriamojoVandens" localSheetId="9">'Forma 7'!$F$140</definedName>
    <definedName name="VAS076_F_2231GeriamojoVandens">'Forma 7'!$F$140</definedName>
    <definedName name="VAS076_F_2232GeriamojoVandens" localSheetId="9">'Forma 7'!$G$140</definedName>
    <definedName name="VAS076_F_2232GeriamojoVandens">'Forma 7'!$G$140</definedName>
    <definedName name="VAS076_F_2233GeriamojoVandens" localSheetId="9">'Forma 7'!$H$140</definedName>
    <definedName name="VAS076_F_2233GeriamojoVandens">'Forma 7'!$H$140</definedName>
    <definedName name="VAS076_F_223IsViso" localSheetId="9">'Forma 7'!$E$140</definedName>
    <definedName name="VAS076_F_223IsViso">'Forma 7'!$E$140</definedName>
    <definedName name="VAS076_F_2241NuotekuSurinkimas" localSheetId="9">'Forma 7'!$J$140</definedName>
    <definedName name="VAS076_F_2241NuotekuSurinkimas">'Forma 7'!$J$140</definedName>
    <definedName name="VAS076_F_2242NuotekuValymas" localSheetId="9">'Forma 7'!$K$140</definedName>
    <definedName name="VAS076_F_2242NuotekuValymas">'Forma 7'!$K$140</definedName>
    <definedName name="VAS076_F_2243NuotekuDumblo" localSheetId="9">'Forma 7'!$L$140</definedName>
    <definedName name="VAS076_F_2243NuotekuDumblo">'Forma 7'!$L$140</definedName>
    <definedName name="VAS076_F_224IsViso" localSheetId="9">'Forma 7'!$I$140</definedName>
    <definedName name="VAS076_F_224IsViso">'Forma 7'!$I$140</definedName>
    <definedName name="VAS076_F_225PavirsiniuNuoteku" localSheetId="9">'Forma 7'!$M$140</definedName>
    <definedName name="VAS076_F_225PavirsiniuNuoteku">'Forma 7'!$M$140</definedName>
    <definedName name="VAS076_F_226KitosReguliuojamosios" localSheetId="9">'Forma 7'!$N$140</definedName>
    <definedName name="VAS076_F_226KitosReguliuojamosios">'Forma 7'!$N$140</definedName>
    <definedName name="VAS076_F_227KitosVeiklos" localSheetId="9">'Forma 7'!$Q$140</definedName>
    <definedName name="VAS076_F_227KitosVeiklos">'Forma 7'!$Q$140</definedName>
    <definedName name="VAS076_F_231IS" localSheetId="9">'Forma 7'!$D$141</definedName>
    <definedName name="VAS076_F_231IS">'Forma 7'!$D$141</definedName>
    <definedName name="VAS076_F_2331GeriamojoVandens" localSheetId="9">'Forma 7'!$F$141</definedName>
    <definedName name="VAS076_F_2331GeriamojoVandens">'Forma 7'!$F$141</definedName>
    <definedName name="VAS076_F_2332GeriamojoVandens" localSheetId="9">'Forma 7'!$G$141</definedName>
    <definedName name="VAS076_F_2332GeriamojoVandens">'Forma 7'!$G$141</definedName>
    <definedName name="VAS076_F_2333GeriamojoVandens" localSheetId="9">'Forma 7'!$H$141</definedName>
    <definedName name="VAS076_F_2333GeriamojoVandens">'Forma 7'!$H$141</definedName>
    <definedName name="VAS076_F_233IsViso" localSheetId="9">'Forma 7'!$E$141</definedName>
    <definedName name="VAS076_F_233IsViso">'Forma 7'!$E$141</definedName>
    <definedName name="VAS076_F_2341NuotekuSurinkimas" localSheetId="9">'Forma 7'!$J$141</definedName>
    <definedName name="VAS076_F_2341NuotekuSurinkimas">'Forma 7'!$J$141</definedName>
    <definedName name="VAS076_F_2342NuotekuValymas" localSheetId="9">'Forma 7'!$K$141</definedName>
    <definedName name="VAS076_F_2342NuotekuValymas">'Forma 7'!$K$141</definedName>
    <definedName name="VAS076_F_2343NuotekuDumblo" localSheetId="9">'Forma 7'!$L$141</definedName>
    <definedName name="VAS076_F_2343NuotekuDumblo">'Forma 7'!$L$141</definedName>
    <definedName name="VAS076_F_234IsViso" localSheetId="9">'Forma 7'!$I$141</definedName>
    <definedName name="VAS076_F_234IsViso">'Forma 7'!$I$141</definedName>
    <definedName name="VAS076_F_235PavirsiniuNuoteku" localSheetId="9">'Forma 7'!$M$141</definedName>
    <definedName name="VAS076_F_235PavirsiniuNuoteku">'Forma 7'!$M$141</definedName>
    <definedName name="VAS076_F_236KitosReguliuojamosios" localSheetId="9">'Forma 7'!$N$141</definedName>
    <definedName name="VAS076_F_236KitosReguliuojamosios">'Forma 7'!$N$141</definedName>
    <definedName name="VAS076_F_237KitosVeiklos" localSheetId="9">'Forma 7'!$Q$141</definedName>
    <definedName name="VAS076_F_237KitosVeiklos">'Forma 7'!$Q$141</definedName>
    <definedName name="VAS076_F_241IS" localSheetId="9">'Forma 7'!$D$142</definedName>
    <definedName name="VAS076_F_241IS">'Forma 7'!$D$142</definedName>
    <definedName name="VAS076_F_2431GeriamojoVandens" localSheetId="9">'Forma 7'!$F$142</definedName>
    <definedName name="VAS076_F_2431GeriamojoVandens">'Forma 7'!$F$142</definedName>
    <definedName name="VAS076_F_2432GeriamojoVandens" localSheetId="9">'Forma 7'!$G$142</definedName>
    <definedName name="VAS076_F_2432GeriamojoVandens">'Forma 7'!$G$142</definedName>
    <definedName name="VAS076_F_2433GeriamojoVandens" localSheetId="9">'Forma 7'!$H$142</definedName>
    <definedName name="VAS076_F_2433GeriamojoVandens">'Forma 7'!$H$142</definedName>
    <definedName name="VAS076_F_243IsViso" localSheetId="9">'Forma 7'!$E$142</definedName>
    <definedName name="VAS076_F_243IsViso">'Forma 7'!$E$142</definedName>
    <definedName name="VAS076_F_2441NuotekuSurinkimas" localSheetId="9">'Forma 7'!$J$142</definedName>
    <definedName name="VAS076_F_2441NuotekuSurinkimas">'Forma 7'!$J$142</definedName>
    <definedName name="VAS076_F_2442NuotekuValymas" localSheetId="9">'Forma 7'!$K$142</definedName>
    <definedName name="VAS076_F_2442NuotekuValymas">'Forma 7'!$K$142</definedName>
    <definedName name="VAS076_F_2443NuotekuDumblo" localSheetId="9">'Forma 7'!$L$142</definedName>
    <definedName name="VAS076_F_2443NuotekuDumblo">'Forma 7'!$L$142</definedName>
    <definedName name="VAS076_F_244IsViso" localSheetId="9">'Forma 7'!$I$142</definedName>
    <definedName name="VAS076_F_244IsViso">'Forma 7'!$I$142</definedName>
    <definedName name="VAS076_F_245PavirsiniuNuoteku" localSheetId="9">'Forma 7'!$M$142</definedName>
    <definedName name="VAS076_F_245PavirsiniuNuoteku">'Forma 7'!$M$142</definedName>
    <definedName name="VAS076_F_246KitosReguliuojamosios" localSheetId="9">'Forma 7'!$N$142</definedName>
    <definedName name="VAS076_F_246KitosReguliuojamosios">'Forma 7'!$N$142</definedName>
    <definedName name="VAS076_F_247KitosVeiklos" localSheetId="9">'Forma 7'!$Q$142</definedName>
    <definedName name="VAS076_F_247KitosVeiklos">'Forma 7'!$Q$142</definedName>
    <definedName name="VAS076_F_Apskaitospriet61IS" localSheetId="9">'Forma 7'!$D$26</definedName>
    <definedName name="VAS076_F_Apskaitospriet61IS">'Forma 7'!$D$26</definedName>
    <definedName name="VAS076_F_Apskaitospriet631GeriamojoVandens" localSheetId="9">'Forma 7'!$F$26</definedName>
    <definedName name="VAS076_F_Apskaitospriet631GeriamojoVandens">'Forma 7'!$F$26</definedName>
    <definedName name="VAS076_F_Apskaitospriet632GeriamojoVandens" localSheetId="9">'Forma 7'!$G$26</definedName>
    <definedName name="VAS076_F_Apskaitospriet632GeriamojoVandens">'Forma 7'!$G$26</definedName>
    <definedName name="VAS076_F_Apskaitospriet633GeriamojoVandens" localSheetId="9">'Forma 7'!$H$26</definedName>
    <definedName name="VAS076_F_Apskaitospriet633GeriamojoVandens">'Forma 7'!$H$26</definedName>
    <definedName name="VAS076_F_Apskaitospriet63IsViso" localSheetId="9">'Forma 7'!$E$26</definedName>
    <definedName name="VAS076_F_Apskaitospriet63IsViso">'Forma 7'!$E$26</definedName>
    <definedName name="VAS076_F_Apskaitospriet641NuotekuSurinkimas" localSheetId="9">'Forma 7'!$J$26</definedName>
    <definedName name="VAS076_F_Apskaitospriet641NuotekuSurinkimas">'Forma 7'!$J$26</definedName>
    <definedName name="VAS076_F_Apskaitospriet642NuotekuValymas" localSheetId="9">'Forma 7'!$K$26</definedName>
    <definedName name="VAS076_F_Apskaitospriet642NuotekuValymas">'Forma 7'!$K$26</definedName>
    <definedName name="VAS076_F_Apskaitospriet643NuotekuDumblo" localSheetId="9">'Forma 7'!$L$26</definedName>
    <definedName name="VAS076_F_Apskaitospriet643NuotekuDumblo">'Forma 7'!$L$26</definedName>
    <definedName name="VAS076_F_Apskaitospriet64IsViso" localSheetId="9">'Forma 7'!$I$26</definedName>
    <definedName name="VAS076_F_Apskaitospriet64IsViso">'Forma 7'!$I$26</definedName>
    <definedName name="VAS076_F_Apskaitospriet65PavirsiniuNuoteku" localSheetId="9">'Forma 7'!$M$26</definedName>
    <definedName name="VAS076_F_Apskaitospriet65PavirsiniuNuoteku">'Forma 7'!$M$26</definedName>
    <definedName name="VAS076_F_Apskaitospriet66KitosReguliuojamosios" localSheetId="9">'Forma 7'!$N$26</definedName>
    <definedName name="VAS076_F_Apskaitospriet66KitosReguliuojamosios">'Forma 7'!$N$26</definedName>
    <definedName name="VAS076_F_Apskaitospriet67KitosVeiklos" localSheetId="9">'Forma 7'!$Q$26</definedName>
    <definedName name="VAS076_F_Apskaitospriet67KitosVeiklos">'Forma 7'!$Q$26</definedName>
    <definedName name="VAS076_F_Apskaitospriet6Apskaitosveikla1" localSheetId="9">'Forma 7'!$O$26</definedName>
    <definedName name="VAS076_F_Apskaitospriet6Apskaitosveikla1">'Forma 7'!$O$26</definedName>
    <definedName name="VAS076_F_Apskaitospriet6Kitareguliuoja1" localSheetId="9">'Forma 7'!$P$26</definedName>
    <definedName name="VAS076_F_Apskaitospriet6Kitareguliuoja1">'Forma 7'!$P$26</definedName>
    <definedName name="VAS076_F_Apskaitospriet71IS" localSheetId="9">'Forma 7'!$D$54</definedName>
    <definedName name="VAS076_F_Apskaitospriet71IS">'Forma 7'!$D$54</definedName>
    <definedName name="VAS076_F_Apskaitospriet731GeriamojoVandens" localSheetId="9">'Forma 7'!$F$54</definedName>
    <definedName name="VAS076_F_Apskaitospriet731GeriamojoVandens">'Forma 7'!$F$54</definedName>
    <definedName name="VAS076_F_Apskaitospriet732GeriamojoVandens" localSheetId="9">'Forma 7'!$G$54</definedName>
    <definedName name="VAS076_F_Apskaitospriet732GeriamojoVandens">'Forma 7'!$G$54</definedName>
    <definedName name="VAS076_F_Apskaitospriet733GeriamojoVandens" localSheetId="9">'Forma 7'!$H$54</definedName>
    <definedName name="VAS076_F_Apskaitospriet733GeriamojoVandens">'Forma 7'!$H$54</definedName>
    <definedName name="VAS076_F_Apskaitospriet73IsViso" localSheetId="9">'Forma 7'!$E$54</definedName>
    <definedName name="VAS076_F_Apskaitospriet73IsViso">'Forma 7'!$E$54</definedName>
    <definedName name="VAS076_F_Apskaitospriet741NuotekuSurinkimas" localSheetId="9">'Forma 7'!$J$54</definedName>
    <definedName name="VAS076_F_Apskaitospriet741NuotekuSurinkimas">'Forma 7'!$J$54</definedName>
    <definedName name="VAS076_F_Apskaitospriet742NuotekuValymas" localSheetId="9">'Forma 7'!$K$54</definedName>
    <definedName name="VAS076_F_Apskaitospriet742NuotekuValymas">'Forma 7'!$K$54</definedName>
    <definedName name="VAS076_F_Apskaitospriet743NuotekuDumblo" localSheetId="9">'Forma 7'!$L$54</definedName>
    <definedName name="VAS076_F_Apskaitospriet743NuotekuDumblo">'Forma 7'!$L$54</definedName>
    <definedName name="VAS076_F_Apskaitospriet74IsViso" localSheetId="9">'Forma 7'!$I$54</definedName>
    <definedName name="VAS076_F_Apskaitospriet74IsViso">'Forma 7'!$I$54</definedName>
    <definedName name="VAS076_F_Apskaitospriet75PavirsiniuNuoteku" localSheetId="9">'Forma 7'!$M$54</definedName>
    <definedName name="VAS076_F_Apskaitospriet75PavirsiniuNuoteku">'Forma 7'!$M$54</definedName>
    <definedName name="VAS076_F_Apskaitospriet76KitosReguliuojamosios" localSheetId="9">'Forma 7'!$N$54</definedName>
    <definedName name="VAS076_F_Apskaitospriet76KitosReguliuojamosios">'Forma 7'!$N$54</definedName>
    <definedName name="VAS076_F_Apskaitospriet77KitosVeiklos" localSheetId="9">'Forma 7'!$Q$54</definedName>
    <definedName name="VAS076_F_Apskaitospriet77KitosVeiklos">'Forma 7'!$Q$54</definedName>
    <definedName name="VAS076_F_Apskaitospriet7Apskaitosveikla1" localSheetId="9">'Forma 7'!$O$54</definedName>
    <definedName name="VAS076_F_Apskaitospriet7Apskaitosveikla1">'Forma 7'!$O$54</definedName>
    <definedName name="VAS076_F_Apskaitospriet7Kitareguliuoja1" localSheetId="9">'Forma 7'!$P$54</definedName>
    <definedName name="VAS076_F_Apskaitospriet7Kitareguliuoja1">'Forma 7'!$P$54</definedName>
    <definedName name="VAS076_F_Apskaitospriet81IS" localSheetId="9">'Forma 7'!$D$82</definedName>
    <definedName name="VAS076_F_Apskaitospriet81IS">'Forma 7'!$D$82</definedName>
    <definedName name="VAS076_F_Apskaitospriet831GeriamojoVandens" localSheetId="9">'Forma 7'!$F$82</definedName>
    <definedName name="VAS076_F_Apskaitospriet831GeriamojoVandens">'Forma 7'!$F$82</definedName>
    <definedName name="VAS076_F_Apskaitospriet832GeriamojoVandens" localSheetId="9">'Forma 7'!$G$82</definedName>
    <definedName name="VAS076_F_Apskaitospriet832GeriamojoVandens">'Forma 7'!$G$82</definedName>
    <definedName name="VAS076_F_Apskaitospriet833GeriamojoVandens" localSheetId="9">'Forma 7'!$H$82</definedName>
    <definedName name="VAS076_F_Apskaitospriet833GeriamojoVandens">'Forma 7'!$H$82</definedName>
    <definedName name="VAS076_F_Apskaitospriet83IsViso" localSheetId="9">'Forma 7'!$E$82</definedName>
    <definedName name="VAS076_F_Apskaitospriet83IsViso">'Forma 7'!$E$82</definedName>
    <definedName name="VAS076_F_Apskaitospriet841NuotekuSurinkimas" localSheetId="9">'Forma 7'!$J$82</definedName>
    <definedName name="VAS076_F_Apskaitospriet841NuotekuSurinkimas">'Forma 7'!$J$82</definedName>
    <definedName name="VAS076_F_Apskaitospriet842NuotekuValymas" localSheetId="9">'Forma 7'!$K$82</definedName>
    <definedName name="VAS076_F_Apskaitospriet842NuotekuValymas">'Forma 7'!$K$82</definedName>
    <definedName name="VAS076_F_Apskaitospriet843NuotekuDumblo" localSheetId="9">'Forma 7'!$L$82</definedName>
    <definedName name="VAS076_F_Apskaitospriet843NuotekuDumblo">'Forma 7'!$L$82</definedName>
    <definedName name="VAS076_F_Apskaitospriet84IsViso" localSheetId="9">'Forma 7'!$I$82</definedName>
    <definedName name="VAS076_F_Apskaitospriet84IsViso">'Forma 7'!$I$82</definedName>
    <definedName name="VAS076_F_Apskaitospriet85PavirsiniuNuoteku" localSheetId="9">'Forma 7'!$M$82</definedName>
    <definedName name="VAS076_F_Apskaitospriet85PavirsiniuNuoteku">'Forma 7'!$M$82</definedName>
    <definedName name="VAS076_F_Apskaitospriet86KitosReguliuojamosios" localSheetId="9">'Forma 7'!$N$82</definedName>
    <definedName name="VAS076_F_Apskaitospriet86KitosReguliuojamosios">'Forma 7'!$N$82</definedName>
    <definedName name="VAS076_F_Apskaitospriet87KitosVeiklos" localSheetId="9">'Forma 7'!$Q$82</definedName>
    <definedName name="VAS076_F_Apskaitospriet87KitosVeiklos">'Forma 7'!$Q$82</definedName>
    <definedName name="VAS076_F_Apskaitospriet8Apskaitosveikla1" localSheetId="9">'Forma 7'!$O$82</definedName>
    <definedName name="VAS076_F_Apskaitospriet8Apskaitosveikla1">'Forma 7'!$O$82</definedName>
    <definedName name="VAS076_F_Apskaitospriet8Kitareguliuoja1" localSheetId="9">'Forma 7'!$P$82</definedName>
    <definedName name="VAS076_F_Apskaitospriet8Kitareguliuoja1">'Forma 7'!$P$82</definedName>
    <definedName name="VAS076_F_Apskaitospriet91IS" localSheetId="9">'Forma 7'!$D$131</definedName>
    <definedName name="VAS076_F_Apskaitospriet91IS">'Forma 7'!$D$131</definedName>
    <definedName name="VAS076_F_Apskaitospriet931GeriamojoVandens" localSheetId="9">'Forma 7'!$F$131</definedName>
    <definedName name="VAS076_F_Apskaitospriet931GeriamojoVandens">'Forma 7'!$F$131</definedName>
    <definedName name="VAS076_F_Apskaitospriet932GeriamojoVandens" localSheetId="9">'Forma 7'!$G$131</definedName>
    <definedName name="VAS076_F_Apskaitospriet932GeriamojoVandens">'Forma 7'!$G$131</definedName>
    <definedName name="VAS076_F_Apskaitospriet933GeriamojoVandens" localSheetId="9">'Forma 7'!$H$131</definedName>
    <definedName name="VAS076_F_Apskaitospriet933GeriamojoVandens">'Forma 7'!$H$131</definedName>
    <definedName name="VAS076_F_Apskaitospriet93IsViso" localSheetId="9">'Forma 7'!$E$131</definedName>
    <definedName name="VAS076_F_Apskaitospriet93IsViso">'Forma 7'!$E$131</definedName>
    <definedName name="VAS076_F_Apskaitospriet941NuotekuSurinkimas" localSheetId="9">'Forma 7'!$J$131</definedName>
    <definedName name="VAS076_F_Apskaitospriet941NuotekuSurinkimas">'Forma 7'!$J$131</definedName>
    <definedName name="VAS076_F_Apskaitospriet942NuotekuValymas" localSheetId="9">'Forma 7'!$K$131</definedName>
    <definedName name="VAS076_F_Apskaitospriet942NuotekuValymas">'Forma 7'!$K$131</definedName>
    <definedName name="VAS076_F_Apskaitospriet943NuotekuDumblo" localSheetId="9">'Forma 7'!$L$131</definedName>
    <definedName name="VAS076_F_Apskaitospriet943NuotekuDumblo">'Forma 7'!$L$131</definedName>
    <definedName name="VAS076_F_Apskaitospriet94IsViso" localSheetId="9">'Forma 7'!$I$131</definedName>
    <definedName name="VAS076_F_Apskaitospriet94IsViso">'Forma 7'!$I$131</definedName>
    <definedName name="VAS076_F_Apskaitospriet95PavirsiniuNuoteku" localSheetId="9">'Forma 7'!$M$131</definedName>
    <definedName name="VAS076_F_Apskaitospriet95PavirsiniuNuoteku">'Forma 7'!$M$131</definedName>
    <definedName name="VAS076_F_Apskaitospriet96KitosReguliuojamosios" localSheetId="9">'Forma 7'!$N$131</definedName>
    <definedName name="VAS076_F_Apskaitospriet96KitosReguliuojamosios">'Forma 7'!$N$131</definedName>
    <definedName name="VAS076_F_Apskaitospriet97KitosVeiklos" localSheetId="9">'Forma 7'!$Q$131</definedName>
    <definedName name="VAS076_F_Apskaitospriet97KitosVeiklos">'Forma 7'!$Q$131</definedName>
    <definedName name="VAS076_F_Apskaitospriet9Apskaitosveikla1" localSheetId="9">'Forma 7'!$O$131</definedName>
    <definedName name="VAS076_F_Apskaitospriet9Apskaitosveikla1">'Forma 7'!$O$131</definedName>
    <definedName name="VAS076_F_Apskaitospriet9Kitareguliuoja1" localSheetId="9">'Forma 7'!$P$131</definedName>
    <definedName name="VAS076_F_Apskaitospriet9Kitareguliuoja1">'Forma 7'!$P$131</definedName>
    <definedName name="VAS076_F_Atsiskaitomiej11IS" localSheetId="9">'Forma 7'!$D$27</definedName>
    <definedName name="VAS076_F_Atsiskaitomiej11IS">'Forma 7'!$D$27</definedName>
    <definedName name="VAS076_F_Atsiskaitomiej131GeriamojoVandens" localSheetId="9">'Forma 7'!$F$27</definedName>
    <definedName name="VAS076_F_Atsiskaitomiej131GeriamojoVandens">'Forma 7'!$F$27</definedName>
    <definedName name="VAS076_F_Atsiskaitomiej132GeriamojoVandens" localSheetId="9">'Forma 7'!$G$27</definedName>
    <definedName name="VAS076_F_Atsiskaitomiej132GeriamojoVandens">'Forma 7'!$G$27</definedName>
    <definedName name="VAS076_F_Atsiskaitomiej133GeriamojoVandens" localSheetId="9">'Forma 7'!$H$27</definedName>
    <definedName name="VAS076_F_Atsiskaitomiej133GeriamojoVandens">'Forma 7'!$H$27</definedName>
    <definedName name="VAS076_F_Atsiskaitomiej13IsViso" localSheetId="9">'Forma 7'!$E$27</definedName>
    <definedName name="VAS076_F_Atsiskaitomiej13IsViso">'Forma 7'!$E$27</definedName>
    <definedName name="VAS076_F_Atsiskaitomiej141NuotekuSurinkimas" localSheetId="9">'Forma 7'!$J$27</definedName>
    <definedName name="VAS076_F_Atsiskaitomiej141NuotekuSurinkimas">'Forma 7'!$J$27</definedName>
    <definedName name="VAS076_F_Atsiskaitomiej142NuotekuValymas" localSheetId="9">'Forma 7'!$K$27</definedName>
    <definedName name="VAS076_F_Atsiskaitomiej142NuotekuValymas">'Forma 7'!$K$27</definedName>
    <definedName name="VAS076_F_Atsiskaitomiej143NuotekuDumblo" localSheetId="9">'Forma 7'!$L$27</definedName>
    <definedName name="VAS076_F_Atsiskaitomiej143NuotekuDumblo">'Forma 7'!$L$27</definedName>
    <definedName name="VAS076_F_Atsiskaitomiej14IsViso" localSheetId="9">'Forma 7'!$I$27</definedName>
    <definedName name="VAS076_F_Atsiskaitomiej14IsViso">'Forma 7'!$I$27</definedName>
    <definedName name="VAS076_F_Atsiskaitomiej15PavirsiniuNuoteku" localSheetId="9">'Forma 7'!$M$27</definedName>
    <definedName name="VAS076_F_Atsiskaitomiej15PavirsiniuNuoteku">'Forma 7'!$M$27</definedName>
    <definedName name="VAS076_F_Atsiskaitomiej16KitosReguliuojamosios" localSheetId="9">'Forma 7'!$N$27</definedName>
    <definedName name="VAS076_F_Atsiskaitomiej16KitosReguliuojamosios">'Forma 7'!$N$27</definedName>
    <definedName name="VAS076_F_Atsiskaitomiej17KitosVeiklos" localSheetId="9">'Forma 7'!$Q$27</definedName>
    <definedName name="VAS076_F_Atsiskaitomiej17KitosVeiklos">'Forma 7'!$Q$27</definedName>
    <definedName name="VAS076_F_Atsiskaitomiej1Apskaitosveikla1" localSheetId="9">'Forma 7'!$O$27</definedName>
    <definedName name="VAS076_F_Atsiskaitomiej1Apskaitosveikla1">'Forma 7'!$O$27</definedName>
    <definedName name="VAS076_F_Atsiskaitomiej1Kitareguliuoja1" localSheetId="9">'Forma 7'!$P$27</definedName>
    <definedName name="VAS076_F_Atsiskaitomiej1Kitareguliuoja1">'Forma 7'!$P$27</definedName>
    <definedName name="VAS076_F_Atsiskaitomiej21IS" localSheetId="9">'Forma 7'!$D$55</definedName>
    <definedName name="VAS076_F_Atsiskaitomiej21IS">'Forma 7'!$D$55</definedName>
    <definedName name="VAS076_F_Atsiskaitomiej231GeriamojoVandens" localSheetId="9">'Forma 7'!$F$55</definedName>
    <definedName name="VAS076_F_Atsiskaitomiej231GeriamojoVandens">'Forma 7'!$F$55</definedName>
    <definedName name="VAS076_F_Atsiskaitomiej232GeriamojoVandens" localSheetId="9">'Forma 7'!$G$55</definedName>
    <definedName name="VAS076_F_Atsiskaitomiej232GeriamojoVandens">'Forma 7'!$G$55</definedName>
    <definedName name="VAS076_F_Atsiskaitomiej233GeriamojoVandens" localSheetId="9">'Forma 7'!$H$55</definedName>
    <definedName name="VAS076_F_Atsiskaitomiej233GeriamojoVandens">'Forma 7'!$H$55</definedName>
    <definedName name="VAS076_F_Atsiskaitomiej23IsViso" localSheetId="9">'Forma 7'!$E$55</definedName>
    <definedName name="VAS076_F_Atsiskaitomiej23IsViso">'Forma 7'!$E$55</definedName>
    <definedName name="VAS076_F_Atsiskaitomiej241NuotekuSurinkimas" localSheetId="9">'Forma 7'!$J$55</definedName>
    <definedName name="VAS076_F_Atsiskaitomiej241NuotekuSurinkimas">'Forma 7'!$J$55</definedName>
    <definedName name="VAS076_F_Atsiskaitomiej242NuotekuValymas" localSheetId="9">'Forma 7'!$K$55</definedName>
    <definedName name="VAS076_F_Atsiskaitomiej242NuotekuValymas">'Forma 7'!$K$55</definedName>
    <definedName name="VAS076_F_Atsiskaitomiej243NuotekuDumblo" localSheetId="9">'Forma 7'!$L$55</definedName>
    <definedName name="VAS076_F_Atsiskaitomiej243NuotekuDumblo">'Forma 7'!$L$55</definedName>
    <definedName name="VAS076_F_Atsiskaitomiej24IsViso" localSheetId="9">'Forma 7'!$I$55</definedName>
    <definedName name="VAS076_F_Atsiskaitomiej24IsViso">'Forma 7'!$I$55</definedName>
    <definedName name="VAS076_F_Atsiskaitomiej25PavirsiniuNuoteku" localSheetId="9">'Forma 7'!$M$55</definedName>
    <definedName name="VAS076_F_Atsiskaitomiej25PavirsiniuNuoteku">'Forma 7'!$M$55</definedName>
    <definedName name="VAS076_F_Atsiskaitomiej26KitosReguliuojamosios" localSheetId="9">'Forma 7'!$N$55</definedName>
    <definedName name="VAS076_F_Atsiskaitomiej26KitosReguliuojamosios">'Forma 7'!$N$55</definedName>
    <definedName name="VAS076_F_Atsiskaitomiej27KitosVeiklos" localSheetId="9">'Forma 7'!$Q$55</definedName>
    <definedName name="VAS076_F_Atsiskaitomiej27KitosVeiklos">'Forma 7'!$Q$55</definedName>
    <definedName name="VAS076_F_Atsiskaitomiej2Apskaitosveikla1" localSheetId="9">'Forma 7'!$O$55</definedName>
    <definedName name="VAS076_F_Atsiskaitomiej2Apskaitosveikla1">'Forma 7'!$O$55</definedName>
    <definedName name="VAS076_F_Atsiskaitomiej2Kitareguliuoja1" localSheetId="9">'Forma 7'!$P$55</definedName>
    <definedName name="VAS076_F_Atsiskaitomiej2Kitareguliuoja1">'Forma 7'!$P$55</definedName>
    <definedName name="VAS076_F_Atsiskaitomiej31IS" localSheetId="9">'Forma 7'!$D$83</definedName>
    <definedName name="VAS076_F_Atsiskaitomiej31IS">'Forma 7'!$D$83</definedName>
    <definedName name="VAS076_F_Atsiskaitomiej331GeriamojoVandens" localSheetId="9">'Forma 7'!$F$83</definedName>
    <definedName name="VAS076_F_Atsiskaitomiej331GeriamojoVandens">'Forma 7'!$F$83</definedName>
    <definedName name="VAS076_F_Atsiskaitomiej332GeriamojoVandens" localSheetId="9">'Forma 7'!$G$83</definedName>
    <definedName name="VAS076_F_Atsiskaitomiej332GeriamojoVandens">'Forma 7'!$G$83</definedName>
    <definedName name="VAS076_F_Atsiskaitomiej333GeriamojoVandens" localSheetId="9">'Forma 7'!$H$83</definedName>
    <definedName name="VAS076_F_Atsiskaitomiej333GeriamojoVandens">'Forma 7'!$H$83</definedName>
    <definedName name="VAS076_F_Atsiskaitomiej33IsViso" localSheetId="9">'Forma 7'!$E$83</definedName>
    <definedName name="VAS076_F_Atsiskaitomiej33IsViso">'Forma 7'!$E$83</definedName>
    <definedName name="VAS076_F_Atsiskaitomiej341NuotekuSurinkimas" localSheetId="9">'Forma 7'!$J$83</definedName>
    <definedName name="VAS076_F_Atsiskaitomiej341NuotekuSurinkimas">'Forma 7'!$J$83</definedName>
    <definedName name="VAS076_F_Atsiskaitomiej342NuotekuValymas" localSheetId="9">'Forma 7'!$K$83</definedName>
    <definedName name="VAS076_F_Atsiskaitomiej342NuotekuValymas">'Forma 7'!$K$83</definedName>
    <definedName name="VAS076_F_Atsiskaitomiej343NuotekuDumblo" localSheetId="9">'Forma 7'!$L$83</definedName>
    <definedName name="VAS076_F_Atsiskaitomiej343NuotekuDumblo">'Forma 7'!$L$83</definedName>
    <definedName name="VAS076_F_Atsiskaitomiej34IsViso" localSheetId="9">'Forma 7'!$I$83</definedName>
    <definedName name="VAS076_F_Atsiskaitomiej34IsViso">'Forma 7'!$I$83</definedName>
    <definedName name="VAS076_F_Atsiskaitomiej35PavirsiniuNuoteku" localSheetId="9">'Forma 7'!$M$83</definedName>
    <definedName name="VAS076_F_Atsiskaitomiej35PavirsiniuNuoteku">'Forma 7'!$M$83</definedName>
    <definedName name="VAS076_F_Atsiskaitomiej36KitosReguliuojamosios" localSheetId="9">'Forma 7'!$N$83</definedName>
    <definedName name="VAS076_F_Atsiskaitomiej36KitosReguliuojamosios">'Forma 7'!$N$83</definedName>
    <definedName name="VAS076_F_Atsiskaitomiej37KitosVeiklos" localSheetId="9">'Forma 7'!$Q$83</definedName>
    <definedName name="VAS076_F_Atsiskaitomiej37KitosVeiklos">'Forma 7'!$Q$83</definedName>
    <definedName name="VAS076_F_Atsiskaitomiej3Apskaitosveikla1" localSheetId="9">'Forma 7'!$O$83</definedName>
    <definedName name="VAS076_F_Atsiskaitomiej3Apskaitosveikla1">'Forma 7'!$O$83</definedName>
    <definedName name="VAS076_F_Atsiskaitomiej3Kitareguliuoja1" localSheetId="9">'Forma 7'!$P$83</definedName>
    <definedName name="VAS076_F_Atsiskaitomiej3Kitareguliuoja1">'Forma 7'!$P$83</definedName>
    <definedName name="VAS076_F_Atsiskaitomiej41IS" localSheetId="9">'Forma 7'!$D$132</definedName>
    <definedName name="VAS076_F_Atsiskaitomiej41IS">'Forma 7'!$D$132</definedName>
    <definedName name="VAS076_F_Atsiskaitomiej431GeriamojoVandens" localSheetId="9">'Forma 7'!$F$132</definedName>
    <definedName name="VAS076_F_Atsiskaitomiej431GeriamojoVandens">'Forma 7'!$F$132</definedName>
    <definedName name="VAS076_F_Atsiskaitomiej432GeriamojoVandens" localSheetId="9">'Forma 7'!$G$132</definedName>
    <definedName name="VAS076_F_Atsiskaitomiej432GeriamojoVandens">'Forma 7'!$G$132</definedName>
    <definedName name="VAS076_F_Atsiskaitomiej433GeriamojoVandens" localSheetId="9">'Forma 7'!$H$132</definedName>
    <definedName name="VAS076_F_Atsiskaitomiej433GeriamojoVandens">'Forma 7'!$H$132</definedName>
    <definedName name="VAS076_F_Atsiskaitomiej43IsViso" localSheetId="9">'Forma 7'!$E$132</definedName>
    <definedName name="VAS076_F_Atsiskaitomiej43IsViso">'Forma 7'!$E$132</definedName>
    <definedName name="VAS076_F_Atsiskaitomiej441NuotekuSurinkimas" localSheetId="9">'Forma 7'!$J$132</definedName>
    <definedName name="VAS076_F_Atsiskaitomiej441NuotekuSurinkimas">'Forma 7'!$J$132</definedName>
    <definedName name="VAS076_F_Atsiskaitomiej442NuotekuValymas" localSheetId="9">'Forma 7'!$K$132</definedName>
    <definedName name="VAS076_F_Atsiskaitomiej442NuotekuValymas">'Forma 7'!$K$132</definedName>
    <definedName name="VAS076_F_Atsiskaitomiej443NuotekuDumblo" localSheetId="9">'Forma 7'!$L$132</definedName>
    <definedName name="VAS076_F_Atsiskaitomiej443NuotekuDumblo">'Forma 7'!$L$132</definedName>
    <definedName name="VAS076_F_Atsiskaitomiej44IsViso" localSheetId="9">'Forma 7'!$I$132</definedName>
    <definedName name="VAS076_F_Atsiskaitomiej44IsViso">'Forma 7'!$I$132</definedName>
    <definedName name="VAS076_F_Atsiskaitomiej45PavirsiniuNuoteku" localSheetId="9">'Forma 7'!$M$132</definedName>
    <definedName name="VAS076_F_Atsiskaitomiej45PavirsiniuNuoteku">'Forma 7'!$M$132</definedName>
    <definedName name="VAS076_F_Atsiskaitomiej46KitosReguliuojamosios" localSheetId="9">'Forma 7'!$N$132</definedName>
    <definedName name="VAS076_F_Atsiskaitomiej46KitosReguliuojamosios">'Forma 7'!$N$132</definedName>
    <definedName name="VAS076_F_Atsiskaitomiej47KitosVeiklos" localSheetId="9">'Forma 7'!$Q$132</definedName>
    <definedName name="VAS076_F_Atsiskaitomiej47KitosVeiklos">'Forma 7'!$Q$132</definedName>
    <definedName name="VAS076_F_Atsiskaitomiej4Apskaitosveikla1" localSheetId="9">'Forma 7'!$O$132</definedName>
    <definedName name="VAS076_F_Atsiskaitomiej4Apskaitosveikla1">'Forma 7'!$O$132</definedName>
    <definedName name="VAS076_F_Atsiskaitomiej4Kitareguliuoja1" localSheetId="9">'Forma 7'!$P$132</definedName>
    <definedName name="VAS076_F_Atsiskaitomiej4Kitareguliuoja1">'Forma 7'!$P$132</definedName>
    <definedName name="VAS076_F_Bendraipaskirs31IS" localSheetId="9">'Forma 7'!$D$116</definedName>
    <definedName name="VAS076_F_Bendraipaskirs31IS">'Forma 7'!$D$116</definedName>
    <definedName name="VAS076_F_Bendraipaskirs331GeriamojoVandens" localSheetId="9">'Forma 7'!$F$116</definedName>
    <definedName name="VAS076_F_Bendraipaskirs331GeriamojoVandens">'Forma 7'!$F$116</definedName>
    <definedName name="VAS076_F_Bendraipaskirs332GeriamojoVandens" localSheetId="9">'Forma 7'!$G$116</definedName>
    <definedName name="VAS076_F_Bendraipaskirs332GeriamojoVandens">'Forma 7'!$G$116</definedName>
    <definedName name="VAS076_F_Bendraipaskirs333GeriamojoVandens" localSheetId="9">'Forma 7'!$H$116</definedName>
    <definedName name="VAS076_F_Bendraipaskirs333GeriamojoVandens">'Forma 7'!$H$116</definedName>
    <definedName name="VAS076_F_Bendraipaskirs33IsViso" localSheetId="9">'Forma 7'!$E$116</definedName>
    <definedName name="VAS076_F_Bendraipaskirs33IsViso">'Forma 7'!$E$116</definedName>
    <definedName name="VAS076_F_Bendraipaskirs341NuotekuSurinkimas" localSheetId="9">'Forma 7'!$J$116</definedName>
    <definedName name="VAS076_F_Bendraipaskirs341NuotekuSurinkimas">'Forma 7'!$J$116</definedName>
    <definedName name="VAS076_F_Bendraipaskirs342NuotekuValymas" localSheetId="9">'Forma 7'!$K$116</definedName>
    <definedName name="VAS076_F_Bendraipaskirs342NuotekuValymas">'Forma 7'!$K$116</definedName>
    <definedName name="VAS076_F_Bendraipaskirs343NuotekuDumblo" localSheetId="9">'Forma 7'!$L$116</definedName>
    <definedName name="VAS076_F_Bendraipaskirs343NuotekuDumblo">'Forma 7'!$L$116</definedName>
    <definedName name="VAS076_F_Bendraipaskirs34IsViso" localSheetId="9">'Forma 7'!$I$116</definedName>
    <definedName name="VAS076_F_Bendraipaskirs34IsViso">'Forma 7'!$I$116</definedName>
    <definedName name="VAS076_F_Bendraipaskirs35PavirsiniuNuoteku" localSheetId="9">'Forma 7'!$M$116</definedName>
    <definedName name="VAS076_F_Bendraipaskirs35PavirsiniuNuoteku">'Forma 7'!$M$116</definedName>
    <definedName name="VAS076_F_Bendraipaskirs36KitosReguliuojamosios" localSheetId="9">'Forma 7'!$N$116</definedName>
    <definedName name="VAS076_F_Bendraipaskirs36KitosReguliuojamosios">'Forma 7'!$N$116</definedName>
    <definedName name="VAS076_F_Bendraipaskirs37KitosVeiklos" localSheetId="9">'Forma 7'!$Q$116</definedName>
    <definedName name="VAS076_F_Bendraipaskirs37KitosVeiklos">'Forma 7'!$Q$116</definedName>
    <definedName name="VAS076_F_Bendraipaskirs3Apskaitosveikla1" localSheetId="9">'Forma 7'!$O$116</definedName>
    <definedName name="VAS076_F_Bendraipaskirs3Apskaitosveikla1">'Forma 7'!$O$116</definedName>
    <definedName name="VAS076_F_Bendraipaskirs3Kitareguliuoja1" localSheetId="9">'Forma 7'!$P$116</definedName>
    <definedName name="VAS076_F_Bendraipaskirs3Kitareguliuoja1">'Forma 7'!$P$116</definedName>
    <definedName name="VAS076_F_Cpunktui171IS" localSheetId="9">'Forma 7'!$D$101</definedName>
    <definedName name="VAS076_F_Cpunktui171IS">'Forma 7'!$D$101</definedName>
    <definedName name="VAS076_F_Cpunktui1731GeriamojoVandens" localSheetId="9">'Forma 7'!$F$101</definedName>
    <definedName name="VAS076_F_Cpunktui1731GeriamojoVandens">'Forma 7'!$F$101</definedName>
    <definedName name="VAS076_F_Cpunktui1732GeriamojoVandens" localSheetId="9">'Forma 7'!$G$101</definedName>
    <definedName name="VAS076_F_Cpunktui1732GeriamojoVandens">'Forma 7'!$G$101</definedName>
    <definedName name="VAS076_F_Cpunktui1733GeriamojoVandens" localSheetId="9">'Forma 7'!$H$101</definedName>
    <definedName name="VAS076_F_Cpunktui1733GeriamojoVandens">'Forma 7'!$H$101</definedName>
    <definedName name="VAS076_F_Cpunktui173IsViso" localSheetId="9">'Forma 7'!$E$101</definedName>
    <definedName name="VAS076_F_Cpunktui173IsViso">'Forma 7'!$E$101</definedName>
    <definedName name="VAS076_F_Cpunktui1741NuotekuSurinkimas" localSheetId="9">'Forma 7'!$J$101</definedName>
    <definedName name="VAS076_F_Cpunktui1741NuotekuSurinkimas">'Forma 7'!$J$101</definedName>
    <definedName name="VAS076_F_Cpunktui1742NuotekuValymas" localSheetId="9">'Forma 7'!$K$101</definedName>
    <definedName name="VAS076_F_Cpunktui1742NuotekuValymas">'Forma 7'!$K$101</definedName>
    <definedName name="VAS076_F_Cpunktui1743NuotekuDumblo" localSheetId="9">'Forma 7'!$L$101</definedName>
    <definedName name="VAS076_F_Cpunktui1743NuotekuDumblo">'Forma 7'!$L$101</definedName>
    <definedName name="VAS076_F_Cpunktui174IsViso" localSheetId="9">'Forma 7'!$I$101</definedName>
    <definedName name="VAS076_F_Cpunktui174IsViso">'Forma 7'!$I$101</definedName>
    <definedName name="VAS076_F_Cpunktui175PavirsiniuNuoteku" localSheetId="9">'Forma 7'!$M$101</definedName>
    <definedName name="VAS076_F_Cpunktui175PavirsiniuNuoteku">'Forma 7'!$M$101</definedName>
    <definedName name="VAS076_F_Cpunktui176KitosReguliuojamosios" localSheetId="9">'Forma 7'!$N$101</definedName>
    <definedName name="VAS076_F_Cpunktui176KitosReguliuojamosios">'Forma 7'!$N$101</definedName>
    <definedName name="VAS076_F_Cpunktui177KitosVeiklos" localSheetId="9">'Forma 7'!$Q$101</definedName>
    <definedName name="VAS076_F_Cpunktui177KitosVeiklos">'Forma 7'!$Q$101</definedName>
    <definedName name="VAS076_F_Cpunktui17Apskaitosveikla1" localSheetId="9">'Forma 7'!$O$101</definedName>
    <definedName name="VAS076_F_Cpunktui17Apskaitosveikla1">'Forma 7'!$O$101</definedName>
    <definedName name="VAS076_F_Cpunktui17Kitareguliuoja1" localSheetId="9">'Forma 7'!$P$101</definedName>
    <definedName name="VAS076_F_Cpunktui17Kitareguliuoja1">'Forma 7'!$P$101</definedName>
    <definedName name="VAS076_F_Cpunktui181IS" localSheetId="9">'Forma 7'!$D$102</definedName>
    <definedName name="VAS076_F_Cpunktui181IS">'Forma 7'!$D$102</definedName>
    <definedName name="VAS076_F_Cpunktui1831GeriamojoVandens" localSheetId="9">'Forma 7'!$F$102</definedName>
    <definedName name="VAS076_F_Cpunktui1831GeriamojoVandens">'Forma 7'!$F$102</definedName>
    <definedName name="VAS076_F_Cpunktui1832GeriamojoVandens" localSheetId="9">'Forma 7'!$G$102</definedName>
    <definedName name="VAS076_F_Cpunktui1832GeriamojoVandens">'Forma 7'!$G$102</definedName>
    <definedName name="VAS076_F_Cpunktui1833GeriamojoVandens" localSheetId="9">'Forma 7'!$H$102</definedName>
    <definedName name="VAS076_F_Cpunktui1833GeriamojoVandens">'Forma 7'!$H$102</definedName>
    <definedName name="VAS076_F_Cpunktui183IsViso" localSheetId="9">'Forma 7'!$E$102</definedName>
    <definedName name="VAS076_F_Cpunktui183IsViso">'Forma 7'!$E$102</definedName>
    <definedName name="VAS076_F_Cpunktui1841NuotekuSurinkimas" localSheetId="9">'Forma 7'!$J$102</definedName>
    <definedName name="VAS076_F_Cpunktui1841NuotekuSurinkimas">'Forma 7'!$J$102</definedName>
    <definedName name="VAS076_F_Cpunktui1842NuotekuValymas" localSheetId="9">'Forma 7'!$K$102</definedName>
    <definedName name="VAS076_F_Cpunktui1842NuotekuValymas">'Forma 7'!$K$102</definedName>
    <definedName name="VAS076_F_Cpunktui1843NuotekuDumblo" localSheetId="9">'Forma 7'!$L$102</definedName>
    <definedName name="VAS076_F_Cpunktui1843NuotekuDumblo">'Forma 7'!$L$102</definedName>
    <definedName name="VAS076_F_Cpunktui184IsViso" localSheetId="9">'Forma 7'!$I$102</definedName>
    <definedName name="VAS076_F_Cpunktui184IsViso">'Forma 7'!$I$102</definedName>
    <definedName name="VAS076_F_Cpunktui185PavirsiniuNuoteku" localSheetId="9">'Forma 7'!$M$102</definedName>
    <definedName name="VAS076_F_Cpunktui185PavirsiniuNuoteku">'Forma 7'!$M$102</definedName>
    <definedName name="VAS076_F_Cpunktui186KitosReguliuojamosios" localSheetId="9">'Forma 7'!$N$102</definedName>
    <definedName name="VAS076_F_Cpunktui186KitosReguliuojamosios">'Forma 7'!$N$102</definedName>
    <definedName name="VAS076_F_Cpunktui187KitosVeiklos" localSheetId="9">'Forma 7'!$Q$102</definedName>
    <definedName name="VAS076_F_Cpunktui187KitosVeiklos">'Forma 7'!$Q$102</definedName>
    <definedName name="VAS076_F_Cpunktui18Apskaitosveikla1" localSheetId="9">'Forma 7'!$O$102</definedName>
    <definedName name="VAS076_F_Cpunktui18Apskaitosveikla1">'Forma 7'!$O$102</definedName>
    <definedName name="VAS076_F_Cpunktui18Kitareguliuoja1" localSheetId="9">'Forma 7'!$P$102</definedName>
    <definedName name="VAS076_F_Cpunktui18Kitareguliuoja1">'Forma 7'!$P$102</definedName>
    <definedName name="VAS076_F_Cpunktui191IS" localSheetId="9">'Forma 7'!$D$107</definedName>
    <definedName name="VAS076_F_Cpunktui191IS">'Forma 7'!$D$107</definedName>
    <definedName name="VAS076_F_Cpunktui1931GeriamojoVandens" localSheetId="9">'Forma 7'!$F$107</definedName>
    <definedName name="VAS076_F_Cpunktui1931GeriamojoVandens">'Forma 7'!$F$107</definedName>
    <definedName name="VAS076_F_Cpunktui1932GeriamojoVandens" localSheetId="9">'Forma 7'!$G$107</definedName>
    <definedName name="VAS076_F_Cpunktui1932GeriamojoVandens">'Forma 7'!$G$107</definedName>
    <definedName name="VAS076_F_Cpunktui1933GeriamojoVandens" localSheetId="9">'Forma 7'!$H$107</definedName>
    <definedName name="VAS076_F_Cpunktui1933GeriamojoVandens">'Forma 7'!$H$107</definedName>
    <definedName name="VAS076_F_Cpunktui193IsViso" localSheetId="9">'Forma 7'!$E$107</definedName>
    <definedName name="VAS076_F_Cpunktui193IsViso">'Forma 7'!$E$107</definedName>
    <definedName name="VAS076_F_Cpunktui1941NuotekuSurinkimas" localSheetId="9">'Forma 7'!$J$107</definedName>
    <definedName name="VAS076_F_Cpunktui1941NuotekuSurinkimas">'Forma 7'!$J$107</definedName>
    <definedName name="VAS076_F_Cpunktui1942NuotekuValymas" localSheetId="9">'Forma 7'!$K$107</definedName>
    <definedName name="VAS076_F_Cpunktui1942NuotekuValymas">'Forma 7'!$K$107</definedName>
    <definedName name="VAS076_F_Cpunktui1943NuotekuDumblo" localSheetId="9">'Forma 7'!$L$107</definedName>
    <definedName name="VAS076_F_Cpunktui1943NuotekuDumblo">'Forma 7'!$L$107</definedName>
    <definedName name="VAS076_F_Cpunktui194IsViso" localSheetId="9">'Forma 7'!$I$107</definedName>
    <definedName name="VAS076_F_Cpunktui194IsViso">'Forma 7'!$I$107</definedName>
    <definedName name="VAS076_F_Cpunktui195PavirsiniuNuoteku" localSheetId="9">'Forma 7'!$M$107</definedName>
    <definedName name="VAS076_F_Cpunktui195PavirsiniuNuoteku">'Forma 7'!$M$107</definedName>
    <definedName name="VAS076_F_Cpunktui196KitosReguliuojamosios" localSheetId="9">'Forma 7'!$N$107</definedName>
    <definedName name="VAS076_F_Cpunktui196KitosReguliuojamosios">'Forma 7'!$N$107</definedName>
    <definedName name="VAS076_F_Cpunktui197KitosVeiklos" localSheetId="9">'Forma 7'!$Q$107</definedName>
    <definedName name="VAS076_F_Cpunktui197KitosVeiklos">'Forma 7'!$Q$107</definedName>
    <definedName name="VAS076_F_Cpunktui19Apskaitosveikla1" localSheetId="9">'Forma 7'!$O$107</definedName>
    <definedName name="VAS076_F_Cpunktui19Apskaitosveikla1">'Forma 7'!$O$107</definedName>
    <definedName name="VAS076_F_Cpunktui19Kitareguliuoja1" localSheetId="9">'Forma 7'!$P$107</definedName>
    <definedName name="VAS076_F_Cpunktui19Kitareguliuoja1">'Forma 7'!$P$107</definedName>
    <definedName name="VAS076_F_Cpunktui201IS" localSheetId="9">'Forma 7'!$D$108</definedName>
    <definedName name="VAS076_F_Cpunktui201IS">'Forma 7'!$D$108</definedName>
    <definedName name="VAS076_F_Cpunktui2031GeriamojoVandens" localSheetId="9">'Forma 7'!$F$108</definedName>
    <definedName name="VAS076_F_Cpunktui2031GeriamojoVandens">'Forma 7'!$F$108</definedName>
    <definedName name="VAS076_F_Cpunktui2032GeriamojoVandens" localSheetId="9">'Forma 7'!$G$108</definedName>
    <definedName name="VAS076_F_Cpunktui2032GeriamojoVandens">'Forma 7'!$G$108</definedName>
    <definedName name="VAS076_F_Cpunktui2033GeriamojoVandens" localSheetId="9">'Forma 7'!$H$108</definedName>
    <definedName name="VAS076_F_Cpunktui2033GeriamojoVandens">'Forma 7'!$H$108</definedName>
    <definedName name="VAS076_F_Cpunktui203IsViso" localSheetId="9">'Forma 7'!$E$108</definedName>
    <definedName name="VAS076_F_Cpunktui203IsViso">'Forma 7'!$E$108</definedName>
    <definedName name="VAS076_F_Cpunktui2041NuotekuSurinkimas" localSheetId="9">'Forma 7'!$J$108</definedName>
    <definedName name="VAS076_F_Cpunktui2041NuotekuSurinkimas">'Forma 7'!$J$108</definedName>
    <definedName name="VAS076_F_Cpunktui2042NuotekuValymas" localSheetId="9">'Forma 7'!$K$108</definedName>
    <definedName name="VAS076_F_Cpunktui2042NuotekuValymas">'Forma 7'!$K$108</definedName>
    <definedName name="VAS076_F_Cpunktui2043NuotekuDumblo" localSheetId="9">'Forma 7'!$L$108</definedName>
    <definedName name="VAS076_F_Cpunktui2043NuotekuDumblo">'Forma 7'!$L$108</definedName>
    <definedName name="VAS076_F_Cpunktui204IsViso" localSheetId="9">'Forma 7'!$I$108</definedName>
    <definedName name="VAS076_F_Cpunktui204IsViso">'Forma 7'!$I$108</definedName>
    <definedName name="VAS076_F_Cpunktui205PavirsiniuNuoteku" localSheetId="9">'Forma 7'!$M$108</definedName>
    <definedName name="VAS076_F_Cpunktui205PavirsiniuNuoteku">'Forma 7'!$M$108</definedName>
    <definedName name="VAS076_F_Cpunktui206KitosReguliuojamosios" localSheetId="9">'Forma 7'!$N$108</definedName>
    <definedName name="VAS076_F_Cpunktui206KitosReguliuojamosios">'Forma 7'!$N$108</definedName>
    <definedName name="VAS076_F_Cpunktui207KitosVeiklos" localSheetId="9">'Forma 7'!$Q$108</definedName>
    <definedName name="VAS076_F_Cpunktui207KitosVeiklos">'Forma 7'!$Q$108</definedName>
    <definedName name="VAS076_F_Cpunktui20Apskaitosveikla1" localSheetId="9">'Forma 7'!$O$108</definedName>
    <definedName name="VAS076_F_Cpunktui20Apskaitosveikla1">'Forma 7'!$O$108</definedName>
    <definedName name="VAS076_F_Cpunktui20Kitareguliuoja1" localSheetId="9">'Forma 7'!$P$108</definedName>
    <definedName name="VAS076_F_Cpunktui20Kitareguliuoja1">'Forma 7'!$P$108</definedName>
    <definedName name="VAS076_F_Cpunktui211IS" localSheetId="9">'Forma 7'!$D$109</definedName>
    <definedName name="VAS076_F_Cpunktui211IS">'Forma 7'!$D$109</definedName>
    <definedName name="VAS076_F_Cpunktui2131GeriamojoVandens" localSheetId="9">'Forma 7'!$F$109</definedName>
    <definedName name="VAS076_F_Cpunktui2131GeriamojoVandens">'Forma 7'!$F$109</definedName>
    <definedName name="VAS076_F_Cpunktui2132GeriamojoVandens" localSheetId="9">'Forma 7'!$G$109</definedName>
    <definedName name="VAS076_F_Cpunktui2132GeriamojoVandens">'Forma 7'!$G$109</definedName>
    <definedName name="VAS076_F_Cpunktui2133GeriamojoVandens" localSheetId="9">'Forma 7'!$H$109</definedName>
    <definedName name="VAS076_F_Cpunktui2133GeriamojoVandens">'Forma 7'!$H$109</definedName>
    <definedName name="VAS076_F_Cpunktui213IsViso" localSheetId="9">'Forma 7'!$E$109</definedName>
    <definedName name="VAS076_F_Cpunktui213IsViso">'Forma 7'!$E$109</definedName>
    <definedName name="VAS076_F_Cpunktui2141NuotekuSurinkimas" localSheetId="9">'Forma 7'!$J$109</definedName>
    <definedName name="VAS076_F_Cpunktui2141NuotekuSurinkimas">'Forma 7'!$J$109</definedName>
    <definedName name="VAS076_F_Cpunktui2142NuotekuValymas" localSheetId="9">'Forma 7'!$K$109</definedName>
    <definedName name="VAS076_F_Cpunktui2142NuotekuValymas">'Forma 7'!$K$109</definedName>
    <definedName name="VAS076_F_Cpunktui2143NuotekuDumblo" localSheetId="9">'Forma 7'!$L$109</definedName>
    <definedName name="VAS076_F_Cpunktui2143NuotekuDumblo">'Forma 7'!$L$109</definedName>
    <definedName name="VAS076_F_Cpunktui214IsViso" localSheetId="9">'Forma 7'!$I$109</definedName>
    <definedName name="VAS076_F_Cpunktui214IsViso">'Forma 7'!$I$109</definedName>
    <definedName name="VAS076_F_Cpunktui215PavirsiniuNuoteku" localSheetId="9">'Forma 7'!$M$109</definedName>
    <definedName name="VAS076_F_Cpunktui215PavirsiniuNuoteku">'Forma 7'!$M$109</definedName>
    <definedName name="VAS076_F_Cpunktui216KitosReguliuojamosios" localSheetId="9">'Forma 7'!$N$109</definedName>
    <definedName name="VAS076_F_Cpunktui216KitosReguliuojamosios">'Forma 7'!$N$109</definedName>
    <definedName name="VAS076_F_Cpunktui217KitosVeiklos" localSheetId="9">'Forma 7'!$Q$109</definedName>
    <definedName name="VAS076_F_Cpunktui217KitosVeiklos">'Forma 7'!$Q$109</definedName>
    <definedName name="VAS076_F_Cpunktui21Apskaitosveikla1" localSheetId="9">'Forma 7'!$O$109</definedName>
    <definedName name="VAS076_F_Cpunktui21Apskaitosveikla1">'Forma 7'!$O$109</definedName>
    <definedName name="VAS076_F_Cpunktui21Kitareguliuoja1" localSheetId="9">'Forma 7'!$P$109</definedName>
    <definedName name="VAS076_F_Cpunktui21Kitareguliuoja1">'Forma 7'!$P$109</definedName>
    <definedName name="VAS076_F_Cpunktui251IS" localSheetId="9">'Forma 7'!$D$95</definedName>
    <definedName name="VAS076_F_Cpunktui251IS">'Forma 7'!$D$95</definedName>
    <definedName name="VAS076_F_Cpunktui2531GeriamojoVandens" localSheetId="9">'Forma 7'!$F$95</definedName>
    <definedName name="VAS076_F_Cpunktui2531GeriamojoVandens">'Forma 7'!$F$95</definedName>
    <definedName name="VAS076_F_Cpunktui2532GeriamojoVandens" localSheetId="9">'Forma 7'!$G$95</definedName>
    <definedName name="VAS076_F_Cpunktui2532GeriamojoVandens">'Forma 7'!$G$95</definedName>
    <definedName name="VAS076_F_Cpunktui2533GeriamojoVandens" localSheetId="9">'Forma 7'!$H$95</definedName>
    <definedName name="VAS076_F_Cpunktui2533GeriamojoVandens">'Forma 7'!$H$95</definedName>
    <definedName name="VAS076_F_Cpunktui253IsViso" localSheetId="9">'Forma 7'!$E$95</definedName>
    <definedName name="VAS076_F_Cpunktui253IsViso">'Forma 7'!$E$95</definedName>
    <definedName name="VAS076_F_Cpunktui2541NuotekuSurinkimas" localSheetId="9">'Forma 7'!$J$95</definedName>
    <definedName name="VAS076_F_Cpunktui2541NuotekuSurinkimas">'Forma 7'!$J$95</definedName>
    <definedName name="VAS076_F_Cpunktui2542NuotekuValymas" localSheetId="9">'Forma 7'!$K$95</definedName>
    <definedName name="VAS076_F_Cpunktui2542NuotekuValymas">'Forma 7'!$K$95</definedName>
    <definedName name="VAS076_F_Cpunktui2543NuotekuDumblo" localSheetId="9">'Forma 7'!$L$95</definedName>
    <definedName name="VAS076_F_Cpunktui2543NuotekuDumblo">'Forma 7'!$L$95</definedName>
    <definedName name="VAS076_F_Cpunktui254IsViso" localSheetId="9">'Forma 7'!$I$95</definedName>
    <definedName name="VAS076_F_Cpunktui254IsViso">'Forma 7'!$I$95</definedName>
    <definedName name="VAS076_F_Cpunktui255PavirsiniuNuoteku" localSheetId="9">'Forma 7'!$M$95</definedName>
    <definedName name="VAS076_F_Cpunktui255PavirsiniuNuoteku">'Forma 7'!$M$95</definedName>
    <definedName name="VAS076_F_Cpunktui256KitosReguliuojamosios" localSheetId="9">'Forma 7'!$N$95</definedName>
    <definedName name="VAS076_F_Cpunktui256KitosReguliuojamosios">'Forma 7'!$N$95</definedName>
    <definedName name="VAS076_F_Cpunktui257KitosVeiklos" localSheetId="9">'Forma 7'!$Q$95</definedName>
    <definedName name="VAS076_F_Cpunktui257KitosVeiklos">'Forma 7'!$Q$95</definedName>
    <definedName name="VAS076_F_Cpunktui25Apskaitosveikla1" localSheetId="9">'Forma 7'!$O$95</definedName>
    <definedName name="VAS076_F_Cpunktui25Apskaitosveikla1">'Forma 7'!$O$95</definedName>
    <definedName name="VAS076_F_Cpunktui25Kitareguliuoja1" localSheetId="9">'Forma 7'!$P$95</definedName>
    <definedName name="VAS076_F_Cpunktui25Kitareguliuoja1">'Forma 7'!$P$95</definedName>
    <definedName name="VAS076_F_Cpunktui261IS" localSheetId="9">'Forma 7'!$D$96</definedName>
    <definedName name="VAS076_F_Cpunktui261IS">'Forma 7'!$D$96</definedName>
    <definedName name="VAS076_F_Cpunktui2631GeriamojoVandens" localSheetId="9">'Forma 7'!$F$96</definedName>
    <definedName name="VAS076_F_Cpunktui2631GeriamojoVandens">'Forma 7'!$F$96</definedName>
    <definedName name="VAS076_F_Cpunktui2632GeriamojoVandens" localSheetId="9">'Forma 7'!$G$96</definedName>
    <definedName name="VAS076_F_Cpunktui2632GeriamojoVandens">'Forma 7'!$G$96</definedName>
    <definedName name="VAS076_F_Cpunktui2633GeriamojoVandens" localSheetId="9">'Forma 7'!$H$96</definedName>
    <definedName name="VAS076_F_Cpunktui2633GeriamojoVandens">'Forma 7'!$H$96</definedName>
    <definedName name="VAS076_F_Cpunktui263IsViso" localSheetId="9">'Forma 7'!$E$96</definedName>
    <definedName name="VAS076_F_Cpunktui263IsViso">'Forma 7'!$E$96</definedName>
    <definedName name="VAS076_F_Cpunktui2641NuotekuSurinkimas" localSheetId="9">'Forma 7'!$J$96</definedName>
    <definedName name="VAS076_F_Cpunktui2641NuotekuSurinkimas">'Forma 7'!$J$96</definedName>
    <definedName name="VAS076_F_Cpunktui2642NuotekuValymas" localSheetId="9">'Forma 7'!$K$96</definedName>
    <definedName name="VAS076_F_Cpunktui2642NuotekuValymas">'Forma 7'!$K$96</definedName>
    <definedName name="VAS076_F_Cpunktui2643NuotekuDumblo" localSheetId="9">'Forma 7'!$L$96</definedName>
    <definedName name="VAS076_F_Cpunktui2643NuotekuDumblo">'Forma 7'!$L$96</definedName>
    <definedName name="VAS076_F_Cpunktui264IsViso" localSheetId="9">'Forma 7'!$I$96</definedName>
    <definedName name="VAS076_F_Cpunktui264IsViso">'Forma 7'!$I$96</definedName>
    <definedName name="VAS076_F_Cpunktui265PavirsiniuNuoteku" localSheetId="9">'Forma 7'!$M$96</definedName>
    <definedName name="VAS076_F_Cpunktui265PavirsiniuNuoteku">'Forma 7'!$M$96</definedName>
    <definedName name="VAS076_F_Cpunktui266KitosReguliuojamosios" localSheetId="9">'Forma 7'!$N$96</definedName>
    <definedName name="VAS076_F_Cpunktui266KitosReguliuojamosios">'Forma 7'!$N$96</definedName>
    <definedName name="VAS076_F_Cpunktui267KitosVeiklos" localSheetId="9">'Forma 7'!$Q$96</definedName>
    <definedName name="VAS076_F_Cpunktui267KitosVeiklos">'Forma 7'!$Q$96</definedName>
    <definedName name="VAS076_F_Cpunktui26Apskaitosveikla1" localSheetId="9">'Forma 7'!$O$96</definedName>
    <definedName name="VAS076_F_Cpunktui26Apskaitosveikla1">'Forma 7'!$O$96</definedName>
    <definedName name="VAS076_F_Cpunktui26Kitareguliuoja1" localSheetId="9">'Forma 7'!$P$96</definedName>
    <definedName name="VAS076_F_Cpunktui26Kitareguliuoja1">'Forma 7'!$P$96</definedName>
    <definedName name="VAS076_F_Cpunktui271IS" localSheetId="9">'Forma 7'!$D$97</definedName>
    <definedName name="VAS076_F_Cpunktui271IS">'Forma 7'!$D$97</definedName>
    <definedName name="VAS076_F_Cpunktui2731GeriamojoVandens" localSheetId="9">'Forma 7'!$F$97</definedName>
    <definedName name="VAS076_F_Cpunktui2731GeriamojoVandens">'Forma 7'!$F$97</definedName>
    <definedName name="VAS076_F_Cpunktui2732GeriamojoVandens" localSheetId="9">'Forma 7'!$G$97</definedName>
    <definedName name="VAS076_F_Cpunktui2732GeriamojoVandens">'Forma 7'!$G$97</definedName>
    <definedName name="VAS076_F_Cpunktui2733GeriamojoVandens" localSheetId="9">'Forma 7'!$H$97</definedName>
    <definedName name="VAS076_F_Cpunktui2733GeriamojoVandens">'Forma 7'!$H$97</definedName>
    <definedName name="VAS076_F_Cpunktui273IsViso" localSheetId="9">'Forma 7'!$E$97</definedName>
    <definedName name="VAS076_F_Cpunktui273IsViso">'Forma 7'!$E$97</definedName>
    <definedName name="VAS076_F_Cpunktui2741NuotekuSurinkimas" localSheetId="9">'Forma 7'!$J$97</definedName>
    <definedName name="VAS076_F_Cpunktui2741NuotekuSurinkimas">'Forma 7'!$J$97</definedName>
    <definedName name="VAS076_F_Cpunktui2742NuotekuValymas" localSheetId="9">'Forma 7'!$K$97</definedName>
    <definedName name="VAS076_F_Cpunktui2742NuotekuValymas">'Forma 7'!$K$97</definedName>
    <definedName name="VAS076_F_Cpunktui2743NuotekuDumblo" localSheetId="9">'Forma 7'!$L$97</definedName>
    <definedName name="VAS076_F_Cpunktui2743NuotekuDumblo">'Forma 7'!$L$97</definedName>
    <definedName name="VAS076_F_Cpunktui274IsViso" localSheetId="9">'Forma 7'!$I$97</definedName>
    <definedName name="VAS076_F_Cpunktui274IsViso">'Forma 7'!$I$97</definedName>
    <definedName name="VAS076_F_Cpunktui275PavirsiniuNuoteku" localSheetId="9">'Forma 7'!$M$97</definedName>
    <definedName name="VAS076_F_Cpunktui275PavirsiniuNuoteku">'Forma 7'!$M$97</definedName>
    <definedName name="VAS076_F_Cpunktui276KitosReguliuojamosios" localSheetId="9">'Forma 7'!$N$97</definedName>
    <definedName name="VAS076_F_Cpunktui276KitosReguliuojamosios">'Forma 7'!$N$97</definedName>
    <definedName name="VAS076_F_Cpunktui277KitosVeiklos" localSheetId="9">'Forma 7'!$Q$97</definedName>
    <definedName name="VAS076_F_Cpunktui277KitosVeiklos">'Forma 7'!$Q$97</definedName>
    <definedName name="VAS076_F_Cpunktui27Apskaitosveikla1" localSheetId="9">'Forma 7'!$O$97</definedName>
    <definedName name="VAS076_F_Cpunktui27Apskaitosveikla1">'Forma 7'!$O$97</definedName>
    <definedName name="VAS076_F_Cpunktui27Kitareguliuoja1" localSheetId="9">'Forma 7'!$P$97</definedName>
    <definedName name="VAS076_F_Cpunktui27Kitareguliuoja1">'Forma 7'!$P$97</definedName>
    <definedName name="VAS076_F_Cpunktui281IS" localSheetId="9">'Forma 7'!$D$98</definedName>
    <definedName name="VAS076_F_Cpunktui281IS">'Forma 7'!$D$98</definedName>
    <definedName name="VAS076_F_Cpunktui2831GeriamojoVandens" localSheetId="9">'Forma 7'!$F$98</definedName>
    <definedName name="VAS076_F_Cpunktui2831GeriamojoVandens">'Forma 7'!$F$98</definedName>
    <definedName name="VAS076_F_Cpunktui2832GeriamojoVandens" localSheetId="9">'Forma 7'!$G$98</definedName>
    <definedName name="VAS076_F_Cpunktui2832GeriamojoVandens">'Forma 7'!$G$98</definedName>
    <definedName name="VAS076_F_Cpunktui2833GeriamojoVandens" localSheetId="9">'Forma 7'!$H$98</definedName>
    <definedName name="VAS076_F_Cpunktui2833GeriamojoVandens">'Forma 7'!$H$98</definedName>
    <definedName name="VAS076_F_Cpunktui283IsViso" localSheetId="9">'Forma 7'!$E$98</definedName>
    <definedName name="VAS076_F_Cpunktui283IsViso">'Forma 7'!$E$98</definedName>
    <definedName name="VAS076_F_Cpunktui2841NuotekuSurinkimas" localSheetId="9">'Forma 7'!$J$98</definedName>
    <definedName name="VAS076_F_Cpunktui2841NuotekuSurinkimas">'Forma 7'!$J$98</definedName>
    <definedName name="VAS076_F_Cpunktui2842NuotekuValymas" localSheetId="9">'Forma 7'!$K$98</definedName>
    <definedName name="VAS076_F_Cpunktui2842NuotekuValymas">'Forma 7'!$K$98</definedName>
    <definedName name="VAS076_F_Cpunktui2843NuotekuDumblo" localSheetId="9">'Forma 7'!$L$98</definedName>
    <definedName name="VAS076_F_Cpunktui2843NuotekuDumblo">'Forma 7'!$L$98</definedName>
    <definedName name="VAS076_F_Cpunktui284IsViso" localSheetId="9">'Forma 7'!$I$98</definedName>
    <definedName name="VAS076_F_Cpunktui284IsViso">'Forma 7'!$I$98</definedName>
    <definedName name="VAS076_F_Cpunktui285PavirsiniuNuoteku" localSheetId="9">'Forma 7'!$M$98</definedName>
    <definedName name="VAS076_F_Cpunktui285PavirsiniuNuoteku">'Forma 7'!$M$98</definedName>
    <definedName name="VAS076_F_Cpunktui286KitosReguliuojamosios" localSheetId="9">'Forma 7'!$N$98</definedName>
    <definedName name="VAS076_F_Cpunktui286KitosReguliuojamosios">'Forma 7'!$N$98</definedName>
    <definedName name="VAS076_F_Cpunktui287KitosVeiklos" localSheetId="9">'Forma 7'!$Q$98</definedName>
    <definedName name="VAS076_F_Cpunktui287KitosVeiklos">'Forma 7'!$Q$98</definedName>
    <definedName name="VAS076_F_Cpunktui28Apskaitosveikla1" localSheetId="9">'Forma 7'!$O$98</definedName>
    <definedName name="VAS076_F_Cpunktui28Apskaitosveikla1">'Forma 7'!$O$98</definedName>
    <definedName name="VAS076_F_Cpunktui28Kitareguliuoja1" localSheetId="9">'Forma 7'!$P$98</definedName>
    <definedName name="VAS076_F_Cpunktui28Kitareguliuoja1">'Forma 7'!$P$98</definedName>
    <definedName name="VAS076_F_Cpunktui291IS" localSheetId="9">'Forma 7'!$D$99</definedName>
    <definedName name="VAS076_F_Cpunktui291IS">'Forma 7'!$D$99</definedName>
    <definedName name="VAS076_F_Cpunktui2931GeriamojoVandens" localSheetId="9">'Forma 7'!$F$99</definedName>
    <definedName name="VAS076_F_Cpunktui2931GeriamojoVandens">'Forma 7'!$F$99</definedName>
    <definedName name="VAS076_F_Cpunktui2932GeriamojoVandens" localSheetId="9">'Forma 7'!$G$99</definedName>
    <definedName name="VAS076_F_Cpunktui2932GeriamojoVandens">'Forma 7'!$G$99</definedName>
    <definedName name="VAS076_F_Cpunktui2933GeriamojoVandens" localSheetId="9">'Forma 7'!$H$99</definedName>
    <definedName name="VAS076_F_Cpunktui2933GeriamojoVandens">'Forma 7'!$H$99</definedName>
    <definedName name="VAS076_F_Cpunktui293IsViso" localSheetId="9">'Forma 7'!$E$99</definedName>
    <definedName name="VAS076_F_Cpunktui293IsViso">'Forma 7'!$E$99</definedName>
    <definedName name="VAS076_F_Cpunktui2941NuotekuSurinkimas" localSheetId="9">'Forma 7'!$J$99</definedName>
    <definedName name="VAS076_F_Cpunktui2941NuotekuSurinkimas">'Forma 7'!$J$99</definedName>
    <definedName name="VAS076_F_Cpunktui2942NuotekuValymas" localSheetId="9">'Forma 7'!$K$99</definedName>
    <definedName name="VAS076_F_Cpunktui2942NuotekuValymas">'Forma 7'!$K$99</definedName>
    <definedName name="VAS076_F_Cpunktui2943NuotekuDumblo" localSheetId="9">'Forma 7'!$L$99</definedName>
    <definedName name="VAS076_F_Cpunktui2943NuotekuDumblo">'Forma 7'!$L$99</definedName>
    <definedName name="VAS076_F_Cpunktui294IsViso" localSheetId="9">'Forma 7'!$I$99</definedName>
    <definedName name="VAS076_F_Cpunktui294IsViso">'Forma 7'!$I$99</definedName>
    <definedName name="VAS076_F_Cpunktui295PavirsiniuNuoteku" localSheetId="9">'Forma 7'!$M$99</definedName>
    <definedName name="VAS076_F_Cpunktui295PavirsiniuNuoteku">'Forma 7'!$M$99</definedName>
    <definedName name="VAS076_F_Cpunktui296KitosReguliuojamosios" localSheetId="9">'Forma 7'!$N$99</definedName>
    <definedName name="VAS076_F_Cpunktui296KitosReguliuojamosios">'Forma 7'!$N$99</definedName>
    <definedName name="VAS076_F_Cpunktui297KitosVeiklos" localSheetId="9">'Forma 7'!$Q$99</definedName>
    <definedName name="VAS076_F_Cpunktui297KitosVeiklos">'Forma 7'!$Q$99</definedName>
    <definedName name="VAS076_F_Cpunktui29Apskaitosveikla1" localSheetId="9">'Forma 7'!$O$99</definedName>
    <definedName name="VAS076_F_Cpunktui29Apskaitosveikla1">'Forma 7'!$O$99</definedName>
    <definedName name="VAS076_F_Cpunktui29Kitareguliuoja1" localSheetId="9">'Forma 7'!$P$99</definedName>
    <definedName name="VAS076_F_Cpunktui29Kitareguliuoja1">'Forma 7'!$P$99</definedName>
    <definedName name="VAS076_F_Cpunktui301IS" localSheetId="9">'Forma 7'!$D$100</definedName>
    <definedName name="VAS076_F_Cpunktui301IS">'Forma 7'!$D$100</definedName>
    <definedName name="VAS076_F_Cpunktui3031GeriamojoVandens" localSheetId="9">'Forma 7'!$F$100</definedName>
    <definedName name="VAS076_F_Cpunktui3031GeriamojoVandens">'Forma 7'!$F$100</definedName>
    <definedName name="VAS076_F_Cpunktui3032GeriamojoVandens" localSheetId="9">'Forma 7'!$G$100</definedName>
    <definedName name="VAS076_F_Cpunktui3032GeriamojoVandens">'Forma 7'!$G$100</definedName>
    <definedName name="VAS076_F_Cpunktui3033GeriamojoVandens" localSheetId="9">'Forma 7'!$H$100</definedName>
    <definedName name="VAS076_F_Cpunktui3033GeriamojoVandens">'Forma 7'!$H$100</definedName>
    <definedName name="VAS076_F_Cpunktui303IsViso" localSheetId="9">'Forma 7'!$E$100</definedName>
    <definedName name="VAS076_F_Cpunktui303IsViso">'Forma 7'!$E$100</definedName>
    <definedName name="VAS076_F_Cpunktui3041NuotekuSurinkimas" localSheetId="9">'Forma 7'!$J$100</definedName>
    <definedName name="VAS076_F_Cpunktui3041NuotekuSurinkimas">'Forma 7'!$J$100</definedName>
    <definedName name="VAS076_F_Cpunktui3042NuotekuValymas" localSheetId="9">'Forma 7'!$K$100</definedName>
    <definedName name="VAS076_F_Cpunktui3042NuotekuValymas">'Forma 7'!$K$100</definedName>
    <definedName name="VAS076_F_Cpunktui3043NuotekuDumblo" localSheetId="9">'Forma 7'!$L$100</definedName>
    <definedName name="VAS076_F_Cpunktui3043NuotekuDumblo">'Forma 7'!$L$100</definedName>
    <definedName name="VAS076_F_Cpunktui304IsViso" localSheetId="9">'Forma 7'!$I$100</definedName>
    <definedName name="VAS076_F_Cpunktui304IsViso">'Forma 7'!$I$100</definedName>
    <definedName name="VAS076_F_Cpunktui305PavirsiniuNuoteku" localSheetId="9">'Forma 7'!$M$100</definedName>
    <definedName name="VAS076_F_Cpunktui305PavirsiniuNuoteku">'Forma 7'!$M$100</definedName>
    <definedName name="VAS076_F_Cpunktui306KitosReguliuojamosios" localSheetId="9">'Forma 7'!$N$100</definedName>
    <definedName name="VAS076_F_Cpunktui306KitosReguliuojamosios">'Forma 7'!$N$100</definedName>
    <definedName name="VAS076_F_Cpunktui307KitosVeiklos" localSheetId="9">'Forma 7'!$Q$100</definedName>
    <definedName name="VAS076_F_Cpunktui307KitosVeiklos">'Forma 7'!$Q$100</definedName>
    <definedName name="VAS076_F_Cpunktui30Apskaitosveikla1" localSheetId="9">'Forma 7'!$O$100</definedName>
    <definedName name="VAS076_F_Cpunktui30Apskaitosveikla1">'Forma 7'!$O$100</definedName>
    <definedName name="VAS076_F_Cpunktui30Kitareguliuoja1" localSheetId="9">'Forma 7'!$P$100</definedName>
    <definedName name="VAS076_F_Cpunktui30Kitareguliuoja1">'Forma 7'!$P$100</definedName>
    <definedName name="VAS076_F_Cpunktui311IS" localSheetId="9">'Forma 7'!$D$103</definedName>
    <definedName name="VAS076_F_Cpunktui311IS">'Forma 7'!$D$103</definedName>
    <definedName name="VAS076_F_Cpunktui3131GeriamojoVandens" localSheetId="9">'Forma 7'!$F$103</definedName>
    <definedName name="VAS076_F_Cpunktui3131GeriamojoVandens">'Forma 7'!$F$103</definedName>
    <definedName name="VAS076_F_Cpunktui3132GeriamojoVandens" localSheetId="9">'Forma 7'!$G$103</definedName>
    <definedName name="VAS076_F_Cpunktui3132GeriamojoVandens">'Forma 7'!$G$103</definedName>
    <definedName name="VAS076_F_Cpunktui3133GeriamojoVandens" localSheetId="9">'Forma 7'!$H$103</definedName>
    <definedName name="VAS076_F_Cpunktui3133GeriamojoVandens">'Forma 7'!$H$103</definedName>
    <definedName name="VAS076_F_Cpunktui313IsViso" localSheetId="9">'Forma 7'!$E$103</definedName>
    <definedName name="VAS076_F_Cpunktui313IsViso">'Forma 7'!$E$103</definedName>
    <definedName name="VAS076_F_Cpunktui3141NuotekuSurinkimas" localSheetId="9">'Forma 7'!$J$103</definedName>
    <definedName name="VAS076_F_Cpunktui3141NuotekuSurinkimas">'Forma 7'!$J$103</definedName>
    <definedName name="VAS076_F_Cpunktui3142NuotekuValymas" localSheetId="9">'Forma 7'!$K$103</definedName>
    <definedName name="VAS076_F_Cpunktui3142NuotekuValymas">'Forma 7'!$K$103</definedName>
    <definedName name="VAS076_F_Cpunktui3143NuotekuDumblo" localSheetId="9">'Forma 7'!$L$103</definedName>
    <definedName name="VAS076_F_Cpunktui3143NuotekuDumblo">'Forma 7'!$L$103</definedName>
    <definedName name="VAS076_F_Cpunktui314IsViso" localSheetId="9">'Forma 7'!$I$103</definedName>
    <definedName name="VAS076_F_Cpunktui314IsViso">'Forma 7'!$I$103</definedName>
    <definedName name="VAS076_F_Cpunktui315PavirsiniuNuoteku" localSheetId="9">'Forma 7'!$M$103</definedName>
    <definedName name="VAS076_F_Cpunktui315PavirsiniuNuoteku">'Forma 7'!$M$103</definedName>
    <definedName name="VAS076_F_Cpunktui316KitosReguliuojamosios" localSheetId="9">'Forma 7'!$N$103</definedName>
    <definedName name="VAS076_F_Cpunktui316KitosReguliuojamosios">'Forma 7'!$N$103</definedName>
    <definedName name="VAS076_F_Cpunktui317KitosVeiklos" localSheetId="9">'Forma 7'!$Q$103</definedName>
    <definedName name="VAS076_F_Cpunktui317KitosVeiklos">'Forma 7'!$Q$103</definedName>
    <definedName name="VAS076_F_Cpunktui31Apskaitosveikla1" localSheetId="9">'Forma 7'!$O$103</definedName>
    <definedName name="VAS076_F_Cpunktui31Apskaitosveikla1">'Forma 7'!$O$103</definedName>
    <definedName name="VAS076_F_Cpunktui31Kitareguliuoja1" localSheetId="9">'Forma 7'!$P$103</definedName>
    <definedName name="VAS076_F_Cpunktui31Kitareguliuoja1">'Forma 7'!$P$103</definedName>
    <definedName name="VAS076_F_Cpunktui321IS" localSheetId="9">'Forma 7'!$D$104</definedName>
    <definedName name="VAS076_F_Cpunktui321IS">'Forma 7'!$D$104</definedName>
    <definedName name="VAS076_F_Cpunktui3231GeriamojoVandens" localSheetId="9">'Forma 7'!$F$104</definedName>
    <definedName name="VAS076_F_Cpunktui3231GeriamojoVandens">'Forma 7'!$F$104</definedName>
    <definedName name="VAS076_F_Cpunktui3232GeriamojoVandens" localSheetId="9">'Forma 7'!$G$104</definedName>
    <definedName name="VAS076_F_Cpunktui3232GeriamojoVandens">'Forma 7'!$G$104</definedName>
    <definedName name="VAS076_F_Cpunktui3233GeriamojoVandens" localSheetId="9">'Forma 7'!$H$104</definedName>
    <definedName name="VAS076_F_Cpunktui3233GeriamojoVandens">'Forma 7'!$H$104</definedName>
    <definedName name="VAS076_F_Cpunktui323IsViso" localSheetId="9">'Forma 7'!$E$104</definedName>
    <definedName name="VAS076_F_Cpunktui323IsViso">'Forma 7'!$E$104</definedName>
    <definedName name="VAS076_F_Cpunktui3241NuotekuSurinkimas" localSheetId="9">'Forma 7'!$J$104</definedName>
    <definedName name="VAS076_F_Cpunktui3241NuotekuSurinkimas">'Forma 7'!$J$104</definedName>
    <definedName name="VAS076_F_Cpunktui3242NuotekuValymas" localSheetId="9">'Forma 7'!$K$104</definedName>
    <definedName name="VAS076_F_Cpunktui3242NuotekuValymas">'Forma 7'!$K$104</definedName>
    <definedName name="VAS076_F_Cpunktui3243NuotekuDumblo" localSheetId="9">'Forma 7'!$L$104</definedName>
    <definedName name="VAS076_F_Cpunktui3243NuotekuDumblo">'Forma 7'!$L$104</definedName>
    <definedName name="VAS076_F_Cpunktui324IsViso" localSheetId="9">'Forma 7'!$I$104</definedName>
    <definedName name="VAS076_F_Cpunktui324IsViso">'Forma 7'!$I$104</definedName>
    <definedName name="VAS076_F_Cpunktui325PavirsiniuNuoteku" localSheetId="9">'Forma 7'!$M$104</definedName>
    <definedName name="VAS076_F_Cpunktui325PavirsiniuNuoteku">'Forma 7'!$M$104</definedName>
    <definedName name="VAS076_F_Cpunktui326KitosReguliuojamosios" localSheetId="9">'Forma 7'!$N$104</definedName>
    <definedName name="VAS076_F_Cpunktui326KitosReguliuojamosios">'Forma 7'!$N$104</definedName>
    <definedName name="VAS076_F_Cpunktui327KitosVeiklos" localSheetId="9">'Forma 7'!$Q$104</definedName>
    <definedName name="VAS076_F_Cpunktui327KitosVeiklos">'Forma 7'!$Q$104</definedName>
    <definedName name="VAS076_F_Cpunktui32Apskaitosveikla1" localSheetId="9">'Forma 7'!$O$104</definedName>
    <definedName name="VAS076_F_Cpunktui32Apskaitosveikla1">'Forma 7'!$O$104</definedName>
    <definedName name="VAS076_F_Cpunktui32Kitareguliuoja1" localSheetId="9">'Forma 7'!$P$104</definedName>
    <definedName name="VAS076_F_Cpunktui32Kitareguliuoja1">'Forma 7'!$P$104</definedName>
    <definedName name="VAS076_F_Cpunktui331IS" localSheetId="9">'Forma 7'!$D$105</definedName>
    <definedName name="VAS076_F_Cpunktui331IS">'Forma 7'!$D$105</definedName>
    <definedName name="VAS076_F_Cpunktui3331GeriamojoVandens" localSheetId="9">'Forma 7'!$F$105</definedName>
    <definedName name="VAS076_F_Cpunktui3331GeriamojoVandens">'Forma 7'!$F$105</definedName>
    <definedName name="VAS076_F_Cpunktui3332GeriamojoVandens" localSheetId="9">'Forma 7'!$G$105</definedName>
    <definedName name="VAS076_F_Cpunktui3332GeriamojoVandens">'Forma 7'!$G$105</definedName>
    <definedName name="VAS076_F_Cpunktui3333GeriamojoVandens" localSheetId="9">'Forma 7'!$H$105</definedName>
    <definedName name="VAS076_F_Cpunktui3333GeriamojoVandens">'Forma 7'!$H$105</definedName>
    <definedName name="VAS076_F_Cpunktui333IsViso" localSheetId="9">'Forma 7'!$E$105</definedName>
    <definedName name="VAS076_F_Cpunktui333IsViso">'Forma 7'!$E$105</definedName>
    <definedName name="VAS076_F_Cpunktui3341NuotekuSurinkimas" localSheetId="9">'Forma 7'!$J$105</definedName>
    <definedName name="VAS076_F_Cpunktui3341NuotekuSurinkimas">'Forma 7'!$J$105</definedName>
    <definedName name="VAS076_F_Cpunktui3342NuotekuValymas" localSheetId="9">'Forma 7'!$K$105</definedName>
    <definedName name="VAS076_F_Cpunktui3342NuotekuValymas">'Forma 7'!$K$105</definedName>
    <definedName name="VAS076_F_Cpunktui3343NuotekuDumblo" localSheetId="9">'Forma 7'!$L$105</definedName>
    <definedName name="VAS076_F_Cpunktui3343NuotekuDumblo">'Forma 7'!$L$105</definedName>
    <definedName name="VAS076_F_Cpunktui334IsViso" localSheetId="9">'Forma 7'!$I$105</definedName>
    <definedName name="VAS076_F_Cpunktui334IsViso">'Forma 7'!$I$105</definedName>
    <definedName name="VAS076_F_Cpunktui335PavirsiniuNuoteku" localSheetId="9">'Forma 7'!$M$105</definedName>
    <definedName name="VAS076_F_Cpunktui335PavirsiniuNuoteku">'Forma 7'!$M$105</definedName>
    <definedName name="VAS076_F_Cpunktui336KitosReguliuojamosios" localSheetId="9">'Forma 7'!$N$105</definedName>
    <definedName name="VAS076_F_Cpunktui336KitosReguliuojamosios">'Forma 7'!$N$105</definedName>
    <definedName name="VAS076_F_Cpunktui337KitosVeiklos" localSheetId="9">'Forma 7'!$Q$105</definedName>
    <definedName name="VAS076_F_Cpunktui337KitosVeiklos">'Forma 7'!$Q$105</definedName>
    <definedName name="VAS076_F_Cpunktui33Apskaitosveikla1" localSheetId="9">'Forma 7'!$O$105</definedName>
    <definedName name="VAS076_F_Cpunktui33Apskaitosveikla1">'Forma 7'!$O$105</definedName>
    <definedName name="VAS076_F_Cpunktui33Kitareguliuoja1" localSheetId="9">'Forma 7'!$P$105</definedName>
    <definedName name="VAS076_F_Cpunktui33Kitareguliuoja1">'Forma 7'!$P$105</definedName>
    <definedName name="VAS076_F_Cpunktui341IS" localSheetId="9">'Forma 7'!$D$106</definedName>
    <definedName name="VAS076_F_Cpunktui341IS">'Forma 7'!$D$106</definedName>
    <definedName name="VAS076_F_Cpunktui3431GeriamojoVandens" localSheetId="9">'Forma 7'!$F$106</definedName>
    <definedName name="VAS076_F_Cpunktui3431GeriamojoVandens">'Forma 7'!$F$106</definedName>
    <definedName name="VAS076_F_Cpunktui3432GeriamojoVandens" localSheetId="9">'Forma 7'!$G$106</definedName>
    <definedName name="VAS076_F_Cpunktui3432GeriamojoVandens">'Forma 7'!$G$106</definedName>
    <definedName name="VAS076_F_Cpunktui3433GeriamojoVandens" localSheetId="9">'Forma 7'!$H$106</definedName>
    <definedName name="VAS076_F_Cpunktui3433GeriamojoVandens">'Forma 7'!$H$106</definedName>
    <definedName name="VAS076_F_Cpunktui343IsViso" localSheetId="9">'Forma 7'!$E$106</definedName>
    <definedName name="VAS076_F_Cpunktui343IsViso">'Forma 7'!$E$106</definedName>
    <definedName name="VAS076_F_Cpunktui3441NuotekuSurinkimas" localSheetId="9">'Forma 7'!$J$106</definedName>
    <definedName name="VAS076_F_Cpunktui3441NuotekuSurinkimas">'Forma 7'!$J$106</definedName>
    <definedName name="VAS076_F_Cpunktui3442NuotekuValymas" localSheetId="9">'Forma 7'!$K$106</definedName>
    <definedName name="VAS076_F_Cpunktui3442NuotekuValymas">'Forma 7'!$K$106</definedName>
    <definedName name="VAS076_F_Cpunktui3443NuotekuDumblo" localSheetId="9">'Forma 7'!$L$106</definedName>
    <definedName name="VAS076_F_Cpunktui3443NuotekuDumblo">'Forma 7'!$L$106</definedName>
    <definedName name="VAS076_F_Cpunktui344IsViso" localSheetId="9">'Forma 7'!$I$106</definedName>
    <definedName name="VAS076_F_Cpunktui344IsViso">'Forma 7'!$I$106</definedName>
    <definedName name="VAS076_F_Cpunktui345PavirsiniuNuoteku" localSheetId="9">'Forma 7'!$M$106</definedName>
    <definedName name="VAS076_F_Cpunktui345PavirsiniuNuoteku">'Forma 7'!$M$106</definedName>
    <definedName name="VAS076_F_Cpunktui346KitosReguliuojamosios" localSheetId="9">'Forma 7'!$N$106</definedName>
    <definedName name="VAS076_F_Cpunktui346KitosReguliuojamosios">'Forma 7'!$N$106</definedName>
    <definedName name="VAS076_F_Cpunktui347KitosVeiklos" localSheetId="9">'Forma 7'!$Q$106</definedName>
    <definedName name="VAS076_F_Cpunktui347KitosVeiklos">'Forma 7'!$Q$106</definedName>
    <definedName name="VAS076_F_Cpunktui34Apskaitosveikla1" localSheetId="9">'Forma 7'!$O$106</definedName>
    <definedName name="VAS076_F_Cpunktui34Apskaitosveikla1">'Forma 7'!$O$106</definedName>
    <definedName name="VAS076_F_Cpunktui34Kitareguliuoja1" localSheetId="9">'Forma 7'!$P$106</definedName>
    <definedName name="VAS076_F_Cpunktui34Kitareguliuoja1">'Forma 7'!$P$106</definedName>
    <definedName name="VAS076_F_Cpunktui351IS" localSheetId="9">'Forma 7'!$D$110</definedName>
    <definedName name="VAS076_F_Cpunktui351IS">'Forma 7'!$D$110</definedName>
    <definedName name="VAS076_F_Cpunktui3531GeriamojoVandens" localSheetId="9">'Forma 7'!$F$110</definedName>
    <definedName name="VAS076_F_Cpunktui3531GeriamojoVandens">'Forma 7'!$F$110</definedName>
    <definedName name="VAS076_F_Cpunktui3532GeriamojoVandens" localSheetId="9">'Forma 7'!$G$110</definedName>
    <definedName name="VAS076_F_Cpunktui3532GeriamojoVandens">'Forma 7'!$G$110</definedName>
    <definedName name="VAS076_F_Cpunktui3533GeriamojoVandens" localSheetId="9">'Forma 7'!$H$110</definedName>
    <definedName name="VAS076_F_Cpunktui3533GeriamojoVandens">'Forma 7'!$H$110</definedName>
    <definedName name="VAS076_F_Cpunktui353IsViso" localSheetId="9">'Forma 7'!$E$110</definedName>
    <definedName name="VAS076_F_Cpunktui353IsViso">'Forma 7'!$E$110</definedName>
    <definedName name="VAS076_F_Cpunktui3541NuotekuSurinkimas" localSheetId="9">'Forma 7'!$J$110</definedName>
    <definedName name="VAS076_F_Cpunktui3541NuotekuSurinkimas">'Forma 7'!$J$110</definedName>
    <definedName name="VAS076_F_Cpunktui3542NuotekuValymas" localSheetId="9">'Forma 7'!$K$110</definedName>
    <definedName name="VAS076_F_Cpunktui3542NuotekuValymas">'Forma 7'!$K$110</definedName>
    <definedName name="VAS076_F_Cpunktui3543NuotekuDumblo" localSheetId="9">'Forma 7'!$L$110</definedName>
    <definedName name="VAS076_F_Cpunktui3543NuotekuDumblo">'Forma 7'!$L$110</definedName>
    <definedName name="VAS076_F_Cpunktui354IsViso" localSheetId="9">'Forma 7'!$I$110</definedName>
    <definedName name="VAS076_F_Cpunktui354IsViso">'Forma 7'!$I$110</definedName>
    <definedName name="VAS076_F_Cpunktui355PavirsiniuNuoteku" localSheetId="9">'Forma 7'!$M$110</definedName>
    <definedName name="VAS076_F_Cpunktui355PavirsiniuNuoteku">'Forma 7'!$M$110</definedName>
    <definedName name="VAS076_F_Cpunktui356KitosReguliuojamosios" localSheetId="9">'Forma 7'!$N$110</definedName>
    <definedName name="VAS076_F_Cpunktui356KitosReguliuojamosios">'Forma 7'!$N$110</definedName>
    <definedName name="VAS076_F_Cpunktui357KitosVeiklos" localSheetId="9">'Forma 7'!$Q$110</definedName>
    <definedName name="VAS076_F_Cpunktui357KitosVeiklos">'Forma 7'!$Q$110</definedName>
    <definedName name="VAS076_F_Cpunktui35Apskaitosveikla1" localSheetId="9">'Forma 7'!$O$110</definedName>
    <definedName name="VAS076_F_Cpunktui35Apskaitosveikla1">'Forma 7'!$O$110</definedName>
    <definedName name="VAS076_F_Cpunktui35Kitareguliuoja1" localSheetId="9">'Forma 7'!$P$110</definedName>
    <definedName name="VAS076_F_Cpunktui35Kitareguliuoja1">'Forma 7'!$P$110</definedName>
    <definedName name="VAS076_F_Cpunktui361IS" localSheetId="9">'Forma 7'!$D$111</definedName>
    <definedName name="VAS076_F_Cpunktui361IS">'Forma 7'!$D$111</definedName>
    <definedName name="VAS076_F_Cpunktui3631GeriamojoVandens" localSheetId="9">'Forma 7'!$F$111</definedName>
    <definedName name="VAS076_F_Cpunktui3631GeriamojoVandens">'Forma 7'!$F$111</definedName>
    <definedName name="VAS076_F_Cpunktui3632GeriamojoVandens" localSheetId="9">'Forma 7'!$G$111</definedName>
    <definedName name="VAS076_F_Cpunktui3632GeriamojoVandens">'Forma 7'!$G$111</definedName>
    <definedName name="VAS076_F_Cpunktui3633GeriamojoVandens" localSheetId="9">'Forma 7'!$H$111</definedName>
    <definedName name="VAS076_F_Cpunktui3633GeriamojoVandens">'Forma 7'!$H$111</definedName>
    <definedName name="VAS076_F_Cpunktui363IsViso" localSheetId="9">'Forma 7'!$E$111</definedName>
    <definedName name="VAS076_F_Cpunktui363IsViso">'Forma 7'!$E$111</definedName>
    <definedName name="VAS076_F_Cpunktui3641NuotekuSurinkimas" localSheetId="9">'Forma 7'!$J$111</definedName>
    <definedName name="VAS076_F_Cpunktui3641NuotekuSurinkimas">'Forma 7'!$J$111</definedName>
    <definedName name="VAS076_F_Cpunktui3642NuotekuValymas" localSheetId="9">'Forma 7'!$K$111</definedName>
    <definedName name="VAS076_F_Cpunktui3642NuotekuValymas">'Forma 7'!$K$111</definedName>
    <definedName name="VAS076_F_Cpunktui3643NuotekuDumblo" localSheetId="9">'Forma 7'!$L$111</definedName>
    <definedName name="VAS076_F_Cpunktui3643NuotekuDumblo">'Forma 7'!$L$111</definedName>
    <definedName name="VAS076_F_Cpunktui364IsViso" localSheetId="9">'Forma 7'!$I$111</definedName>
    <definedName name="VAS076_F_Cpunktui364IsViso">'Forma 7'!$I$111</definedName>
    <definedName name="VAS076_F_Cpunktui365PavirsiniuNuoteku" localSheetId="9">'Forma 7'!$M$111</definedName>
    <definedName name="VAS076_F_Cpunktui365PavirsiniuNuoteku">'Forma 7'!$M$111</definedName>
    <definedName name="VAS076_F_Cpunktui366KitosReguliuojamosios" localSheetId="9">'Forma 7'!$N$111</definedName>
    <definedName name="VAS076_F_Cpunktui366KitosReguliuojamosios">'Forma 7'!$N$111</definedName>
    <definedName name="VAS076_F_Cpunktui367KitosVeiklos" localSheetId="9">'Forma 7'!$Q$111</definedName>
    <definedName name="VAS076_F_Cpunktui367KitosVeiklos">'Forma 7'!$Q$111</definedName>
    <definedName name="VAS076_F_Cpunktui36Apskaitosveikla1" localSheetId="9">'Forma 7'!$O$111</definedName>
    <definedName name="VAS076_F_Cpunktui36Apskaitosveikla1">'Forma 7'!$O$111</definedName>
    <definedName name="VAS076_F_Cpunktui36Kitareguliuoja1" localSheetId="9">'Forma 7'!$P$111</definedName>
    <definedName name="VAS076_F_Cpunktui36Kitareguliuoja1">'Forma 7'!$P$111</definedName>
    <definedName name="VAS076_F_Cpunktui371IS" localSheetId="9">'Forma 7'!$D$112</definedName>
    <definedName name="VAS076_F_Cpunktui371IS">'Forma 7'!$D$112</definedName>
    <definedName name="VAS076_F_Cpunktui3731GeriamojoVandens" localSheetId="9">'Forma 7'!$F$112</definedName>
    <definedName name="VAS076_F_Cpunktui3731GeriamojoVandens">'Forma 7'!$F$112</definedName>
    <definedName name="VAS076_F_Cpunktui3732GeriamojoVandens" localSheetId="9">'Forma 7'!$G$112</definedName>
    <definedName name="VAS076_F_Cpunktui3732GeriamojoVandens">'Forma 7'!$G$112</definedName>
    <definedName name="VAS076_F_Cpunktui3733GeriamojoVandens" localSheetId="9">'Forma 7'!$H$112</definedName>
    <definedName name="VAS076_F_Cpunktui3733GeriamojoVandens">'Forma 7'!$H$112</definedName>
    <definedName name="VAS076_F_Cpunktui373IsViso" localSheetId="9">'Forma 7'!$E$112</definedName>
    <definedName name="VAS076_F_Cpunktui373IsViso">'Forma 7'!$E$112</definedName>
    <definedName name="VAS076_F_Cpunktui3741NuotekuSurinkimas" localSheetId="9">'Forma 7'!$J$112</definedName>
    <definedName name="VAS076_F_Cpunktui3741NuotekuSurinkimas">'Forma 7'!$J$112</definedName>
    <definedName name="VAS076_F_Cpunktui3742NuotekuValymas" localSheetId="9">'Forma 7'!$K$112</definedName>
    <definedName name="VAS076_F_Cpunktui3742NuotekuValymas">'Forma 7'!$K$112</definedName>
    <definedName name="VAS076_F_Cpunktui3743NuotekuDumblo" localSheetId="9">'Forma 7'!$L$112</definedName>
    <definedName name="VAS076_F_Cpunktui3743NuotekuDumblo">'Forma 7'!$L$112</definedName>
    <definedName name="VAS076_F_Cpunktui374IsViso" localSheetId="9">'Forma 7'!$I$112</definedName>
    <definedName name="VAS076_F_Cpunktui374IsViso">'Forma 7'!$I$112</definedName>
    <definedName name="VAS076_F_Cpunktui375PavirsiniuNuoteku" localSheetId="9">'Forma 7'!$M$112</definedName>
    <definedName name="VAS076_F_Cpunktui375PavirsiniuNuoteku">'Forma 7'!$M$112</definedName>
    <definedName name="VAS076_F_Cpunktui376KitosReguliuojamosios" localSheetId="9">'Forma 7'!$N$112</definedName>
    <definedName name="VAS076_F_Cpunktui376KitosReguliuojamosios">'Forma 7'!$N$112</definedName>
    <definedName name="VAS076_F_Cpunktui377KitosVeiklos" localSheetId="9">'Forma 7'!$Q$112</definedName>
    <definedName name="VAS076_F_Cpunktui377KitosVeiklos">'Forma 7'!$Q$112</definedName>
    <definedName name="VAS076_F_Cpunktui37Apskaitosveikla1" localSheetId="9">'Forma 7'!$O$112</definedName>
    <definedName name="VAS076_F_Cpunktui37Apskaitosveikla1">'Forma 7'!$O$112</definedName>
    <definedName name="VAS076_F_Cpunktui37Kitareguliuoja1" localSheetId="9">'Forma 7'!$P$112</definedName>
    <definedName name="VAS076_F_Cpunktui37Kitareguliuoja1">'Forma 7'!$P$112</definedName>
    <definedName name="VAS076_F_Cpunktui381IS" localSheetId="9">'Forma 7'!$D$113</definedName>
    <definedName name="VAS076_F_Cpunktui381IS">'Forma 7'!$D$113</definedName>
    <definedName name="VAS076_F_Cpunktui3831GeriamojoVandens" localSheetId="9">'Forma 7'!$F$113</definedName>
    <definedName name="VAS076_F_Cpunktui3831GeriamojoVandens">'Forma 7'!$F$113</definedName>
    <definedName name="VAS076_F_Cpunktui3832GeriamojoVandens" localSheetId="9">'Forma 7'!$G$113</definedName>
    <definedName name="VAS076_F_Cpunktui3832GeriamojoVandens">'Forma 7'!$G$113</definedName>
    <definedName name="VAS076_F_Cpunktui3833GeriamojoVandens" localSheetId="9">'Forma 7'!$H$113</definedName>
    <definedName name="VAS076_F_Cpunktui3833GeriamojoVandens">'Forma 7'!$H$113</definedName>
    <definedName name="VAS076_F_Cpunktui383IsViso" localSheetId="9">'Forma 7'!$E$113</definedName>
    <definedName name="VAS076_F_Cpunktui383IsViso">'Forma 7'!$E$113</definedName>
    <definedName name="VAS076_F_Cpunktui3841NuotekuSurinkimas" localSheetId="9">'Forma 7'!$J$113</definedName>
    <definedName name="VAS076_F_Cpunktui3841NuotekuSurinkimas">'Forma 7'!$J$113</definedName>
    <definedName name="VAS076_F_Cpunktui3842NuotekuValymas" localSheetId="9">'Forma 7'!$K$113</definedName>
    <definedName name="VAS076_F_Cpunktui3842NuotekuValymas">'Forma 7'!$K$113</definedName>
    <definedName name="VAS076_F_Cpunktui3843NuotekuDumblo" localSheetId="9">'Forma 7'!$L$113</definedName>
    <definedName name="VAS076_F_Cpunktui3843NuotekuDumblo">'Forma 7'!$L$113</definedName>
    <definedName name="VAS076_F_Cpunktui384IsViso" localSheetId="9">'Forma 7'!$I$113</definedName>
    <definedName name="VAS076_F_Cpunktui384IsViso">'Forma 7'!$I$113</definedName>
    <definedName name="VAS076_F_Cpunktui385PavirsiniuNuoteku" localSheetId="9">'Forma 7'!$M$113</definedName>
    <definedName name="VAS076_F_Cpunktui385PavirsiniuNuoteku">'Forma 7'!$M$113</definedName>
    <definedName name="VAS076_F_Cpunktui386KitosReguliuojamosios" localSheetId="9">'Forma 7'!$N$113</definedName>
    <definedName name="VAS076_F_Cpunktui386KitosReguliuojamosios">'Forma 7'!$N$113</definedName>
    <definedName name="VAS076_F_Cpunktui387KitosVeiklos" localSheetId="9">'Forma 7'!$Q$113</definedName>
    <definedName name="VAS076_F_Cpunktui387KitosVeiklos">'Forma 7'!$Q$113</definedName>
    <definedName name="VAS076_F_Cpunktui38Apskaitosveikla1" localSheetId="9">'Forma 7'!$O$113</definedName>
    <definedName name="VAS076_F_Cpunktui38Apskaitosveikla1">'Forma 7'!$O$113</definedName>
    <definedName name="VAS076_F_Cpunktui38Kitareguliuoja1" localSheetId="9">'Forma 7'!$P$113</definedName>
    <definedName name="VAS076_F_Cpunktui38Kitareguliuoja1">'Forma 7'!$P$113</definedName>
    <definedName name="VAS076_F_Cpunktui391IS" localSheetId="9">'Forma 7'!$D$114</definedName>
    <definedName name="VAS076_F_Cpunktui391IS">'Forma 7'!$D$114</definedName>
    <definedName name="VAS076_F_Cpunktui3931GeriamojoVandens" localSheetId="9">'Forma 7'!$F$114</definedName>
    <definedName name="VAS076_F_Cpunktui3931GeriamojoVandens">'Forma 7'!$F$114</definedName>
    <definedName name="VAS076_F_Cpunktui3932GeriamojoVandens" localSheetId="9">'Forma 7'!$G$114</definedName>
    <definedName name="VAS076_F_Cpunktui3932GeriamojoVandens">'Forma 7'!$G$114</definedName>
    <definedName name="VAS076_F_Cpunktui3933GeriamojoVandens" localSheetId="9">'Forma 7'!$H$114</definedName>
    <definedName name="VAS076_F_Cpunktui3933GeriamojoVandens">'Forma 7'!$H$114</definedName>
    <definedName name="VAS076_F_Cpunktui393IsViso" localSheetId="9">'Forma 7'!$E$114</definedName>
    <definedName name="VAS076_F_Cpunktui393IsViso">'Forma 7'!$E$114</definedName>
    <definedName name="VAS076_F_Cpunktui3941NuotekuSurinkimas" localSheetId="9">'Forma 7'!$J$114</definedName>
    <definedName name="VAS076_F_Cpunktui3941NuotekuSurinkimas">'Forma 7'!$J$114</definedName>
    <definedName name="VAS076_F_Cpunktui3942NuotekuValymas" localSheetId="9">'Forma 7'!$K$114</definedName>
    <definedName name="VAS076_F_Cpunktui3942NuotekuValymas">'Forma 7'!$K$114</definedName>
    <definedName name="VAS076_F_Cpunktui3943NuotekuDumblo" localSheetId="9">'Forma 7'!$L$114</definedName>
    <definedName name="VAS076_F_Cpunktui3943NuotekuDumblo">'Forma 7'!$L$114</definedName>
    <definedName name="VAS076_F_Cpunktui394IsViso" localSheetId="9">'Forma 7'!$I$114</definedName>
    <definedName name="VAS076_F_Cpunktui394IsViso">'Forma 7'!$I$114</definedName>
    <definedName name="VAS076_F_Cpunktui395PavirsiniuNuoteku" localSheetId="9">'Forma 7'!$M$114</definedName>
    <definedName name="VAS076_F_Cpunktui395PavirsiniuNuoteku">'Forma 7'!$M$114</definedName>
    <definedName name="VAS076_F_Cpunktui396KitosReguliuojamosios" localSheetId="9">'Forma 7'!$N$114</definedName>
    <definedName name="VAS076_F_Cpunktui396KitosReguliuojamosios">'Forma 7'!$N$114</definedName>
    <definedName name="VAS076_F_Cpunktui397KitosVeiklos" localSheetId="9">'Forma 7'!$Q$114</definedName>
    <definedName name="VAS076_F_Cpunktui397KitosVeiklos">'Forma 7'!$Q$114</definedName>
    <definedName name="VAS076_F_Cpunktui39Apskaitosveikla1" localSheetId="9">'Forma 7'!$O$114</definedName>
    <definedName name="VAS076_F_Cpunktui39Apskaitosveikla1">'Forma 7'!$O$114</definedName>
    <definedName name="VAS076_F_Cpunktui39Kitareguliuoja1" localSheetId="9">'Forma 7'!$P$114</definedName>
    <definedName name="VAS076_F_Cpunktui39Kitareguliuoja1">'Forma 7'!$P$114</definedName>
    <definedName name="VAS076_F_Cpunktui401IS" localSheetId="9">'Forma 7'!$D$115</definedName>
    <definedName name="VAS076_F_Cpunktui401IS">'Forma 7'!$D$115</definedName>
    <definedName name="VAS076_F_Cpunktui4031GeriamojoVandens" localSheetId="9">'Forma 7'!$F$115</definedName>
    <definedName name="VAS076_F_Cpunktui4031GeriamojoVandens">'Forma 7'!$F$115</definedName>
    <definedName name="VAS076_F_Cpunktui4032GeriamojoVandens" localSheetId="9">'Forma 7'!$G$115</definedName>
    <definedName name="VAS076_F_Cpunktui4032GeriamojoVandens">'Forma 7'!$G$115</definedName>
    <definedName name="VAS076_F_Cpunktui4033GeriamojoVandens" localSheetId="9">'Forma 7'!$H$115</definedName>
    <definedName name="VAS076_F_Cpunktui4033GeriamojoVandens">'Forma 7'!$H$115</definedName>
    <definedName name="VAS076_F_Cpunktui403IsViso" localSheetId="9">'Forma 7'!$E$115</definedName>
    <definedName name="VAS076_F_Cpunktui403IsViso">'Forma 7'!$E$115</definedName>
    <definedName name="VAS076_F_Cpunktui4041NuotekuSurinkimas" localSheetId="9">'Forma 7'!$J$115</definedName>
    <definedName name="VAS076_F_Cpunktui4041NuotekuSurinkimas">'Forma 7'!$J$115</definedName>
    <definedName name="VAS076_F_Cpunktui4042NuotekuValymas" localSheetId="9">'Forma 7'!$K$115</definedName>
    <definedName name="VAS076_F_Cpunktui4042NuotekuValymas">'Forma 7'!$K$115</definedName>
    <definedName name="VAS076_F_Cpunktui4043NuotekuDumblo" localSheetId="9">'Forma 7'!$L$115</definedName>
    <definedName name="VAS076_F_Cpunktui4043NuotekuDumblo">'Forma 7'!$L$115</definedName>
    <definedName name="VAS076_F_Cpunktui404IsViso" localSheetId="9">'Forma 7'!$I$115</definedName>
    <definedName name="VAS076_F_Cpunktui404IsViso">'Forma 7'!$I$115</definedName>
    <definedName name="VAS076_F_Cpunktui405PavirsiniuNuoteku" localSheetId="9">'Forma 7'!$M$115</definedName>
    <definedName name="VAS076_F_Cpunktui405PavirsiniuNuoteku">'Forma 7'!$M$115</definedName>
    <definedName name="VAS076_F_Cpunktui406KitosReguliuojamosios" localSheetId="9">'Forma 7'!$N$115</definedName>
    <definedName name="VAS076_F_Cpunktui406KitosReguliuojamosios">'Forma 7'!$N$115</definedName>
    <definedName name="VAS076_F_Cpunktui407KitosVeiklos" localSheetId="9">'Forma 7'!$Q$115</definedName>
    <definedName name="VAS076_F_Cpunktui407KitosVeiklos">'Forma 7'!$Q$115</definedName>
    <definedName name="VAS076_F_Cpunktui40Apskaitosveikla1" localSheetId="9">'Forma 7'!$O$115</definedName>
    <definedName name="VAS076_F_Cpunktui40Apskaitosveikla1">'Forma 7'!$O$115</definedName>
    <definedName name="VAS076_F_Cpunktui40Kitareguliuoja1" localSheetId="9">'Forma 7'!$P$115</definedName>
    <definedName name="VAS076_F_Cpunktui40Kitareguliuoja1">'Forma 7'!$P$115</definedName>
    <definedName name="VAS076_F_Epunktui161IS" localSheetId="9">'Forma 7'!$D$144</definedName>
    <definedName name="VAS076_F_Epunktui161IS">'Forma 7'!$D$144</definedName>
    <definedName name="VAS076_F_Epunktui1631GeriamojoVandens" localSheetId="9">'Forma 7'!$F$144</definedName>
    <definedName name="VAS076_F_Epunktui1631GeriamojoVandens">'Forma 7'!$F$144</definedName>
    <definedName name="VAS076_F_Epunktui1632GeriamojoVandens" localSheetId="9">'Forma 7'!$G$144</definedName>
    <definedName name="VAS076_F_Epunktui1632GeriamojoVandens">'Forma 7'!$G$144</definedName>
    <definedName name="VAS076_F_Epunktui1633GeriamojoVandens" localSheetId="9">'Forma 7'!$H$144</definedName>
    <definedName name="VAS076_F_Epunktui1633GeriamojoVandens">'Forma 7'!$H$144</definedName>
    <definedName name="VAS076_F_Epunktui163IsViso" localSheetId="9">'Forma 7'!$E$144</definedName>
    <definedName name="VAS076_F_Epunktui163IsViso">'Forma 7'!$E$144</definedName>
    <definedName name="VAS076_F_Epunktui1641NuotekuSurinkimas" localSheetId="9">'Forma 7'!$J$144</definedName>
    <definedName name="VAS076_F_Epunktui1641NuotekuSurinkimas">'Forma 7'!$J$144</definedName>
    <definedName name="VAS076_F_Epunktui1642NuotekuValymas" localSheetId="9">'Forma 7'!$K$144</definedName>
    <definedName name="VAS076_F_Epunktui1642NuotekuValymas">'Forma 7'!$K$144</definedName>
    <definedName name="VAS076_F_Epunktui1643NuotekuDumblo" localSheetId="9">'Forma 7'!$L$144</definedName>
    <definedName name="VAS076_F_Epunktui1643NuotekuDumblo">'Forma 7'!$L$144</definedName>
    <definedName name="VAS076_F_Epunktui164IsViso" localSheetId="9">'Forma 7'!$I$144</definedName>
    <definedName name="VAS076_F_Epunktui164IsViso">'Forma 7'!$I$144</definedName>
    <definedName name="VAS076_F_Epunktui165PavirsiniuNuoteku" localSheetId="9">'Forma 7'!$M$144</definedName>
    <definedName name="VAS076_F_Epunktui165PavirsiniuNuoteku">'Forma 7'!$M$144</definedName>
    <definedName name="VAS076_F_Epunktui166KitosReguliuojamosios" localSheetId="9">'Forma 7'!$N$144</definedName>
    <definedName name="VAS076_F_Epunktui166KitosReguliuojamosios">'Forma 7'!$N$144</definedName>
    <definedName name="VAS076_F_Epunktui167KitosVeiklos" localSheetId="9">'Forma 7'!$Q$144</definedName>
    <definedName name="VAS076_F_Epunktui167KitosVeiklos">'Forma 7'!$Q$144</definedName>
    <definedName name="VAS076_F_Epunktui16Apskaitosveikla1" localSheetId="9">'Forma 7'!$O$144</definedName>
    <definedName name="VAS076_F_Epunktui16Apskaitosveikla1">'Forma 7'!$O$144</definedName>
    <definedName name="VAS076_F_Epunktui16Kitareguliuoja1" localSheetId="9">'Forma 7'!$P$144</definedName>
    <definedName name="VAS076_F_Epunktui16Kitareguliuoja1">'Forma 7'!$P$144</definedName>
    <definedName name="VAS076_F_Epunktui171IS" localSheetId="9">'Forma 7'!$D$145</definedName>
    <definedName name="VAS076_F_Epunktui171IS">'Forma 7'!$D$145</definedName>
    <definedName name="VAS076_F_Epunktui1731GeriamojoVandens" localSheetId="9">'Forma 7'!$F$145</definedName>
    <definedName name="VAS076_F_Epunktui1731GeriamojoVandens">'Forma 7'!$F$145</definedName>
    <definedName name="VAS076_F_Epunktui1732GeriamojoVandens" localSheetId="9">'Forma 7'!$G$145</definedName>
    <definedName name="VAS076_F_Epunktui1732GeriamojoVandens">'Forma 7'!$G$145</definedName>
    <definedName name="VAS076_F_Epunktui1733GeriamojoVandens" localSheetId="9">'Forma 7'!$H$145</definedName>
    <definedName name="VAS076_F_Epunktui1733GeriamojoVandens">'Forma 7'!$H$145</definedName>
    <definedName name="VAS076_F_Epunktui173IsViso" localSheetId="9">'Forma 7'!$E$145</definedName>
    <definedName name="VAS076_F_Epunktui173IsViso">'Forma 7'!$E$145</definedName>
    <definedName name="VAS076_F_Epunktui1741NuotekuSurinkimas" localSheetId="9">'Forma 7'!$J$145</definedName>
    <definedName name="VAS076_F_Epunktui1741NuotekuSurinkimas">'Forma 7'!$J$145</definedName>
    <definedName name="VAS076_F_Epunktui1742NuotekuValymas" localSheetId="9">'Forma 7'!$K$145</definedName>
    <definedName name="VAS076_F_Epunktui1742NuotekuValymas">'Forma 7'!$K$145</definedName>
    <definedName name="VAS076_F_Epunktui1743NuotekuDumblo" localSheetId="9">'Forma 7'!$L$145</definedName>
    <definedName name="VAS076_F_Epunktui1743NuotekuDumblo">'Forma 7'!$L$145</definedName>
    <definedName name="VAS076_F_Epunktui174IsViso" localSheetId="9">'Forma 7'!$I$145</definedName>
    <definedName name="VAS076_F_Epunktui174IsViso">'Forma 7'!$I$145</definedName>
    <definedName name="VAS076_F_Epunktui175PavirsiniuNuoteku" localSheetId="9">'Forma 7'!$M$145</definedName>
    <definedName name="VAS076_F_Epunktui175PavirsiniuNuoteku">'Forma 7'!$M$145</definedName>
    <definedName name="VAS076_F_Epunktui176KitosReguliuojamosios" localSheetId="9">'Forma 7'!$N$145</definedName>
    <definedName name="VAS076_F_Epunktui176KitosReguliuojamosios">'Forma 7'!$N$145</definedName>
    <definedName name="VAS076_F_Epunktui177KitosVeiklos" localSheetId="9">'Forma 7'!$Q$145</definedName>
    <definedName name="VAS076_F_Epunktui177KitosVeiklos">'Forma 7'!$Q$145</definedName>
    <definedName name="VAS076_F_Epunktui17Apskaitosveikla1" localSheetId="9">'Forma 7'!$O$145</definedName>
    <definedName name="VAS076_F_Epunktui17Apskaitosveikla1">'Forma 7'!$O$145</definedName>
    <definedName name="VAS076_F_Epunktui17Kitareguliuoja1" localSheetId="9">'Forma 7'!$P$145</definedName>
    <definedName name="VAS076_F_Epunktui17Kitareguliuoja1">'Forma 7'!$P$145</definedName>
    <definedName name="VAS076_F_Epunktui181IS" localSheetId="9">'Forma 7'!$D$146</definedName>
    <definedName name="VAS076_F_Epunktui181IS">'Forma 7'!$D$146</definedName>
    <definedName name="VAS076_F_Epunktui1831GeriamojoVandens" localSheetId="9">'Forma 7'!$F$146</definedName>
    <definedName name="VAS076_F_Epunktui1831GeriamojoVandens">'Forma 7'!$F$146</definedName>
    <definedName name="VAS076_F_Epunktui1832GeriamojoVandens" localSheetId="9">'Forma 7'!$G$146</definedName>
    <definedName name="VAS076_F_Epunktui1832GeriamojoVandens">'Forma 7'!$G$146</definedName>
    <definedName name="VAS076_F_Epunktui1833GeriamojoVandens" localSheetId="9">'Forma 7'!$H$146</definedName>
    <definedName name="VAS076_F_Epunktui1833GeriamojoVandens">'Forma 7'!$H$146</definedName>
    <definedName name="VAS076_F_Epunktui183IsViso" localSheetId="9">'Forma 7'!$E$146</definedName>
    <definedName name="VAS076_F_Epunktui183IsViso">'Forma 7'!$E$146</definedName>
    <definedName name="VAS076_F_Epunktui1841NuotekuSurinkimas" localSheetId="9">'Forma 7'!$J$146</definedName>
    <definedName name="VAS076_F_Epunktui1841NuotekuSurinkimas">'Forma 7'!$J$146</definedName>
    <definedName name="VAS076_F_Epunktui1842NuotekuValymas" localSheetId="9">'Forma 7'!$K$146</definedName>
    <definedName name="VAS076_F_Epunktui1842NuotekuValymas">'Forma 7'!$K$146</definedName>
    <definedName name="VAS076_F_Epunktui1843NuotekuDumblo" localSheetId="9">'Forma 7'!$L$146</definedName>
    <definedName name="VAS076_F_Epunktui1843NuotekuDumblo">'Forma 7'!$L$146</definedName>
    <definedName name="VAS076_F_Epunktui184IsViso" localSheetId="9">'Forma 7'!$I$146</definedName>
    <definedName name="VAS076_F_Epunktui184IsViso">'Forma 7'!$I$146</definedName>
    <definedName name="VAS076_F_Epunktui185PavirsiniuNuoteku" localSheetId="9">'Forma 7'!$M$146</definedName>
    <definedName name="VAS076_F_Epunktui185PavirsiniuNuoteku">'Forma 7'!$M$146</definedName>
    <definedName name="VAS076_F_Epunktui186KitosReguliuojamosios" localSheetId="9">'Forma 7'!$N$146</definedName>
    <definedName name="VAS076_F_Epunktui186KitosReguliuojamosios">'Forma 7'!$N$146</definedName>
    <definedName name="VAS076_F_Epunktui187KitosVeiklos" localSheetId="9">'Forma 7'!$Q$146</definedName>
    <definedName name="VAS076_F_Epunktui187KitosVeiklos">'Forma 7'!$Q$146</definedName>
    <definedName name="VAS076_F_Epunktui18Apskaitosveikla1" localSheetId="9">'Forma 7'!$O$146</definedName>
    <definedName name="VAS076_F_Epunktui18Apskaitosveikla1">'Forma 7'!$O$146</definedName>
    <definedName name="VAS076_F_Epunktui18Kitareguliuoja1" localSheetId="9">'Forma 7'!$P$146</definedName>
    <definedName name="VAS076_F_Epunktui18Kitareguliuoja1">'Forma 7'!$P$146</definedName>
    <definedName name="VAS076_F_Epunktui191IS" localSheetId="9">'Forma 7'!$D$147</definedName>
    <definedName name="VAS076_F_Epunktui191IS">'Forma 7'!$D$147</definedName>
    <definedName name="VAS076_F_Epunktui1931GeriamojoVandens" localSheetId="9">'Forma 7'!$F$147</definedName>
    <definedName name="VAS076_F_Epunktui1931GeriamojoVandens">'Forma 7'!$F$147</definedName>
    <definedName name="VAS076_F_Epunktui1932GeriamojoVandens" localSheetId="9">'Forma 7'!$G$147</definedName>
    <definedName name="VAS076_F_Epunktui1932GeriamojoVandens">'Forma 7'!$G$147</definedName>
    <definedName name="VAS076_F_Epunktui1933GeriamojoVandens" localSheetId="9">'Forma 7'!$H$147</definedName>
    <definedName name="VAS076_F_Epunktui1933GeriamojoVandens">'Forma 7'!$H$147</definedName>
    <definedName name="VAS076_F_Epunktui193IsViso" localSheetId="9">'Forma 7'!$E$147</definedName>
    <definedName name="VAS076_F_Epunktui193IsViso">'Forma 7'!$E$147</definedName>
    <definedName name="VAS076_F_Epunktui1941NuotekuSurinkimas" localSheetId="9">'Forma 7'!$J$147</definedName>
    <definedName name="VAS076_F_Epunktui1941NuotekuSurinkimas">'Forma 7'!$J$147</definedName>
    <definedName name="VAS076_F_Epunktui1942NuotekuValymas" localSheetId="9">'Forma 7'!$K$147</definedName>
    <definedName name="VAS076_F_Epunktui1942NuotekuValymas">'Forma 7'!$K$147</definedName>
    <definedName name="VAS076_F_Epunktui1943NuotekuDumblo" localSheetId="9">'Forma 7'!$L$147</definedName>
    <definedName name="VAS076_F_Epunktui1943NuotekuDumblo">'Forma 7'!$L$147</definedName>
    <definedName name="VAS076_F_Epunktui194IsViso" localSheetId="9">'Forma 7'!$I$147</definedName>
    <definedName name="VAS076_F_Epunktui194IsViso">'Forma 7'!$I$147</definedName>
    <definedName name="VAS076_F_Epunktui195PavirsiniuNuoteku" localSheetId="9">'Forma 7'!$M$147</definedName>
    <definedName name="VAS076_F_Epunktui195PavirsiniuNuoteku">'Forma 7'!$M$147</definedName>
    <definedName name="VAS076_F_Epunktui196KitosReguliuojamosios" localSheetId="9">'Forma 7'!$N$147</definedName>
    <definedName name="VAS076_F_Epunktui196KitosReguliuojamosios">'Forma 7'!$N$147</definedName>
    <definedName name="VAS076_F_Epunktui197KitosVeiklos" localSheetId="9">'Forma 7'!$Q$147</definedName>
    <definedName name="VAS076_F_Epunktui197KitosVeiklos">'Forma 7'!$Q$147</definedName>
    <definedName name="VAS076_F_Epunktui19Apskaitosveikla1" localSheetId="9">'Forma 7'!$O$147</definedName>
    <definedName name="VAS076_F_Epunktui19Apskaitosveikla1">'Forma 7'!$O$147</definedName>
    <definedName name="VAS076_F_Epunktui19Kitareguliuoja1" localSheetId="9">'Forma 7'!$P$147</definedName>
    <definedName name="VAS076_F_Epunktui19Kitareguliuoja1">'Forma 7'!$P$147</definedName>
    <definedName name="VAS076_F_Epunktui201IS" localSheetId="9">'Forma 7'!$D$148</definedName>
    <definedName name="VAS076_F_Epunktui201IS">'Forma 7'!$D$148</definedName>
    <definedName name="VAS076_F_Epunktui2031GeriamojoVandens" localSheetId="9">'Forma 7'!$F$148</definedName>
    <definedName name="VAS076_F_Epunktui2031GeriamojoVandens">'Forma 7'!$F$148</definedName>
    <definedName name="VAS076_F_Epunktui2032GeriamojoVandens" localSheetId="9">'Forma 7'!$G$148</definedName>
    <definedName name="VAS076_F_Epunktui2032GeriamojoVandens">'Forma 7'!$G$148</definedName>
    <definedName name="VAS076_F_Epunktui2033GeriamojoVandens" localSheetId="9">'Forma 7'!$H$148</definedName>
    <definedName name="VAS076_F_Epunktui2033GeriamojoVandens">'Forma 7'!$H$148</definedName>
    <definedName name="VAS076_F_Epunktui203IsViso" localSheetId="9">'Forma 7'!$E$148</definedName>
    <definedName name="VAS076_F_Epunktui203IsViso">'Forma 7'!$E$148</definedName>
    <definedName name="VAS076_F_Epunktui2041NuotekuSurinkimas" localSheetId="9">'Forma 7'!$J$148</definedName>
    <definedName name="VAS076_F_Epunktui2041NuotekuSurinkimas">'Forma 7'!$J$148</definedName>
    <definedName name="VAS076_F_Epunktui2042NuotekuValymas" localSheetId="9">'Forma 7'!$K$148</definedName>
    <definedName name="VAS076_F_Epunktui2042NuotekuValymas">'Forma 7'!$K$148</definedName>
    <definedName name="VAS076_F_Epunktui2043NuotekuDumblo" localSheetId="9">'Forma 7'!$L$148</definedName>
    <definedName name="VAS076_F_Epunktui2043NuotekuDumblo">'Forma 7'!$L$148</definedName>
    <definedName name="VAS076_F_Epunktui204IsViso" localSheetId="9">'Forma 7'!$I$148</definedName>
    <definedName name="VAS076_F_Epunktui204IsViso">'Forma 7'!$I$148</definedName>
    <definedName name="VAS076_F_Epunktui205PavirsiniuNuoteku" localSheetId="9">'Forma 7'!$M$148</definedName>
    <definedName name="VAS076_F_Epunktui205PavirsiniuNuoteku">'Forma 7'!$M$148</definedName>
    <definedName name="VAS076_F_Epunktui206KitosReguliuojamosios" localSheetId="9">'Forma 7'!$N$148</definedName>
    <definedName name="VAS076_F_Epunktui206KitosReguliuojamosios">'Forma 7'!$N$148</definedName>
    <definedName name="VAS076_F_Epunktui207KitosVeiklos" localSheetId="9">'Forma 7'!$Q$148</definedName>
    <definedName name="VAS076_F_Epunktui207KitosVeiklos">'Forma 7'!$Q$148</definedName>
    <definedName name="VAS076_F_Epunktui20Apskaitosveikla1" localSheetId="9">'Forma 7'!$O$148</definedName>
    <definedName name="VAS076_F_Epunktui20Apskaitosveikla1">'Forma 7'!$O$148</definedName>
    <definedName name="VAS076_F_Epunktui20Kitareguliuoja1" localSheetId="9">'Forma 7'!$P$148</definedName>
    <definedName name="VAS076_F_Epunktui20Kitareguliuoja1">'Forma 7'!$P$148</definedName>
    <definedName name="VAS076_F_Epunktui211IS" localSheetId="9">'Forma 7'!$D$149</definedName>
    <definedName name="VAS076_F_Epunktui211IS">'Forma 7'!$D$149</definedName>
    <definedName name="VAS076_F_Epunktui2131GeriamojoVandens" localSheetId="9">'Forma 7'!$F$149</definedName>
    <definedName name="VAS076_F_Epunktui2131GeriamojoVandens">'Forma 7'!$F$149</definedName>
    <definedName name="VAS076_F_Epunktui2132GeriamojoVandens" localSheetId="9">'Forma 7'!$G$149</definedName>
    <definedName name="VAS076_F_Epunktui2132GeriamojoVandens">'Forma 7'!$G$149</definedName>
    <definedName name="VAS076_F_Epunktui2133GeriamojoVandens" localSheetId="9">'Forma 7'!$H$149</definedName>
    <definedName name="VAS076_F_Epunktui2133GeriamojoVandens">'Forma 7'!$H$149</definedName>
    <definedName name="VAS076_F_Epunktui213IsViso" localSheetId="9">'Forma 7'!$E$149</definedName>
    <definedName name="VAS076_F_Epunktui213IsViso">'Forma 7'!$E$149</definedName>
    <definedName name="VAS076_F_Epunktui2141NuotekuSurinkimas" localSheetId="9">'Forma 7'!$J$149</definedName>
    <definedName name="VAS076_F_Epunktui2141NuotekuSurinkimas">'Forma 7'!$J$149</definedName>
    <definedName name="VAS076_F_Epunktui2142NuotekuValymas" localSheetId="9">'Forma 7'!$K$149</definedName>
    <definedName name="VAS076_F_Epunktui2142NuotekuValymas">'Forma 7'!$K$149</definedName>
    <definedName name="VAS076_F_Epunktui2143NuotekuDumblo" localSheetId="9">'Forma 7'!$L$149</definedName>
    <definedName name="VAS076_F_Epunktui2143NuotekuDumblo">'Forma 7'!$L$149</definedName>
    <definedName name="VAS076_F_Epunktui214IsViso" localSheetId="9">'Forma 7'!$I$149</definedName>
    <definedName name="VAS076_F_Epunktui214IsViso">'Forma 7'!$I$149</definedName>
    <definedName name="VAS076_F_Epunktui215PavirsiniuNuoteku" localSheetId="9">'Forma 7'!$M$149</definedName>
    <definedName name="VAS076_F_Epunktui215PavirsiniuNuoteku">'Forma 7'!$M$149</definedName>
    <definedName name="VAS076_F_Epunktui216KitosReguliuojamosios" localSheetId="9">'Forma 7'!$N$149</definedName>
    <definedName name="VAS076_F_Epunktui216KitosReguliuojamosios">'Forma 7'!$N$149</definedName>
    <definedName name="VAS076_F_Epunktui217KitosVeiklos" localSheetId="9">'Forma 7'!$Q$149</definedName>
    <definedName name="VAS076_F_Epunktui217KitosVeiklos">'Forma 7'!$Q$149</definedName>
    <definedName name="VAS076_F_Epunktui21Apskaitosveikla1" localSheetId="9">'Forma 7'!$O$149</definedName>
    <definedName name="VAS076_F_Epunktui21Apskaitosveikla1">'Forma 7'!$O$149</definedName>
    <definedName name="VAS076_F_Epunktui21Kitareguliuoja1" localSheetId="9">'Forma 7'!$P$149</definedName>
    <definedName name="VAS076_F_Epunktui21Kitareguliuoja1">'Forma 7'!$P$149</definedName>
    <definedName name="VAS076_F_Epunktui221IS" localSheetId="9">'Forma 7'!$D$152</definedName>
    <definedName name="VAS076_F_Epunktui221IS">'Forma 7'!$D$152</definedName>
    <definedName name="VAS076_F_Epunktui2231GeriamojoVandens" localSheetId="9">'Forma 7'!$F$152</definedName>
    <definedName name="VAS076_F_Epunktui2231GeriamojoVandens">'Forma 7'!$F$152</definedName>
    <definedName name="VAS076_F_Epunktui2232GeriamojoVandens" localSheetId="9">'Forma 7'!$G$152</definedName>
    <definedName name="VAS076_F_Epunktui2232GeriamojoVandens">'Forma 7'!$G$152</definedName>
    <definedName name="VAS076_F_Epunktui2233GeriamojoVandens" localSheetId="9">'Forma 7'!$H$152</definedName>
    <definedName name="VAS076_F_Epunktui2233GeriamojoVandens">'Forma 7'!$H$152</definedName>
    <definedName name="VAS076_F_Epunktui223IsViso" localSheetId="9">'Forma 7'!$E$152</definedName>
    <definedName name="VAS076_F_Epunktui223IsViso">'Forma 7'!$E$152</definedName>
    <definedName name="VAS076_F_Epunktui2241NuotekuSurinkimas" localSheetId="9">'Forma 7'!$J$152</definedName>
    <definedName name="VAS076_F_Epunktui2241NuotekuSurinkimas">'Forma 7'!$J$152</definedName>
    <definedName name="VAS076_F_Epunktui2242NuotekuValymas" localSheetId="9">'Forma 7'!$K$152</definedName>
    <definedName name="VAS076_F_Epunktui2242NuotekuValymas">'Forma 7'!$K$152</definedName>
    <definedName name="VAS076_F_Epunktui2243NuotekuDumblo" localSheetId="9">'Forma 7'!$L$152</definedName>
    <definedName name="VAS076_F_Epunktui2243NuotekuDumblo">'Forma 7'!$L$152</definedName>
    <definedName name="VAS076_F_Epunktui224IsViso" localSheetId="9">'Forma 7'!$I$152</definedName>
    <definedName name="VAS076_F_Epunktui224IsViso">'Forma 7'!$I$152</definedName>
    <definedName name="VAS076_F_Epunktui225PavirsiniuNuoteku" localSheetId="9">'Forma 7'!$M$152</definedName>
    <definedName name="VAS076_F_Epunktui225PavirsiniuNuoteku">'Forma 7'!$M$152</definedName>
    <definedName name="VAS076_F_Epunktui226KitosReguliuojamosios" localSheetId="9">'Forma 7'!$N$152</definedName>
    <definedName name="VAS076_F_Epunktui226KitosReguliuojamosios">'Forma 7'!$N$152</definedName>
    <definedName name="VAS076_F_Epunktui227KitosVeiklos" localSheetId="9">'Forma 7'!$Q$152</definedName>
    <definedName name="VAS076_F_Epunktui227KitosVeiklos">'Forma 7'!$Q$152</definedName>
    <definedName name="VAS076_F_Epunktui22Apskaitosveikla1" localSheetId="9">'Forma 7'!$O$152</definedName>
    <definedName name="VAS076_F_Epunktui22Apskaitosveikla1">'Forma 7'!$O$152</definedName>
    <definedName name="VAS076_F_Epunktui22Kitareguliuoja1" localSheetId="9">'Forma 7'!$P$152</definedName>
    <definedName name="VAS076_F_Epunktui22Kitareguliuoja1">'Forma 7'!$P$152</definedName>
    <definedName name="VAS076_F_Epunktui231IS" localSheetId="9">'Forma 7'!$D$153</definedName>
    <definedName name="VAS076_F_Epunktui231IS">'Forma 7'!$D$153</definedName>
    <definedName name="VAS076_F_Epunktui2331GeriamojoVandens" localSheetId="9">'Forma 7'!$F$153</definedName>
    <definedName name="VAS076_F_Epunktui2331GeriamojoVandens">'Forma 7'!$F$153</definedName>
    <definedName name="VAS076_F_Epunktui2332GeriamojoVandens" localSheetId="9">'Forma 7'!$G$153</definedName>
    <definedName name="VAS076_F_Epunktui2332GeriamojoVandens">'Forma 7'!$G$153</definedName>
    <definedName name="VAS076_F_Epunktui2333GeriamojoVandens" localSheetId="9">'Forma 7'!$H$153</definedName>
    <definedName name="VAS076_F_Epunktui2333GeriamojoVandens">'Forma 7'!$H$153</definedName>
    <definedName name="VAS076_F_Epunktui233IsViso" localSheetId="9">'Forma 7'!$E$153</definedName>
    <definedName name="VAS076_F_Epunktui233IsViso">'Forma 7'!$E$153</definedName>
    <definedName name="VAS076_F_Epunktui2341NuotekuSurinkimas" localSheetId="9">'Forma 7'!$J$153</definedName>
    <definedName name="VAS076_F_Epunktui2341NuotekuSurinkimas">'Forma 7'!$J$153</definedName>
    <definedName name="VAS076_F_Epunktui2342NuotekuValymas" localSheetId="9">'Forma 7'!$K$153</definedName>
    <definedName name="VAS076_F_Epunktui2342NuotekuValymas">'Forma 7'!$K$153</definedName>
    <definedName name="VAS076_F_Epunktui2343NuotekuDumblo" localSheetId="9">'Forma 7'!$L$153</definedName>
    <definedName name="VAS076_F_Epunktui2343NuotekuDumblo">'Forma 7'!$L$153</definedName>
    <definedName name="VAS076_F_Epunktui234IsViso" localSheetId="9">'Forma 7'!$I$153</definedName>
    <definedName name="VAS076_F_Epunktui234IsViso">'Forma 7'!$I$153</definedName>
    <definedName name="VAS076_F_Epunktui235PavirsiniuNuoteku" localSheetId="9">'Forma 7'!$M$153</definedName>
    <definedName name="VAS076_F_Epunktui235PavirsiniuNuoteku">'Forma 7'!$M$153</definedName>
    <definedName name="VAS076_F_Epunktui236KitosReguliuojamosios" localSheetId="9">'Forma 7'!$N$153</definedName>
    <definedName name="VAS076_F_Epunktui236KitosReguliuojamosios">'Forma 7'!$N$153</definedName>
    <definedName name="VAS076_F_Epunktui237KitosVeiklos" localSheetId="9">'Forma 7'!$Q$153</definedName>
    <definedName name="VAS076_F_Epunktui237KitosVeiklos">'Forma 7'!$Q$153</definedName>
    <definedName name="VAS076_F_Epunktui23Apskaitosveikla1" localSheetId="9">'Forma 7'!$O$153</definedName>
    <definedName name="VAS076_F_Epunktui23Apskaitosveikla1">'Forma 7'!$O$153</definedName>
    <definedName name="VAS076_F_Epunktui23Kitareguliuoja1" localSheetId="9">'Forma 7'!$P$153</definedName>
    <definedName name="VAS076_F_Epunktui23Kitareguliuoja1">'Forma 7'!$P$153</definedName>
    <definedName name="VAS076_F_Epunktui241IS" localSheetId="9">'Forma 7'!$D$154</definedName>
    <definedName name="VAS076_F_Epunktui241IS">'Forma 7'!$D$154</definedName>
    <definedName name="VAS076_F_Epunktui2431GeriamojoVandens" localSheetId="9">'Forma 7'!$F$154</definedName>
    <definedName name="VAS076_F_Epunktui2431GeriamojoVandens">'Forma 7'!$F$154</definedName>
    <definedName name="VAS076_F_Epunktui2432GeriamojoVandens" localSheetId="9">'Forma 7'!$G$154</definedName>
    <definedName name="VAS076_F_Epunktui2432GeriamojoVandens">'Forma 7'!$G$154</definedName>
    <definedName name="VAS076_F_Epunktui2433GeriamojoVandens" localSheetId="9">'Forma 7'!$H$154</definedName>
    <definedName name="VAS076_F_Epunktui2433GeriamojoVandens">'Forma 7'!$H$154</definedName>
    <definedName name="VAS076_F_Epunktui243IsViso" localSheetId="9">'Forma 7'!$E$154</definedName>
    <definedName name="VAS076_F_Epunktui243IsViso">'Forma 7'!$E$154</definedName>
    <definedName name="VAS076_F_Epunktui2441NuotekuSurinkimas" localSheetId="9">'Forma 7'!$J$154</definedName>
    <definedName name="VAS076_F_Epunktui2441NuotekuSurinkimas">'Forma 7'!$J$154</definedName>
    <definedName name="VAS076_F_Epunktui2442NuotekuValymas" localSheetId="9">'Forma 7'!$K$154</definedName>
    <definedName name="VAS076_F_Epunktui2442NuotekuValymas">'Forma 7'!$K$154</definedName>
    <definedName name="VAS076_F_Epunktui2443NuotekuDumblo" localSheetId="9">'Forma 7'!$L$154</definedName>
    <definedName name="VAS076_F_Epunktui2443NuotekuDumblo">'Forma 7'!$L$154</definedName>
    <definedName name="VAS076_F_Epunktui244IsViso" localSheetId="9">'Forma 7'!$I$154</definedName>
    <definedName name="VAS076_F_Epunktui244IsViso">'Forma 7'!$I$154</definedName>
    <definedName name="VAS076_F_Epunktui245PavirsiniuNuoteku" localSheetId="9">'Forma 7'!$M$154</definedName>
    <definedName name="VAS076_F_Epunktui245PavirsiniuNuoteku">'Forma 7'!$M$154</definedName>
    <definedName name="VAS076_F_Epunktui246KitosReguliuojamosios" localSheetId="9">'Forma 7'!$N$154</definedName>
    <definedName name="VAS076_F_Epunktui246KitosReguliuojamosios">'Forma 7'!$N$154</definedName>
    <definedName name="VAS076_F_Epunktui247KitosVeiklos" localSheetId="9">'Forma 7'!$Q$154</definedName>
    <definedName name="VAS076_F_Epunktui247KitosVeiklos">'Forma 7'!$Q$154</definedName>
    <definedName name="VAS076_F_Epunktui24Apskaitosveikla1" localSheetId="9">'Forma 7'!$O$154</definedName>
    <definedName name="VAS076_F_Epunktui24Apskaitosveikla1">'Forma 7'!$O$154</definedName>
    <definedName name="VAS076_F_Epunktui24Kitareguliuoja1" localSheetId="9">'Forma 7'!$P$154</definedName>
    <definedName name="VAS076_F_Epunktui24Kitareguliuoja1">'Forma 7'!$P$154</definedName>
    <definedName name="VAS076_F_Epunktui251IS" localSheetId="9">'Forma 7'!$D$158</definedName>
    <definedName name="VAS076_F_Epunktui251IS">'Forma 7'!$D$158</definedName>
    <definedName name="VAS076_F_Epunktui2531GeriamojoVandens" localSheetId="9">'Forma 7'!$F$158</definedName>
    <definedName name="VAS076_F_Epunktui2531GeriamojoVandens">'Forma 7'!$F$158</definedName>
    <definedName name="VAS076_F_Epunktui2532GeriamojoVandens" localSheetId="9">'Forma 7'!$G$158</definedName>
    <definedName name="VAS076_F_Epunktui2532GeriamojoVandens">'Forma 7'!$G$158</definedName>
    <definedName name="VAS076_F_Epunktui2533GeriamojoVandens" localSheetId="9">'Forma 7'!$H$158</definedName>
    <definedName name="VAS076_F_Epunktui2533GeriamojoVandens">'Forma 7'!$H$158</definedName>
    <definedName name="VAS076_F_Epunktui253IsViso" localSheetId="9">'Forma 7'!$E$158</definedName>
    <definedName name="VAS076_F_Epunktui253IsViso">'Forma 7'!$E$158</definedName>
    <definedName name="VAS076_F_Epunktui2541NuotekuSurinkimas" localSheetId="9">'Forma 7'!$J$158</definedName>
    <definedName name="VAS076_F_Epunktui2541NuotekuSurinkimas">'Forma 7'!$J$158</definedName>
    <definedName name="VAS076_F_Epunktui2542NuotekuValymas" localSheetId="9">'Forma 7'!$K$158</definedName>
    <definedName name="VAS076_F_Epunktui2542NuotekuValymas">'Forma 7'!$K$158</definedName>
    <definedName name="VAS076_F_Epunktui2543NuotekuDumblo" localSheetId="9">'Forma 7'!$L$158</definedName>
    <definedName name="VAS076_F_Epunktui2543NuotekuDumblo">'Forma 7'!$L$158</definedName>
    <definedName name="VAS076_F_Epunktui254IsViso" localSheetId="9">'Forma 7'!$I$158</definedName>
    <definedName name="VAS076_F_Epunktui254IsViso">'Forma 7'!$I$158</definedName>
    <definedName name="VAS076_F_Epunktui255PavirsiniuNuoteku" localSheetId="9">'Forma 7'!$M$158</definedName>
    <definedName name="VAS076_F_Epunktui255PavirsiniuNuoteku">'Forma 7'!$M$158</definedName>
    <definedName name="VAS076_F_Epunktui256KitosReguliuojamosios" localSheetId="9">'Forma 7'!$N$158</definedName>
    <definedName name="VAS076_F_Epunktui256KitosReguliuojamosios">'Forma 7'!$N$158</definedName>
    <definedName name="VAS076_F_Epunktui257KitosVeiklos" localSheetId="9">'Forma 7'!$Q$158</definedName>
    <definedName name="VAS076_F_Epunktui257KitosVeiklos">'Forma 7'!$Q$158</definedName>
    <definedName name="VAS076_F_Epunktui25Apskaitosveikla1" localSheetId="9">'Forma 7'!$O$158</definedName>
    <definedName name="VAS076_F_Epunktui25Apskaitosveikla1">'Forma 7'!$O$158</definedName>
    <definedName name="VAS076_F_Epunktui25Kitareguliuoja1" localSheetId="9">'Forma 7'!$P$158</definedName>
    <definedName name="VAS076_F_Epunktui25Kitareguliuoja1">'Forma 7'!$P$158</definedName>
    <definedName name="VAS076_F_Epunktui261IS" localSheetId="9">'Forma 7'!$D$159</definedName>
    <definedName name="VAS076_F_Epunktui261IS">'Forma 7'!$D$159</definedName>
    <definedName name="VAS076_F_Epunktui2631GeriamojoVandens" localSheetId="9">'Forma 7'!$F$159</definedName>
    <definedName name="VAS076_F_Epunktui2631GeriamojoVandens">'Forma 7'!$F$159</definedName>
    <definedName name="VAS076_F_Epunktui2632GeriamojoVandens" localSheetId="9">'Forma 7'!$G$159</definedName>
    <definedName name="VAS076_F_Epunktui2632GeriamojoVandens">'Forma 7'!$G$159</definedName>
    <definedName name="VAS076_F_Epunktui2633GeriamojoVandens" localSheetId="9">'Forma 7'!$H$159</definedName>
    <definedName name="VAS076_F_Epunktui2633GeriamojoVandens">'Forma 7'!$H$159</definedName>
    <definedName name="VAS076_F_Epunktui263IsViso" localSheetId="9">'Forma 7'!$E$159</definedName>
    <definedName name="VAS076_F_Epunktui263IsViso">'Forma 7'!$E$159</definedName>
    <definedName name="VAS076_F_Epunktui2641NuotekuSurinkimas" localSheetId="9">'Forma 7'!$J$159</definedName>
    <definedName name="VAS076_F_Epunktui2641NuotekuSurinkimas">'Forma 7'!$J$159</definedName>
    <definedName name="VAS076_F_Epunktui2642NuotekuValymas" localSheetId="9">'Forma 7'!$K$159</definedName>
    <definedName name="VAS076_F_Epunktui2642NuotekuValymas">'Forma 7'!$K$159</definedName>
    <definedName name="VAS076_F_Epunktui2643NuotekuDumblo" localSheetId="9">'Forma 7'!$L$159</definedName>
    <definedName name="VAS076_F_Epunktui2643NuotekuDumblo">'Forma 7'!$L$159</definedName>
    <definedName name="VAS076_F_Epunktui264IsViso" localSheetId="9">'Forma 7'!$I$159</definedName>
    <definedName name="VAS076_F_Epunktui264IsViso">'Forma 7'!$I$159</definedName>
    <definedName name="VAS076_F_Epunktui265PavirsiniuNuoteku" localSheetId="9">'Forma 7'!$M$159</definedName>
    <definedName name="VAS076_F_Epunktui265PavirsiniuNuoteku">'Forma 7'!$M$159</definedName>
    <definedName name="VAS076_F_Epunktui266KitosReguliuojamosios" localSheetId="9">'Forma 7'!$N$159</definedName>
    <definedName name="VAS076_F_Epunktui266KitosReguliuojamosios">'Forma 7'!$N$159</definedName>
    <definedName name="VAS076_F_Epunktui267KitosVeiklos" localSheetId="9">'Forma 7'!$Q$159</definedName>
    <definedName name="VAS076_F_Epunktui267KitosVeiklos">'Forma 7'!$Q$159</definedName>
    <definedName name="VAS076_F_Epunktui26Apskaitosveikla1" localSheetId="9">'Forma 7'!$O$159</definedName>
    <definedName name="VAS076_F_Epunktui26Apskaitosveikla1">'Forma 7'!$O$159</definedName>
    <definedName name="VAS076_F_Epunktui26Kitareguliuoja1" localSheetId="9">'Forma 7'!$P$159</definedName>
    <definedName name="VAS076_F_Epunktui26Kitareguliuoja1">'Forma 7'!$P$159</definedName>
    <definedName name="VAS076_F_Epunktui271IS" localSheetId="9">'Forma 7'!$D$160</definedName>
    <definedName name="VAS076_F_Epunktui271IS">'Forma 7'!$D$160</definedName>
    <definedName name="VAS076_F_Epunktui2731GeriamojoVandens" localSheetId="9">'Forma 7'!$F$160</definedName>
    <definedName name="VAS076_F_Epunktui2731GeriamojoVandens">'Forma 7'!$F$160</definedName>
    <definedName name="VAS076_F_Epunktui2732GeriamojoVandens" localSheetId="9">'Forma 7'!$G$160</definedName>
    <definedName name="VAS076_F_Epunktui2732GeriamojoVandens">'Forma 7'!$G$160</definedName>
    <definedName name="VAS076_F_Epunktui2733GeriamojoVandens" localSheetId="9">'Forma 7'!$H$160</definedName>
    <definedName name="VAS076_F_Epunktui2733GeriamojoVandens">'Forma 7'!$H$160</definedName>
    <definedName name="VAS076_F_Epunktui273IsViso" localSheetId="9">'Forma 7'!$E$160</definedName>
    <definedName name="VAS076_F_Epunktui273IsViso">'Forma 7'!$E$160</definedName>
    <definedName name="VAS076_F_Epunktui2741NuotekuSurinkimas" localSheetId="9">'Forma 7'!$J$160</definedName>
    <definedName name="VAS076_F_Epunktui2741NuotekuSurinkimas">'Forma 7'!$J$160</definedName>
    <definedName name="VAS076_F_Epunktui2742NuotekuValymas" localSheetId="9">'Forma 7'!$K$160</definedName>
    <definedName name="VAS076_F_Epunktui2742NuotekuValymas">'Forma 7'!$K$160</definedName>
    <definedName name="VAS076_F_Epunktui2743NuotekuDumblo" localSheetId="9">'Forma 7'!$L$160</definedName>
    <definedName name="VAS076_F_Epunktui2743NuotekuDumblo">'Forma 7'!$L$160</definedName>
    <definedName name="VAS076_F_Epunktui274IsViso" localSheetId="9">'Forma 7'!$I$160</definedName>
    <definedName name="VAS076_F_Epunktui274IsViso">'Forma 7'!$I$160</definedName>
    <definedName name="VAS076_F_Epunktui275PavirsiniuNuoteku" localSheetId="9">'Forma 7'!$M$160</definedName>
    <definedName name="VAS076_F_Epunktui275PavirsiniuNuoteku">'Forma 7'!$M$160</definedName>
    <definedName name="VAS076_F_Epunktui276KitosReguliuojamosios" localSheetId="9">'Forma 7'!$N$160</definedName>
    <definedName name="VAS076_F_Epunktui276KitosReguliuojamosios">'Forma 7'!$N$160</definedName>
    <definedName name="VAS076_F_Epunktui277KitosVeiklos" localSheetId="9">'Forma 7'!$Q$160</definedName>
    <definedName name="VAS076_F_Epunktui277KitosVeiklos">'Forma 7'!$Q$160</definedName>
    <definedName name="VAS076_F_Epunktui27Apskaitosveikla1" localSheetId="9">'Forma 7'!$O$160</definedName>
    <definedName name="VAS076_F_Epunktui27Apskaitosveikla1">'Forma 7'!$O$160</definedName>
    <definedName name="VAS076_F_Epunktui27Kitareguliuoja1" localSheetId="9">'Forma 7'!$P$160</definedName>
    <definedName name="VAS076_F_Epunktui27Kitareguliuoja1">'Forma 7'!$P$160</definedName>
    <definedName name="VAS076_F_Epunktui281IS" localSheetId="9">'Forma 7'!$D$161</definedName>
    <definedName name="VAS076_F_Epunktui281IS">'Forma 7'!$D$161</definedName>
    <definedName name="VAS076_F_Epunktui2831GeriamojoVandens" localSheetId="9">'Forma 7'!$F$161</definedName>
    <definedName name="VAS076_F_Epunktui2831GeriamojoVandens">'Forma 7'!$F$161</definedName>
    <definedName name="VAS076_F_Epunktui2832GeriamojoVandens" localSheetId="9">'Forma 7'!$G$161</definedName>
    <definedName name="VAS076_F_Epunktui2832GeriamojoVandens">'Forma 7'!$G$161</definedName>
    <definedName name="VAS076_F_Epunktui2833GeriamojoVandens" localSheetId="9">'Forma 7'!$H$161</definedName>
    <definedName name="VAS076_F_Epunktui2833GeriamojoVandens">'Forma 7'!$H$161</definedName>
    <definedName name="VAS076_F_Epunktui283IsViso" localSheetId="9">'Forma 7'!$E$161</definedName>
    <definedName name="VAS076_F_Epunktui283IsViso">'Forma 7'!$E$161</definedName>
    <definedName name="VAS076_F_Epunktui2841NuotekuSurinkimas" localSheetId="9">'Forma 7'!$J$161</definedName>
    <definedName name="VAS076_F_Epunktui2841NuotekuSurinkimas">'Forma 7'!$J$161</definedName>
    <definedName name="VAS076_F_Epunktui2842NuotekuValymas" localSheetId="9">'Forma 7'!$K$161</definedName>
    <definedName name="VAS076_F_Epunktui2842NuotekuValymas">'Forma 7'!$K$161</definedName>
    <definedName name="VAS076_F_Epunktui2843NuotekuDumblo" localSheetId="9">'Forma 7'!$L$161</definedName>
    <definedName name="VAS076_F_Epunktui2843NuotekuDumblo">'Forma 7'!$L$161</definedName>
    <definedName name="VAS076_F_Epunktui284IsViso" localSheetId="9">'Forma 7'!$I$161</definedName>
    <definedName name="VAS076_F_Epunktui284IsViso">'Forma 7'!$I$161</definedName>
    <definedName name="VAS076_F_Epunktui285PavirsiniuNuoteku" localSheetId="9">'Forma 7'!$M$161</definedName>
    <definedName name="VAS076_F_Epunktui285PavirsiniuNuoteku">'Forma 7'!$M$161</definedName>
    <definedName name="VAS076_F_Epunktui286KitosReguliuojamosios" localSheetId="9">'Forma 7'!$N$161</definedName>
    <definedName name="VAS076_F_Epunktui286KitosReguliuojamosios">'Forma 7'!$N$161</definedName>
    <definedName name="VAS076_F_Epunktui287KitosVeiklos" localSheetId="9">'Forma 7'!$Q$161</definedName>
    <definedName name="VAS076_F_Epunktui287KitosVeiklos">'Forma 7'!$Q$161</definedName>
    <definedName name="VAS076_F_Epunktui28Apskaitosveikla1" localSheetId="9">'Forma 7'!$O$161</definedName>
    <definedName name="VAS076_F_Epunktui28Apskaitosveikla1">'Forma 7'!$O$161</definedName>
    <definedName name="VAS076_F_Epunktui28Kitareguliuoja1" localSheetId="9">'Forma 7'!$P$161</definedName>
    <definedName name="VAS076_F_Epunktui28Kitareguliuoja1">'Forma 7'!$P$161</definedName>
    <definedName name="VAS076_F_Epunktui291IS" localSheetId="9">'Forma 7'!$D$162</definedName>
    <definedName name="VAS076_F_Epunktui291IS">'Forma 7'!$D$162</definedName>
    <definedName name="VAS076_F_Epunktui2931GeriamojoVandens" localSheetId="9">'Forma 7'!$F$162</definedName>
    <definedName name="VAS076_F_Epunktui2931GeriamojoVandens">'Forma 7'!$F$162</definedName>
    <definedName name="VAS076_F_Epunktui2932GeriamojoVandens" localSheetId="9">'Forma 7'!$G$162</definedName>
    <definedName name="VAS076_F_Epunktui2932GeriamojoVandens">'Forma 7'!$G$162</definedName>
    <definedName name="VAS076_F_Epunktui2933GeriamojoVandens" localSheetId="9">'Forma 7'!$H$162</definedName>
    <definedName name="VAS076_F_Epunktui2933GeriamojoVandens">'Forma 7'!$H$162</definedName>
    <definedName name="VAS076_F_Epunktui293IsViso" localSheetId="9">'Forma 7'!$E$162</definedName>
    <definedName name="VAS076_F_Epunktui293IsViso">'Forma 7'!$E$162</definedName>
    <definedName name="VAS076_F_Epunktui2941NuotekuSurinkimas" localSheetId="9">'Forma 7'!$J$162</definedName>
    <definedName name="VAS076_F_Epunktui2941NuotekuSurinkimas">'Forma 7'!$J$162</definedName>
    <definedName name="VAS076_F_Epunktui2942NuotekuValymas" localSheetId="9">'Forma 7'!$K$162</definedName>
    <definedName name="VAS076_F_Epunktui2942NuotekuValymas">'Forma 7'!$K$162</definedName>
    <definedName name="VAS076_F_Epunktui2943NuotekuDumblo" localSheetId="9">'Forma 7'!$L$162</definedName>
    <definedName name="VAS076_F_Epunktui2943NuotekuDumblo">'Forma 7'!$L$162</definedName>
    <definedName name="VAS076_F_Epunktui294IsViso" localSheetId="9">'Forma 7'!$I$162</definedName>
    <definedName name="VAS076_F_Epunktui294IsViso">'Forma 7'!$I$162</definedName>
    <definedName name="VAS076_F_Epunktui295PavirsiniuNuoteku" localSheetId="9">'Forma 7'!$M$162</definedName>
    <definedName name="VAS076_F_Epunktui295PavirsiniuNuoteku">'Forma 7'!$M$162</definedName>
    <definedName name="VAS076_F_Epunktui296KitosReguliuojamosios" localSheetId="9">'Forma 7'!$N$162</definedName>
    <definedName name="VAS076_F_Epunktui296KitosReguliuojamosios">'Forma 7'!$N$162</definedName>
    <definedName name="VAS076_F_Epunktui297KitosVeiklos" localSheetId="9">'Forma 7'!$Q$162</definedName>
    <definedName name="VAS076_F_Epunktui297KitosVeiklos">'Forma 7'!$Q$162</definedName>
    <definedName name="VAS076_F_Epunktui29Apskaitosveikla1" localSheetId="9">'Forma 7'!$O$162</definedName>
    <definedName name="VAS076_F_Epunktui29Apskaitosveikla1">'Forma 7'!$O$162</definedName>
    <definedName name="VAS076_F_Epunktui29Kitareguliuoja1" localSheetId="9">'Forma 7'!$P$162</definedName>
    <definedName name="VAS076_F_Epunktui29Kitareguliuoja1">'Forma 7'!$P$162</definedName>
    <definedName name="VAS076_F_Epunktui301IS" localSheetId="9">'Forma 7'!$D$163</definedName>
    <definedName name="VAS076_F_Epunktui301IS">'Forma 7'!$D$163</definedName>
    <definedName name="VAS076_F_Epunktui3031GeriamojoVandens" localSheetId="9">'Forma 7'!$F$163</definedName>
    <definedName name="VAS076_F_Epunktui3031GeriamojoVandens">'Forma 7'!$F$163</definedName>
    <definedName name="VAS076_F_Epunktui3032GeriamojoVandens" localSheetId="9">'Forma 7'!$G$163</definedName>
    <definedName name="VAS076_F_Epunktui3032GeriamojoVandens">'Forma 7'!$G$163</definedName>
    <definedName name="VAS076_F_Epunktui3033GeriamojoVandens" localSheetId="9">'Forma 7'!$H$163</definedName>
    <definedName name="VAS076_F_Epunktui3033GeriamojoVandens">'Forma 7'!$H$163</definedName>
    <definedName name="VAS076_F_Epunktui303IsViso" localSheetId="9">'Forma 7'!$E$163</definedName>
    <definedName name="VAS076_F_Epunktui303IsViso">'Forma 7'!$E$163</definedName>
    <definedName name="VAS076_F_Epunktui3041NuotekuSurinkimas" localSheetId="9">'Forma 7'!$J$163</definedName>
    <definedName name="VAS076_F_Epunktui3041NuotekuSurinkimas">'Forma 7'!$J$163</definedName>
    <definedName name="VAS076_F_Epunktui3042NuotekuValymas" localSheetId="9">'Forma 7'!$K$163</definedName>
    <definedName name="VAS076_F_Epunktui3042NuotekuValymas">'Forma 7'!$K$163</definedName>
    <definedName name="VAS076_F_Epunktui3043NuotekuDumblo" localSheetId="9">'Forma 7'!$L$163</definedName>
    <definedName name="VAS076_F_Epunktui3043NuotekuDumblo">'Forma 7'!$L$163</definedName>
    <definedName name="VAS076_F_Epunktui304IsViso" localSheetId="9">'Forma 7'!$I$163</definedName>
    <definedName name="VAS076_F_Epunktui304IsViso">'Forma 7'!$I$163</definedName>
    <definedName name="VAS076_F_Epunktui305PavirsiniuNuoteku" localSheetId="9">'Forma 7'!$M$163</definedName>
    <definedName name="VAS076_F_Epunktui305PavirsiniuNuoteku">'Forma 7'!$M$163</definedName>
    <definedName name="VAS076_F_Epunktui306KitosReguliuojamosios" localSheetId="9">'Forma 7'!$N$163</definedName>
    <definedName name="VAS076_F_Epunktui306KitosReguliuojamosios">'Forma 7'!$N$163</definedName>
    <definedName name="VAS076_F_Epunktui307KitosVeiklos" localSheetId="9">'Forma 7'!$Q$163</definedName>
    <definedName name="VAS076_F_Epunktui307KitosVeiklos">'Forma 7'!$Q$163</definedName>
    <definedName name="VAS076_F_Epunktui30Apskaitosveikla1" localSheetId="9">'Forma 7'!$O$163</definedName>
    <definedName name="VAS076_F_Epunktui30Apskaitosveikla1">'Forma 7'!$O$163</definedName>
    <definedName name="VAS076_F_Epunktui30Kitareguliuoja1" localSheetId="9">'Forma 7'!$P$163</definedName>
    <definedName name="VAS076_F_Epunktui30Kitareguliuoja1">'Forma 7'!$P$163</definedName>
    <definedName name="VAS076_F_Epunktui311IS" localSheetId="9">'Forma 7'!$D$150</definedName>
    <definedName name="VAS076_F_Epunktui311IS">'Forma 7'!$D$150</definedName>
    <definedName name="VAS076_F_Epunktui3131GeriamojoVandens" localSheetId="9">'Forma 7'!$F$150</definedName>
    <definedName name="VAS076_F_Epunktui3131GeriamojoVandens">'Forma 7'!$F$150</definedName>
    <definedName name="VAS076_F_Epunktui3132GeriamojoVandens" localSheetId="9">'Forma 7'!$G$150</definedName>
    <definedName name="VAS076_F_Epunktui3132GeriamojoVandens">'Forma 7'!$G$150</definedName>
    <definedName name="VAS076_F_Epunktui3133GeriamojoVandens" localSheetId="9">'Forma 7'!$H$150</definedName>
    <definedName name="VAS076_F_Epunktui3133GeriamojoVandens">'Forma 7'!$H$150</definedName>
    <definedName name="VAS076_F_Epunktui313IsViso" localSheetId="9">'Forma 7'!$E$150</definedName>
    <definedName name="VAS076_F_Epunktui313IsViso">'Forma 7'!$E$150</definedName>
    <definedName name="VAS076_F_Epunktui3141NuotekuSurinkimas" localSheetId="9">'Forma 7'!$J$150</definedName>
    <definedName name="VAS076_F_Epunktui3141NuotekuSurinkimas">'Forma 7'!$J$150</definedName>
    <definedName name="VAS076_F_Epunktui3142NuotekuValymas" localSheetId="9">'Forma 7'!$K$150</definedName>
    <definedName name="VAS076_F_Epunktui3142NuotekuValymas">'Forma 7'!$K$150</definedName>
    <definedName name="VAS076_F_Epunktui3143NuotekuDumblo" localSheetId="9">'Forma 7'!$L$150</definedName>
    <definedName name="VAS076_F_Epunktui3143NuotekuDumblo">'Forma 7'!$L$150</definedName>
    <definedName name="VAS076_F_Epunktui314IsViso" localSheetId="9">'Forma 7'!$I$150</definedName>
    <definedName name="VAS076_F_Epunktui314IsViso">'Forma 7'!$I$150</definedName>
    <definedName name="VAS076_F_Epunktui315PavirsiniuNuoteku" localSheetId="9">'Forma 7'!$M$150</definedName>
    <definedName name="VAS076_F_Epunktui315PavirsiniuNuoteku">'Forma 7'!$M$150</definedName>
    <definedName name="VAS076_F_Epunktui316KitosReguliuojamosios" localSheetId="9">'Forma 7'!$N$150</definedName>
    <definedName name="VAS076_F_Epunktui316KitosReguliuojamosios">'Forma 7'!$N$150</definedName>
    <definedName name="VAS076_F_Epunktui317KitosVeiklos" localSheetId="9">'Forma 7'!$Q$150</definedName>
    <definedName name="VAS076_F_Epunktui317KitosVeiklos">'Forma 7'!$Q$150</definedName>
    <definedName name="VAS076_F_Epunktui31Apskaitosveikla1" localSheetId="9">'Forma 7'!$O$150</definedName>
    <definedName name="VAS076_F_Epunktui31Apskaitosveikla1">'Forma 7'!$O$150</definedName>
    <definedName name="VAS076_F_Epunktui31Kitareguliuoja1" localSheetId="9">'Forma 7'!$P$150</definedName>
    <definedName name="VAS076_F_Epunktui31Kitareguliuoja1">'Forma 7'!$P$150</definedName>
    <definedName name="VAS076_F_Epunktui321IS" localSheetId="9">'Forma 7'!$D$151</definedName>
    <definedName name="VAS076_F_Epunktui321IS">'Forma 7'!$D$151</definedName>
    <definedName name="VAS076_F_Epunktui3231GeriamojoVandens" localSheetId="9">'Forma 7'!$F$151</definedName>
    <definedName name="VAS076_F_Epunktui3231GeriamojoVandens">'Forma 7'!$F$151</definedName>
    <definedName name="VAS076_F_Epunktui3232GeriamojoVandens" localSheetId="9">'Forma 7'!$G$151</definedName>
    <definedName name="VAS076_F_Epunktui3232GeriamojoVandens">'Forma 7'!$G$151</definedName>
    <definedName name="VAS076_F_Epunktui3233GeriamojoVandens" localSheetId="9">'Forma 7'!$H$151</definedName>
    <definedName name="VAS076_F_Epunktui3233GeriamojoVandens">'Forma 7'!$H$151</definedName>
    <definedName name="VAS076_F_Epunktui323IsViso" localSheetId="9">'Forma 7'!$E$151</definedName>
    <definedName name="VAS076_F_Epunktui323IsViso">'Forma 7'!$E$151</definedName>
    <definedName name="VAS076_F_Epunktui3241NuotekuSurinkimas" localSheetId="9">'Forma 7'!$J$151</definedName>
    <definedName name="VAS076_F_Epunktui3241NuotekuSurinkimas">'Forma 7'!$J$151</definedName>
    <definedName name="VAS076_F_Epunktui3242NuotekuValymas" localSheetId="9">'Forma 7'!$K$151</definedName>
    <definedName name="VAS076_F_Epunktui3242NuotekuValymas">'Forma 7'!$K$151</definedName>
    <definedName name="VAS076_F_Epunktui3243NuotekuDumblo" localSheetId="9">'Forma 7'!$L$151</definedName>
    <definedName name="VAS076_F_Epunktui3243NuotekuDumblo">'Forma 7'!$L$151</definedName>
    <definedName name="VAS076_F_Epunktui324IsViso" localSheetId="9">'Forma 7'!$I$151</definedName>
    <definedName name="VAS076_F_Epunktui324IsViso">'Forma 7'!$I$151</definedName>
    <definedName name="VAS076_F_Epunktui325PavirsiniuNuoteku" localSheetId="9">'Forma 7'!$M$151</definedName>
    <definedName name="VAS076_F_Epunktui325PavirsiniuNuoteku">'Forma 7'!$M$151</definedName>
    <definedName name="VAS076_F_Epunktui326KitosReguliuojamosios" localSheetId="9">'Forma 7'!$N$151</definedName>
    <definedName name="VAS076_F_Epunktui326KitosReguliuojamosios">'Forma 7'!$N$151</definedName>
    <definedName name="VAS076_F_Epunktui327KitosVeiklos" localSheetId="9">'Forma 7'!$Q$151</definedName>
    <definedName name="VAS076_F_Epunktui327KitosVeiklos">'Forma 7'!$Q$151</definedName>
    <definedName name="VAS076_F_Epunktui32Apskaitosveikla1" localSheetId="9">'Forma 7'!$O$151</definedName>
    <definedName name="VAS076_F_Epunktui32Apskaitosveikla1">'Forma 7'!$O$151</definedName>
    <definedName name="VAS076_F_Epunktui32Kitareguliuoja1" localSheetId="9">'Forma 7'!$P$151</definedName>
    <definedName name="VAS076_F_Epunktui32Kitareguliuoja1">'Forma 7'!$P$151</definedName>
    <definedName name="VAS076_F_Epunktui331IS" localSheetId="9">'Forma 7'!$D$155</definedName>
    <definedName name="VAS076_F_Epunktui331IS">'Forma 7'!$D$155</definedName>
    <definedName name="VAS076_F_Epunktui3331GeriamojoVandens" localSheetId="9">'Forma 7'!$F$155</definedName>
    <definedName name="VAS076_F_Epunktui3331GeriamojoVandens">'Forma 7'!$F$155</definedName>
    <definedName name="VAS076_F_Epunktui3332GeriamojoVandens" localSheetId="9">'Forma 7'!$G$155</definedName>
    <definedName name="VAS076_F_Epunktui3332GeriamojoVandens">'Forma 7'!$G$155</definedName>
    <definedName name="VAS076_F_Epunktui3333GeriamojoVandens" localSheetId="9">'Forma 7'!$H$155</definedName>
    <definedName name="VAS076_F_Epunktui3333GeriamojoVandens">'Forma 7'!$H$155</definedName>
    <definedName name="VAS076_F_Epunktui333IsViso" localSheetId="9">'Forma 7'!$E$155</definedName>
    <definedName name="VAS076_F_Epunktui333IsViso">'Forma 7'!$E$155</definedName>
    <definedName name="VAS076_F_Epunktui3341NuotekuSurinkimas" localSheetId="9">'Forma 7'!$J$155</definedName>
    <definedName name="VAS076_F_Epunktui3341NuotekuSurinkimas">'Forma 7'!$J$155</definedName>
    <definedName name="VAS076_F_Epunktui3342NuotekuValymas" localSheetId="9">'Forma 7'!$K$155</definedName>
    <definedName name="VAS076_F_Epunktui3342NuotekuValymas">'Forma 7'!$K$155</definedName>
    <definedName name="VAS076_F_Epunktui3343NuotekuDumblo" localSheetId="9">'Forma 7'!$L$155</definedName>
    <definedName name="VAS076_F_Epunktui3343NuotekuDumblo">'Forma 7'!$L$155</definedName>
    <definedName name="VAS076_F_Epunktui334IsViso" localSheetId="9">'Forma 7'!$I$155</definedName>
    <definedName name="VAS076_F_Epunktui334IsViso">'Forma 7'!$I$155</definedName>
    <definedName name="VAS076_F_Epunktui335PavirsiniuNuoteku" localSheetId="9">'Forma 7'!$M$155</definedName>
    <definedName name="VAS076_F_Epunktui335PavirsiniuNuoteku">'Forma 7'!$M$155</definedName>
    <definedName name="VAS076_F_Epunktui336KitosReguliuojamosios" localSheetId="9">'Forma 7'!$N$155</definedName>
    <definedName name="VAS076_F_Epunktui336KitosReguliuojamosios">'Forma 7'!$N$155</definedName>
    <definedName name="VAS076_F_Epunktui337KitosVeiklos" localSheetId="9">'Forma 7'!$Q$155</definedName>
    <definedName name="VAS076_F_Epunktui337KitosVeiklos">'Forma 7'!$Q$155</definedName>
    <definedName name="VAS076_F_Epunktui33Apskaitosveikla1" localSheetId="9">'Forma 7'!$O$155</definedName>
    <definedName name="VAS076_F_Epunktui33Apskaitosveikla1">'Forma 7'!$O$155</definedName>
    <definedName name="VAS076_F_Epunktui33Kitareguliuoja1" localSheetId="9">'Forma 7'!$P$155</definedName>
    <definedName name="VAS076_F_Epunktui33Kitareguliuoja1">'Forma 7'!$P$155</definedName>
    <definedName name="VAS076_F_Epunktui341IS" localSheetId="9">'Forma 7'!$D$156</definedName>
    <definedName name="VAS076_F_Epunktui341IS">'Forma 7'!$D$156</definedName>
    <definedName name="VAS076_F_Epunktui3431GeriamojoVandens" localSheetId="9">'Forma 7'!$F$156</definedName>
    <definedName name="VAS076_F_Epunktui3431GeriamojoVandens">'Forma 7'!$F$156</definedName>
    <definedName name="VAS076_F_Epunktui3432GeriamojoVandens" localSheetId="9">'Forma 7'!$G$156</definedName>
    <definedName name="VAS076_F_Epunktui3432GeriamojoVandens">'Forma 7'!$G$156</definedName>
    <definedName name="VAS076_F_Epunktui3433GeriamojoVandens" localSheetId="9">'Forma 7'!$H$156</definedName>
    <definedName name="VAS076_F_Epunktui3433GeriamojoVandens">'Forma 7'!$H$156</definedName>
    <definedName name="VAS076_F_Epunktui343IsViso" localSheetId="9">'Forma 7'!$E$156</definedName>
    <definedName name="VAS076_F_Epunktui343IsViso">'Forma 7'!$E$156</definedName>
    <definedName name="VAS076_F_Epunktui3441NuotekuSurinkimas" localSheetId="9">'Forma 7'!$J$156</definedName>
    <definedName name="VAS076_F_Epunktui3441NuotekuSurinkimas">'Forma 7'!$J$156</definedName>
    <definedName name="VAS076_F_Epunktui3442NuotekuValymas" localSheetId="9">'Forma 7'!$K$156</definedName>
    <definedName name="VAS076_F_Epunktui3442NuotekuValymas">'Forma 7'!$K$156</definedName>
    <definedName name="VAS076_F_Epunktui3443NuotekuDumblo" localSheetId="9">'Forma 7'!$L$156</definedName>
    <definedName name="VAS076_F_Epunktui3443NuotekuDumblo">'Forma 7'!$L$156</definedName>
    <definedName name="VAS076_F_Epunktui344IsViso" localSheetId="9">'Forma 7'!$I$156</definedName>
    <definedName name="VAS076_F_Epunktui344IsViso">'Forma 7'!$I$156</definedName>
    <definedName name="VAS076_F_Epunktui345PavirsiniuNuoteku" localSheetId="9">'Forma 7'!$M$156</definedName>
    <definedName name="VAS076_F_Epunktui345PavirsiniuNuoteku">'Forma 7'!$M$156</definedName>
    <definedName name="VAS076_F_Epunktui346KitosReguliuojamosios" localSheetId="9">'Forma 7'!$N$156</definedName>
    <definedName name="VAS076_F_Epunktui346KitosReguliuojamosios">'Forma 7'!$N$156</definedName>
    <definedName name="VAS076_F_Epunktui347KitosVeiklos" localSheetId="9">'Forma 7'!$Q$156</definedName>
    <definedName name="VAS076_F_Epunktui347KitosVeiklos">'Forma 7'!$Q$156</definedName>
    <definedName name="VAS076_F_Epunktui34Apskaitosveikla1" localSheetId="9">'Forma 7'!$O$156</definedName>
    <definedName name="VAS076_F_Epunktui34Apskaitosveikla1">'Forma 7'!$O$156</definedName>
    <definedName name="VAS076_F_Epunktui34Kitareguliuoja1" localSheetId="9">'Forma 7'!$P$156</definedName>
    <definedName name="VAS076_F_Epunktui34Kitareguliuoja1">'Forma 7'!$P$156</definedName>
    <definedName name="VAS076_F_Epunktui351IS" localSheetId="9">'Forma 7'!$D$157</definedName>
    <definedName name="VAS076_F_Epunktui351IS">'Forma 7'!$D$157</definedName>
    <definedName name="VAS076_F_Epunktui3531GeriamojoVandens" localSheetId="9">'Forma 7'!$F$157</definedName>
    <definedName name="VAS076_F_Epunktui3531GeriamojoVandens">'Forma 7'!$F$157</definedName>
    <definedName name="VAS076_F_Epunktui3532GeriamojoVandens" localSheetId="9">'Forma 7'!$G$157</definedName>
    <definedName name="VAS076_F_Epunktui3532GeriamojoVandens">'Forma 7'!$G$157</definedName>
    <definedName name="VAS076_F_Epunktui3533GeriamojoVandens" localSheetId="9">'Forma 7'!$H$157</definedName>
    <definedName name="VAS076_F_Epunktui3533GeriamojoVandens">'Forma 7'!$H$157</definedName>
    <definedName name="VAS076_F_Epunktui353IsViso" localSheetId="9">'Forma 7'!$E$157</definedName>
    <definedName name="VAS076_F_Epunktui353IsViso">'Forma 7'!$E$157</definedName>
    <definedName name="VAS076_F_Epunktui3541NuotekuSurinkimas" localSheetId="9">'Forma 7'!$J$157</definedName>
    <definedName name="VAS076_F_Epunktui3541NuotekuSurinkimas">'Forma 7'!$J$157</definedName>
    <definedName name="VAS076_F_Epunktui3542NuotekuValymas" localSheetId="9">'Forma 7'!$K$157</definedName>
    <definedName name="VAS076_F_Epunktui3542NuotekuValymas">'Forma 7'!$K$157</definedName>
    <definedName name="VAS076_F_Epunktui3543NuotekuDumblo" localSheetId="9">'Forma 7'!$L$157</definedName>
    <definedName name="VAS076_F_Epunktui3543NuotekuDumblo">'Forma 7'!$L$157</definedName>
    <definedName name="VAS076_F_Epunktui354IsViso" localSheetId="9">'Forma 7'!$I$157</definedName>
    <definedName name="VAS076_F_Epunktui354IsViso">'Forma 7'!$I$157</definedName>
    <definedName name="VAS076_F_Epunktui355PavirsiniuNuoteku" localSheetId="9">'Forma 7'!$M$157</definedName>
    <definedName name="VAS076_F_Epunktui355PavirsiniuNuoteku">'Forma 7'!$M$157</definedName>
    <definedName name="VAS076_F_Epunktui356KitosReguliuojamosios" localSheetId="9">'Forma 7'!$N$157</definedName>
    <definedName name="VAS076_F_Epunktui356KitosReguliuojamosios">'Forma 7'!$N$157</definedName>
    <definedName name="VAS076_F_Epunktui357KitosVeiklos" localSheetId="9">'Forma 7'!$Q$157</definedName>
    <definedName name="VAS076_F_Epunktui357KitosVeiklos">'Forma 7'!$Q$157</definedName>
    <definedName name="VAS076_F_Epunktui35Apskaitosveikla1" localSheetId="9">'Forma 7'!$O$157</definedName>
    <definedName name="VAS076_F_Epunktui35Apskaitosveikla1">'Forma 7'!$O$157</definedName>
    <definedName name="VAS076_F_Epunktui35Kitareguliuoja1" localSheetId="9">'Forma 7'!$P$157</definedName>
    <definedName name="VAS076_F_Epunktui35Kitareguliuoja1">'Forma 7'!$P$157</definedName>
    <definedName name="VAS076_F_Irankiaimatavi61IS" localSheetId="9">'Forma 7'!$D$30</definedName>
    <definedName name="VAS076_F_Irankiaimatavi61IS">'Forma 7'!$D$30</definedName>
    <definedName name="VAS076_F_Irankiaimatavi631GeriamojoVandens" localSheetId="9">'Forma 7'!$F$30</definedName>
    <definedName name="VAS076_F_Irankiaimatavi631GeriamojoVandens">'Forma 7'!$F$30</definedName>
    <definedName name="VAS076_F_Irankiaimatavi632GeriamojoVandens" localSheetId="9">'Forma 7'!$G$30</definedName>
    <definedName name="VAS076_F_Irankiaimatavi632GeriamojoVandens">'Forma 7'!$G$30</definedName>
    <definedName name="VAS076_F_Irankiaimatavi633GeriamojoVandens" localSheetId="9">'Forma 7'!$H$30</definedName>
    <definedName name="VAS076_F_Irankiaimatavi633GeriamojoVandens">'Forma 7'!$H$30</definedName>
    <definedName name="VAS076_F_Irankiaimatavi63IsViso" localSheetId="9">'Forma 7'!$E$30</definedName>
    <definedName name="VAS076_F_Irankiaimatavi63IsViso">'Forma 7'!$E$30</definedName>
    <definedName name="VAS076_F_Irankiaimatavi641NuotekuSurinkimas" localSheetId="9">'Forma 7'!$J$30</definedName>
    <definedName name="VAS076_F_Irankiaimatavi641NuotekuSurinkimas">'Forma 7'!$J$30</definedName>
    <definedName name="VAS076_F_Irankiaimatavi642NuotekuValymas" localSheetId="9">'Forma 7'!$K$30</definedName>
    <definedName name="VAS076_F_Irankiaimatavi642NuotekuValymas">'Forma 7'!$K$30</definedName>
    <definedName name="VAS076_F_Irankiaimatavi643NuotekuDumblo" localSheetId="9">'Forma 7'!$L$30</definedName>
    <definedName name="VAS076_F_Irankiaimatavi643NuotekuDumblo">'Forma 7'!$L$30</definedName>
    <definedName name="VAS076_F_Irankiaimatavi64IsViso" localSheetId="9">'Forma 7'!$I$30</definedName>
    <definedName name="VAS076_F_Irankiaimatavi64IsViso">'Forma 7'!$I$30</definedName>
    <definedName name="VAS076_F_Irankiaimatavi65PavirsiniuNuoteku" localSheetId="9">'Forma 7'!$M$30</definedName>
    <definedName name="VAS076_F_Irankiaimatavi65PavirsiniuNuoteku">'Forma 7'!$M$30</definedName>
    <definedName name="VAS076_F_Irankiaimatavi66KitosReguliuojamosios" localSheetId="9">'Forma 7'!$N$30</definedName>
    <definedName name="VAS076_F_Irankiaimatavi66KitosReguliuojamosios">'Forma 7'!$N$30</definedName>
    <definedName name="VAS076_F_Irankiaimatavi67KitosVeiklos" localSheetId="9">'Forma 7'!$Q$30</definedName>
    <definedName name="VAS076_F_Irankiaimatavi67KitosVeiklos">'Forma 7'!$Q$30</definedName>
    <definedName name="VAS076_F_Irankiaimatavi6Apskaitosveikla1" localSheetId="9">'Forma 7'!$O$30</definedName>
    <definedName name="VAS076_F_Irankiaimatavi6Apskaitosveikla1">'Forma 7'!$O$30</definedName>
    <definedName name="VAS076_F_Irankiaimatavi6Kitareguliuoja1" localSheetId="9">'Forma 7'!$P$30</definedName>
    <definedName name="VAS076_F_Irankiaimatavi6Kitareguliuoja1">'Forma 7'!$P$30</definedName>
    <definedName name="VAS076_F_Irankiaimatavi71IS" localSheetId="9">'Forma 7'!$D$58</definedName>
    <definedName name="VAS076_F_Irankiaimatavi71IS">'Forma 7'!$D$58</definedName>
    <definedName name="VAS076_F_Irankiaimatavi731GeriamojoVandens" localSheetId="9">'Forma 7'!$F$58</definedName>
    <definedName name="VAS076_F_Irankiaimatavi731GeriamojoVandens">'Forma 7'!$F$58</definedName>
    <definedName name="VAS076_F_Irankiaimatavi732GeriamojoVandens" localSheetId="9">'Forma 7'!$G$58</definedName>
    <definedName name="VAS076_F_Irankiaimatavi732GeriamojoVandens">'Forma 7'!$G$58</definedName>
    <definedName name="VAS076_F_Irankiaimatavi733GeriamojoVandens" localSheetId="9">'Forma 7'!$H$58</definedName>
    <definedName name="VAS076_F_Irankiaimatavi733GeriamojoVandens">'Forma 7'!$H$58</definedName>
    <definedName name="VAS076_F_Irankiaimatavi73IsViso" localSheetId="9">'Forma 7'!$E$58</definedName>
    <definedName name="VAS076_F_Irankiaimatavi73IsViso">'Forma 7'!$E$58</definedName>
    <definedName name="VAS076_F_Irankiaimatavi741NuotekuSurinkimas" localSheetId="9">'Forma 7'!$J$58</definedName>
    <definedName name="VAS076_F_Irankiaimatavi741NuotekuSurinkimas">'Forma 7'!$J$58</definedName>
    <definedName name="VAS076_F_Irankiaimatavi742NuotekuValymas" localSheetId="9">'Forma 7'!$K$58</definedName>
    <definedName name="VAS076_F_Irankiaimatavi742NuotekuValymas">'Forma 7'!$K$58</definedName>
    <definedName name="VAS076_F_Irankiaimatavi743NuotekuDumblo" localSheetId="9">'Forma 7'!$L$58</definedName>
    <definedName name="VAS076_F_Irankiaimatavi743NuotekuDumblo">'Forma 7'!$L$58</definedName>
    <definedName name="VAS076_F_Irankiaimatavi74IsViso" localSheetId="9">'Forma 7'!$I$58</definedName>
    <definedName name="VAS076_F_Irankiaimatavi74IsViso">'Forma 7'!$I$58</definedName>
    <definedName name="VAS076_F_Irankiaimatavi75PavirsiniuNuoteku" localSheetId="9">'Forma 7'!$M$58</definedName>
    <definedName name="VAS076_F_Irankiaimatavi75PavirsiniuNuoteku">'Forma 7'!$M$58</definedName>
    <definedName name="VAS076_F_Irankiaimatavi76KitosReguliuojamosios" localSheetId="9">'Forma 7'!$N$58</definedName>
    <definedName name="VAS076_F_Irankiaimatavi76KitosReguliuojamosios">'Forma 7'!$N$58</definedName>
    <definedName name="VAS076_F_Irankiaimatavi77KitosVeiklos" localSheetId="9">'Forma 7'!$Q$58</definedName>
    <definedName name="VAS076_F_Irankiaimatavi77KitosVeiklos">'Forma 7'!$Q$58</definedName>
    <definedName name="VAS076_F_Irankiaimatavi7Apskaitosveikla1" localSheetId="9">'Forma 7'!$O$58</definedName>
    <definedName name="VAS076_F_Irankiaimatavi7Apskaitosveikla1">'Forma 7'!$O$58</definedName>
    <definedName name="VAS076_F_Irankiaimatavi7Kitareguliuoja1" localSheetId="9">'Forma 7'!$P$58</definedName>
    <definedName name="VAS076_F_Irankiaimatavi7Kitareguliuoja1">'Forma 7'!$P$58</definedName>
    <definedName name="VAS076_F_Irankiaimatavi81IS" localSheetId="9">'Forma 7'!$D$86</definedName>
    <definedName name="VAS076_F_Irankiaimatavi81IS">'Forma 7'!$D$86</definedName>
    <definedName name="VAS076_F_Irankiaimatavi831GeriamojoVandens" localSheetId="9">'Forma 7'!$F$86</definedName>
    <definedName name="VAS076_F_Irankiaimatavi831GeriamojoVandens">'Forma 7'!$F$86</definedName>
    <definedName name="VAS076_F_Irankiaimatavi832GeriamojoVandens" localSheetId="9">'Forma 7'!$G$86</definedName>
    <definedName name="VAS076_F_Irankiaimatavi832GeriamojoVandens">'Forma 7'!$G$86</definedName>
    <definedName name="VAS076_F_Irankiaimatavi833GeriamojoVandens" localSheetId="9">'Forma 7'!$H$86</definedName>
    <definedName name="VAS076_F_Irankiaimatavi833GeriamojoVandens">'Forma 7'!$H$86</definedName>
    <definedName name="VAS076_F_Irankiaimatavi83IsViso" localSheetId="9">'Forma 7'!$E$86</definedName>
    <definedName name="VAS076_F_Irankiaimatavi83IsViso">'Forma 7'!$E$86</definedName>
    <definedName name="VAS076_F_Irankiaimatavi841NuotekuSurinkimas" localSheetId="9">'Forma 7'!$J$86</definedName>
    <definedName name="VAS076_F_Irankiaimatavi841NuotekuSurinkimas">'Forma 7'!$J$86</definedName>
    <definedName name="VAS076_F_Irankiaimatavi842NuotekuValymas" localSheetId="9">'Forma 7'!$K$86</definedName>
    <definedName name="VAS076_F_Irankiaimatavi842NuotekuValymas">'Forma 7'!$K$86</definedName>
    <definedName name="VAS076_F_Irankiaimatavi843NuotekuDumblo" localSheetId="9">'Forma 7'!$L$86</definedName>
    <definedName name="VAS076_F_Irankiaimatavi843NuotekuDumblo">'Forma 7'!$L$86</definedName>
    <definedName name="VAS076_F_Irankiaimatavi84IsViso" localSheetId="9">'Forma 7'!$I$86</definedName>
    <definedName name="VAS076_F_Irankiaimatavi84IsViso">'Forma 7'!$I$86</definedName>
    <definedName name="VAS076_F_Irankiaimatavi85PavirsiniuNuoteku" localSheetId="9">'Forma 7'!$M$86</definedName>
    <definedName name="VAS076_F_Irankiaimatavi85PavirsiniuNuoteku">'Forma 7'!$M$86</definedName>
    <definedName name="VAS076_F_Irankiaimatavi86KitosReguliuojamosios" localSheetId="9">'Forma 7'!$N$86</definedName>
    <definedName name="VAS076_F_Irankiaimatavi86KitosReguliuojamosios">'Forma 7'!$N$86</definedName>
    <definedName name="VAS076_F_Irankiaimatavi87KitosVeiklos" localSheetId="9">'Forma 7'!$Q$86</definedName>
    <definedName name="VAS076_F_Irankiaimatavi87KitosVeiklos">'Forma 7'!$Q$86</definedName>
    <definedName name="VAS076_F_Irankiaimatavi8Apskaitosveikla1" localSheetId="9">'Forma 7'!$O$86</definedName>
    <definedName name="VAS076_F_Irankiaimatavi8Apskaitosveikla1">'Forma 7'!$O$86</definedName>
    <definedName name="VAS076_F_Irankiaimatavi8Kitareguliuoja1" localSheetId="9">'Forma 7'!$P$86</definedName>
    <definedName name="VAS076_F_Irankiaimatavi8Kitareguliuoja1">'Forma 7'!$P$86</definedName>
    <definedName name="VAS076_F_Irankiaimatavi91IS" localSheetId="9">'Forma 7'!$D$135</definedName>
    <definedName name="VAS076_F_Irankiaimatavi91IS">'Forma 7'!$D$135</definedName>
    <definedName name="VAS076_F_Irankiaimatavi931GeriamojoVandens" localSheetId="9">'Forma 7'!$F$135</definedName>
    <definedName name="VAS076_F_Irankiaimatavi931GeriamojoVandens">'Forma 7'!$F$135</definedName>
    <definedName name="VAS076_F_Irankiaimatavi932GeriamojoVandens" localSheetId="9">'Forma 7'!$G$135</definedName>
    <definedName name="VAS076_F_Irankiaimatavi932GeriamojoVandens">'Forma 7'!$G$135</definedName>
    <definedName name="VAS076_F_Irankiaimatavi933GeriamojoVandens" localSheetId="9">'Forma 7'!$H$135</definedName>
    <definedName name="VAS076_F_Irankiaimatavi933GeriamojoVandens">'Forma 7'!$H$135</definedName>
    <definedName name="VAS076_F_Irankiaimatavi93IsViso" localSheetId="9">'Forma 7'!$E$135</definedName>
    <definedName name="VAS076_F_Irankiaimatavi93IsViso">'Forma 7'!$E$135</definedName>
    <definedName name="VAS076_F_Irankiaimatavi941NuotekuSurinkimas" localSheetId="9">'Forma 7'!$J$135</definedName>
    <definedName name="VAS076_F_Irankiaimatavi941NuotekuSurinkimas">'Forma 7'!$J$135</definedName>
    <definedName name="VAS076_F_Irankiaimatavi942NuotekuValymas" localSheetId="9">'Forma 7'!$K$135</definedName>
    <definedName name="VAS076_F_Irankiaimatavi942NuotekuValymas">'Forma 7'!$K$135</definedName>
    <definedName name="VAS076_F_Irankiaimatavi943NuotekuDumblo" localSheetId="9">'Forma 7'!$L$135</definedName>
    <definedName name="VAS076_F_Irankiaimatavi943NuotekuDumblo">'Forma 7'!$L$135</definedName>
    <definedName name="VAS076_F_Irankiaimatavi94IsViso" localSheetId="9">'Forma 7'!$I$135</definedName>
    <definedName name="VAS076_F_Irankiaimatavi94IsViso">'Forma 7'!$I$135</definedName>
    <definedName name="VAS076_F_Irankiaimatavi95PavirsiniuNuoteku" localSheetId="9">'Forma 7'!$M$135</definedName>
    <definedName name="VAS076_F_Irankiaimatavi95PavirsiniuNuoteku">'Forma 7'!$M$135</definedName>
    <definedName name="VAS076_F_Irankiaimatavi96KitosReguliuojamosios" localSheetId="9">'Forma 7'!$N$135</definedName>
    <definedName name="VAS076_F_Irankiaimatavi96KitosReguliuojamosios">'Forma 7'!$N$135</definedName>
    <definedName name="VAS076_F_Irankiaimatavi97KitosVeiklos" localSheetId="9">'Forma 7'!$Q$135</definedName>
    <definedName name="VAS076_F_Irankiaimatavi97KitosVeiklos">'Forma 7'!$Q$135</definedName>
    <definedName name="VAS076_F_Irankiaimatavi9Apskaitosveikla1" localSheetId="9">'Forma 7'!$O$135</definedName>
    <definedName name="VAS076_F_Irankiaimatavi9Apskaitosveikla1">'Forma 7'!$O$135</definedName>
    <definedName name="VAS076_F_Irankiaimatavi9Kitareguliuoja1" localSheetId="9">'Forma 7'!$P$135</definedName>
    <definedName name="VAS076_F_Irankiaimatavi9Kitareguliuoja1">'Forma 7'!$P$135</definedName>
    <definedName name="VAS076_F_Irasyti10Apskaitosveikla1" localSheetId="9">'Forma 7'!$O$140</definedName>
    <definedName name="VAS076_F_Irasyti10Apskaitosveikla1">'Forma 7'!$O$140</definedName>
    <definedName name="VAS076_F_Irasyti10Kitareguliuoja1" localSheetId="9">'Forma 7'!$P$140</definedName>
    <definedName name="VAS076_F_Irasyti10Kitareguliuoja1">'Forma 7'!$P$140</definedName>
    <definedName name="VAS076_F_Irasyti11Apskaitosveikla1" localSheetId="9">'Forma 7'!$O$141</definedName>
    <definedName name="VAS076_F_Irasyti11Apskaitosveikla1">'Forma 7'!$O$141</definedName>
    <definedName name="VAS076_F_Irasyti11Kitareguliuoja1" localSheetId="9">'Forma 7'!$P$141</definedName>
    <definedName name="VAS076_F_Irasyti11Kitareguliuoja1">'Forma 7'!$P$141</definedName>
    <definedName name="VAS076_F_Irasyti12Apskaitosveikla1" localSheetId="9">'Forma 7'!$O$142</definedName>
    <definedName name="VAS076_F_Irasyti12Apskaitosveikla1">'Forma 7'!$O$142</definedName>
    <definedName name="VAS076_F_Irasyti12Kitareguliuoja1" localSheetId="9">'Forma 7'!$P$142</definedName>
    <definedName name="VAS076_F_Irasyti12Kitareguliuoja1">'Forma 7'!$P$142</definedName>
    <definedName name="VAS076_F_Irasyti1Apskaitosveikla1" localSheetId="9">'Forma 7'!$O$35</definedName>
    <definedName name="VAS076_F_Irasyti1Apskaitosveikla1">'Forma 7'!$O$35</definedName>
    <definedName name="VAS076_F_Irasyti1Kitareguliuoja1" localSheetId="9">'Forma 7'!$P$35</definedName>
    <definedName name="VAS076_F_Irasyti1Kitareguliuoja1">'Forma 7'!$P$35</definedName>
    <definedName name="VAS076_F_Irasyti2Apskaitosveikla1" localSheetId="9">'Forma 7'!$O$36</definedName>
    <definedName name="VAS076_F_Irasyti2Apskaitosveikla1">'Forma 7'!$O$36</definedName>
    <definedName name="VAS076_F_Irasyti2Kitareguliuoja1" localSheetId="9">'Forma 7'!$P$36</definedName>
    <definedName name="VAS076_F_Irasyti2Kitareguliuoja1">'Forma 7'!$P$36</definedName>
    <definedName name="VAS076_F_Irasyti3Apskaitosveikla1" localSheetId="9">'Forma 7'!$O$37</definedName>
    <definedName name="VAS076_F_Irasyti3Apskaitosveikla1">'Forma 7'!$O$37</definedName>
    <definedName name="VAS076_F_Irasyti3Kitareguliuoja1" localSheetId="9">'Forma 7'!$P$37</definedName>
    <definedName name="VAS076_F_Irasyti3Kitareguliuoja1">'Forma 7'!$P$37</definedName>
    <definedName name="VAS076_F_Irasyti4Apskaitosveikla1" localSheetId="9">'Forma 7'!$O$63</definedName>
    <definedName name="VAS076_F_Irasyti4Apskaitosveikla1">'Forma 7'!$O$63</definedName>
    <definedName name="VAS076_F_Irasyti4Kitareguliuoja1" localSheetId="9">'Forma 7'!$P$63</definedName>
    <definedName name="VAS076_F_Irasyti4Kitareguliuoja1">'Forma 7'!$P$63</definedName>
    <definedName name="VAS076_F_Irasyti5Apskaitosveikla1" localSheetId="9">'Forma 7'!$O$64</definedName>
    <definedName name="VAS076_F_Irasyti5Apskaitosveikla1">'Forma 7'!$O$64</definedName>
    <definedName name="VAS076_F_Irasyti5Kitareguliuoja1" localSheetId="9">'Forma 7'!$P$64</definedName>
    <definedName name="VAS076_F_Irasyti5Kitareguliuoja1">'Forma 7'!$P$64</definedName>
    <definedName name="VAS076_F_Irasyti6Apskaitosveikla1" localSheetId="9">'Forma 7'!$O$65</definedName>
    <definedName name="VAS076_F_Irasyti6Apskaitosveikla1">'Forma 7'!$O$65</definedName>
    <definedName name="VAS076_F_Irasyti6Kitareguliuoja1" localSheetId="9">'Forma 7'!$P$65</definedName>
    <definedName name="VAS076_F_Irasyti6Kitareguliuoja1">'Forma 7'!$P$65</definedName>
    <definedName name="VAS076_F_Irasyti7Apskaitosveikla1" localSheetId="9">'Forma 7'!$O$91</definedName>
    <definedName name="VAS076_F_Irasyti7Apskaitosveikla1">'Forma 7'!$O$91</definedName>
    <definedName name="VAS076_F_Irasyti7Kitareguliuoja1" localSheetId="9">'Forma 7'!$P$91</definedName>
    <definedName name="VAS076_F_Irasyti7Kitareguliuoja1">'Forma 7'!$P$91</definedName>
    <definedName name="VAS076_F_Irasyti8Apskaitosveikla1" localSheetId="9">'Forma 7'!$O$92</definedName>
    <definedName name="VAS076_F_Irasyti8Apskaitosveikla1">'Forma 7'!$O$92</definedName>
    <definedName name="VAS076_F_Irasyti8Kitareguliuoja1" localSheetId="9">'Forma 7'!$P$92</definedName>
    <definedName name="VAS076_F_Irasyti8Kitareguliuoja1">'Forma 7'!$P$92</definedName>
    <definedName name="VAS076_F_Irasyti9Apskaitosveikla1" localSheetId="9">'Forma 7'!$O$93</definedName>
    <definedName name="VAS076_F_Irasyti9Apskaitosveikla1">'Forma 7'!$O$93</definedName>
    <definedName name="VAS076_F_Irasyti9Kitareguliuoja1" localSheetId="9">'Forma 7'!$P$93</definedName>
    <definedName name="VAS076_F_Irasyti9Kitareguliuoja1">'Forma 7'!$P$93</definedName>
    <definedName name="VAS076_F_Keliaiaikstele61IS" localSheetId="9">'Forma 7'!$D$17</definedName>
    <definedName name="VAS076_F_Keliaiaikstele61IS">'Forma 7'!$D$17</definedName>
    <definedName name="VAS076_F_Keliaiaikstele631GeriamojoVandens" localSheetId="9">'Forma 7'!$F$17</definedName>
    <definedName name="VAS076_F_Keliaiaikstele631GeriamojoVandens">'Forma 7'!$F$17</definedName>
    <definedName name="VAS076_F_Keliaiaikstele632GeriamojoVandens" localSheetId="9">'Forma 7'!$G$17</definedName>
    <definedName name="VAS076_F_Keliaiaikstele632GeriamojoVandens">'Forma 7'!$G$17</definedName>
    <definedName name="VAS076_F_Keliaiaikstele633GeriamojoVandens" localSheetId="9">'Forma 7'!$H$17</definedName>
    <definedName name="VAS076_F_Keliaiaikstele633GeriamojoVandens">'Forma 7'!$H$17</definedName>
    <definedName name="VAS076_F_Keliaiaikstele63IsViso" localSheetId="9">'Forma 7'!$E$17</definedName>
    <definedName name="VAS076_F_Keliaiaikstele63IsViso">'Forma 7'!$E$17</definedName>
    <definedName name="VAS076_F_Keliaiaikstele641NuotekuSurinkimas" localSheetId="9">'Forma 7'!$J$17</definedName>
    <definedName name="VAS076_F_Keliaiaikstele641NuotekuSurinkimas">'Forma 7'!$J$17</definedName>
    <definedName name="VAS076_F_Keliaiaikstele642NuotekuValymas" localSheetId="9">'Forma 7'!$K$17</definedName>
    <definedName name="VAS076_F_Keliaiaikstele642NuotekuValymas">'Forma 7'!$K$17</definedName>
    <definedName name="VAS076_F_Keliaiaikstele643NuotekuDumblo" localSheetId="9">'Forma 7'!$L$17</definedName>
    <definedName name="VAS076_F_Keliaiaikstele643NuotekuDumblo">'Forma 7'!$L$17</definedName>
    <definedName name="VAS076_F_Keliaiaikstele64IsViso" localSheetId="9">'Forma 7'!$I$17</definedName>
    <definedName name="VAS076_F_Keliaiaikstele64IsViso">'Forma 7'!$I$17</definedName>
    <definedName name="VAS076_F_Keliaiaikstele65PavirsiniuNuoteku" localSheetId="9">'Forma 7'!$M$17</definedName>
    <definedName name="VAS076_F_Keliaiaikstele65PavirsiniuNuoteku">'Forma 7'!$M$17</definedName>
    <definedName name="VAS076_F_Keliaiaikstele66KitosReguliuojamosios" localSheetId="9">'Forma 7'!$N$17</definedName>
    <definedName name="VAS076_F_Keliaiaikstele66KitosReguliuojamosios">'Forma 7'!$N$17</definedName>
    <definedName name="VAS076_F_Keliaiaikstele67KitosVeiklos" localSheetId="9">'Forma 7'!$Q$17</definedName>
    <definedName name="VAS076_F_Keliaiaikstele67KitosVeiklos">'Forma 7'!$Q$17</definedName>
    <definedName name="VAS076_F_Keliaiaikstele6Apskaitosveikla1" localSheetId="9">'Forma 7'!$O$17</definedName>
    <definedName name="VAS076_F_Keliaiaikstele6Apskaitosveikla1">'Forma 7'!$O$17</definedName>
    <definedName name="VAS076_F_Keliaiaikstele6Kitareguliuoja1" localSheetId="9">'Forma 7'!$P$17</definedName>
    <definedName name="VAS076_F_Keliaiaikstele6Kitareguliuoja1">'Forma 7'!$P$17</definedName>
    <definedName name="VAS076_F_Keliaiaikstele71IS" localSheetId="9">'Forma 7'!$D$45</definedName>
    <definedName name="VAS076_F_Keliaiaikstele71IS">'Forma 7'!$D$45</definedName>
    <definedName name="VAS076_F_Keliaiaikstele731GeriamojoVandens" localSheetId="9">'Forma 7'!$F$45</definedName>
    <definedName name="VAS076_F_Keliaiaikstele731GeriamojoVandens">'Forma 7'!$F$45</definedName>
    <definedName name="VAS076_F_Keliaiaikstele732GeriamojoVandens" localSheetId="9">'Forma 7'!$G$45</definedName>
    <definedName name="VAS076_F_Keliaiaikstele732GeriamojoVandens">'Forma 7'!$G$45</definedName>
    <definedName name="VAS076_F_Keliaiaikstele733GeriamojoVandens" localSheetId="9">'Forma 7'!$H$45</definedName>
    <definedName name="VAS076_F_Keliaiaikstele733GeriamojoVandens">'Forma 7'!$H$45</definedName>
    <definedName name="VAS076_F_Keliaiaikstele73IsViso" localSheetId="9">'Forma 7'!$E$45</definedName>
    <definedName name="VAS076_F_Keliaiaikstele73IsViso">'Forma 7'!$E$45</definedName>
    <definedName name="VAS076_F_Keliaiaikstele741NuotekuSurinkimas" localSheetId="9">'Forma 7'!$J$45</definedName>
    <definedName name="VAS076_F_Keliaiaikstele741NuotekuSurinkimas">'Forma 7'!$J$45</definedName>
    <definedName name="VAS076_F_Keliaiaikstele742NuotekuValymas" localSheetId="9">'Forma 7'!$K$45</definedName>
    <definedName name="VAS076_F_Keliaiaikstele742NuotekuValymas">'Forma 7'!$K$45</definedName>
    <definedName name="VAS076_F_Keliaiaikstele743NuotekuDumblo" localSheetId="9">'Forma 7'!$L$45</definedName>
    <definedName name="VAS076_F_Keliaiaikstele743NuotekuDumblo">'Forma 7'!$L$45</definedName>
    <definedName name="VAS076_F_Keliaiaikstele74IsViso" localSheetId="9">'Forma 7'!$I$45</definedName>
    <definedName name="VAS076_F_Keliaiaikstele74IsViso">'Forma 7'!$I$45</definedName>
    <definedName name="VAS076_F_Keliaiaikstele75PavirsiniuNuoteku" localSheetId="9">'Forma 7'!$M$45</definedName>
    <definedName name="VAS076_F_Keliaiaikstele75PavirsiniuNuoteku">'Forma 7'!$M$45</definedName>
    <definedName name="VAS076_F_Keliaiaikstele76KitosReguliuojamosios" localSheetId="9">'Forma 7'!$N$45</definedName>
    <definedName name="VAS076_F_Keliaiaikstele76KitosReguliuojamosios">'Forma 7'!$N$45</definedName>
    <definedName name="VAS076_F_Keliaiaikstele77KitosVeiklos" localSheetId="9">'Forma 7'!$Q$45</definedName>
    <definedName name="VAS076_F_Keliaiaikstele77KitosVeiklos">'Forma 7'!$Q$45</definedName>
    <definedName name="VAS076_F_Keliaiaikstele7Apskaitosveikla1" localSheetId="9">'Forma 7'!$O$45</definedName>
    <definedName name="VAS076_F_Keliaiaikstele7Apskaitosveikla1">'Forma 7'!$O$45</definedName>
    <definedName name="VAS076_F_Keliaiaikstele7Kitareguliuoja1" localSheetId="9">'Forma 7'!$P$45</definedName>
    <definedName name="VAS076_F_Keliaiaikstele7Kitareguliuoja1">'Forma 7'!$P$45</definedName>
    <definedName name="VAS076_F_Keliaiaikstele81IS" localSheetId="9">'Forma 7'!$D$73</definedName>
    <definedName name="VAS076_F_Keliaiaikstele81IS">'Forma 7'!$D$73</definedName>
    <definedName name="VAS076_F_Keliaiaikstele831GeriamojoVandens" localSheetId="9">'Forma 7'!$F$73</definedName>
    <definedName name="VAS076_F_Keliaiaikstele831GeriamojoVandens">'Forma 7'!$F$73</definedName>
    <definedName name="VAS076_F_Keliaiaikstele832GeriamojoVandens" localSheetId="9">'Forma 7'!$G$73</definedName>
    <definedName name="VAS076_F_Keliaiaikstele832GeriamojoVandens">'Forma 7'!$G$73</definedName>
    <definedName name="VAS076_F_Keliaiaikstele833GeriamojoVandens" localSheetId="9">'Forma 7'!$H$73</definedName>
    <definedName name="VAS076_F_Keliaiaikstele833GeriamojoVandens">'Forma 7'!$H$73</definedName>
    <definedName name="VAS076_F_Keliaiaikstele83IsViso" localSheetId="9">'Forma 7'!$E$73</definedName>
    <definedName name="VAS076_F_Keliaiaikstele83IsViso">'Forma 7'!$E$73</definedName>
    <definedName name="VAS076_F_Keliaiaikstele841NuotekuSurinkimas" localSheetId="9">'Forma 7'!$J$73</definedName>
    <definedName name="VAS076_F_Keliaiaikstele841NuotekuSurinkimas">'Forma 7'!$J$73</definedName>
    <definedName name="VAS076_F_Keliaiaikstele842NuotekuValymas" localSheetId="9">'Forma 7'!$K$73</definedName>
    <definedName name="VAS076_F_Keliaiaikstele842NuotekuValymas">'Forma 7'!$K$73</definedName>
    <definedName name="VAS076_F_Keliaiaikstele843NuotekuDumblo" localSheetId="9">'Forma 7'!$L$73</definedName>
    <definedName name="VAS076_F_Keliaiaikstele843NuotekuDumblo">'Forma 7'!$L$73</definedName>
    <definedName name="VAS076_F_Keliaiaikstele84IsViso" localSheetId="9">'Forma 7'!$I$73</definedName>
    <definedName name="VAS076_F_Keliaiaikstele84IsViso">'Forma 7'!$I$73</definedName>
    <definedName name="VAS076_F_Keliaiaikstele85PavirsiniuNuoteku" localSheetId="9">'Forma 7'!$M$73</definedName>
    <definedName name="VAS076_F_Keliaiaikstele85PavirsiniuNuoteku">'Forma 7'!$M$73</definedName>
    <definedName name="VAS076_F_Keliaiaikstele86KitosReguliuojamosios" localSheetId="9">'Forma 7'!$N$73</definedName>
    <definedName name="VAS076_F_Keliaiaikstele86KitosReguliuojamosios">'Forma 7'!$N$73</definedName>
    <definedName name="VAS076_F_Keliaiaikstele87KitosVeiklos" localSheetId="9">'Forma 7'!$Q$73</definedName>
    <definedName name="VAS076_F_Keliaiaikstele87KitosVeiklos">'Forma 7'!$Q$73</definedName>
    <definedName name="VAS076_F_Keliaiaikstele8Apskaitosveikla1" localSheetId="9">'Forma 7'!$O$73</definedName>
    <definedName name="VAS076_F_Keliaiaikstele8Apskaitosveikla1">'Forma 7'!$O$73</definedName>
    <definedName name="VAS076_F_Keliaiaikstele8Kitareguliuoja1" localSheetId="9">'Forma 7'!$P$73</definedName>
    <definedName name="VAS076_F_Keliaiaikstele8Kitareguliuoja1">'Forma 7'!$P$73</definedName>
    <definedName name="VAS076_F_Keliaiaikstele91IS" localSheetId="9">'Forma 7'!$D$123</definedName>
    <definedName name="VAS076_F_Keliaiaikstele91IS">'Forma 7'!$D$123</definedName>
    <definedName name="VAS076_F_Keliaiaikstele931GeriamojoVandens" localSheetId="9">'Forma 7'!$F$123</definedName>
    <definedName name="VAS076_F_Keliaiaikstele931GeriamojoVandens">'Forma 7'!$F$123</definedName>
    <definedName name="VAS076_F_Keliaiaikstele932GeriamojoVandens" localSheetId="9">'Forma 7'!$G$123</definedName>
    <definedName name="VAS076_F_Keliaiaikstele932GeriamojoVandens">'Forma 7'!$G$123</definedName>
    <definedName name="VAS076_F_Keliaiaikstele933GeriamojoVandens" localSheetId="9">'Forma 7'!$H$123</definedName>
    <definedName name="VAS076_F_Keliaiaikstele933GeriamojoVandens">'Forma 7'!$H$123</definedName>
    <definedName name="VAS076_F_Keliaiaikstele93IsViso" localSheetId="9">'Forma 7'!$E$123</definedName>
    <definedName name="VAS076_F_Keliaiaikstele93IsViso">'Forma 7'!$E$123</definedName>
    <definedName name="VAS076_F_Keliaiaikstele941NuotekuSurinkimas" localSheetId="9">'Forma 7'!$J$123</definedName>
    <definedName name="VAS076_F_Keliaiaikstele941NuotekuSurinkimas">'Forma 7'!$J$123</definedName>
    <definedName name="VAS076_F_Keliaiaikstele942NuotekuValymas" localSheetId="9">'Forma 7'!$K$123</definedName>
    <definedName name="VAS076_F_Keliaiaikstele942NuotekuValymas">'Forma 7'!$K$123</definedName>
    <definedName name="VAS076_F_Keliaiaikstele943NuotekuDumblo" localSheetId="9">'Forma 7'!$L$123</definedName>
    <definedName name="VAS076_F_Keliaiaikstele943NuotekuDumblo">'Forma 7'!$L$123</definedName>
    <definedName name="VAS076_F_Keliaiaikstele94IsViso" localSheetId="9">'Forma 7'!$I$123</definedName>
    <definedName name="VAS076_F_Keliaiaikstele94IsViso">'Forma 7'!$I$123</definedName>
    <definedName name="VAS076_F_Keliaiaikstele95PavirsiniuNuoteku" localSheetId="9">'Forma 7'!$M$123</definedName>
    <definedName name="VAS076_F_Keliaiaikstele95PavirsiniuNuoteku">'Forma 7'!$M$123</definedName>
    <definedName name="VAS076_F_Keliaiaikstele96KitosReguliuojamosios" localSheetId="9">'Forma 7'!$N$123</definedName>
    <definedName name="VAS076_F_Keliaiaikstele96KitosReguliuojamosios">'Forma 7'!$N$123</definedName>
    <definedName name="VAS076_F_Keliaiaikstele97KitosVeiklos" localSheetId="9">'Forma 7'!$Q$123</definedName>
    <definedName name="VAS076_F_Keliaiaikstele97KitosVeiklos">'Forma 7'!$Q$123</definedName>
    <definedName name="VAS076_F_Keliaiaikstele9Apskaitosveikla1" localSheetId="9">'Forma 7'!$O$123</definedName>
    <definedName name="VAS076_F_Keliaiaikstele9Apskaitosveikla1">'Forma 7'!$O$123</definedName>
    <definedName name="VAS076_F_Keliaiaikstele9Kitareguliuoja1" localSheetId="9">'Forma 7'!$P$123</definedName>
    <definedName name="VAS076_F_Keliaiaikstele9Kitareguliuoja1">'Forma 7'!$P$123</definedName>
    <definedName name="VAS076_F_Kitairanga21IS" localSheetId="9">'Forma 7'!$D$129</definedName>
    <definedName name="VAS076_F_Kitairanga21IS">'Forma 7'!$D$129</definedName>
    <definedName name="VAS076_F_Kitairanga231GeriamojoVandens" localSheetId="9">'Forma 7'!$F$129</definedName>
    <definedName name="VAS076_F_Kitairanga231GeriamojoVandens">'Forma 7'!$F$129</definedName>
    <definedName name="VAS076_F_Kitairanga232GeriamojoVandens" localSheetId="9">'Forma 7'!$G$129</definedName>
    <definedName name="VAS076_F_Kitairanga232GeriamojoVandens">'Forma 7'!$G$129</definedName>
    <definedName name="VAS076_F_Kitairanga233GeriamojoVandens" localSheetId="9">'Forma 7'!$H$129</definedName>
    <definedName name="VAS076_F_Kitairanga233GeriamojoVandens">'Forma 7'!$H$129</definedName>
    <definedName name="VAS076_F_Kitairanga23IsViso" localSheetId="9">'Forma 7'!$E$129</definedName>
    <definedName name="VAS076_F_Kitairanga23IsViso">'Forma 7'!$E$129</definedName>
    <definedName name="VAS076_F_Kitairanga241NuotekuSurinkimas" localSheetId="9">'Forma 7'!$J$129</definedName>
    <definedName name="VAS076_F_Kitairanga241NuotekuSurinkimas">'Forma 7'!$J$129</definedName>
    <definedName name="VAS076_F_Kitairanga242NuotekuValymas" localSheetId="9">'Forma 7'!$K$129</definedName>
    <definedName name="VAS076_F_Kitairanga242NuotekuValymas">'Forma 7'!$K$129</definedName>
    <definedName name="VAS076_F_Kitairanga243NuotekuDumblo" localSheetId="9">'Forma 7'!$L$129</definedName>
    <definedName name="VAS076_F_Kitairanga243NuotekuDumblo">'Forma 7'!$L$129</definedName>
    <definedName name="VAS076_F_Kitairanga24IsViso" localSheetId="9">'Forma 7'!$I$129</definedName>
    <definedName name="VAS076_F_Kitairanga24IsViso">'Forma 7'!$I$129</definedName>
    <definedName name="VAS076_F_Kitairanga25PavirsiniuNuoteku" localSheetId="9">'Forma 7'!$M$129</definedName>
    <definedName name="VAS076_F_Kitairanga25PavirsiniuNuoteku">'Forma 7'!$M$129</definedName>
    <definedName name="VAS076_F_Kitairanga26KitosReguliuojamosios" localSheetId="9">'Forma 7'!$N$129</definedName>
    <definedName name="VAS076_F_Kitairanga26KitosReguliuojamosios">'Forma 7'!$N$129</definedName>
    <definedName name="VAS076_F_Kitairanga27KitosVeiklos" localSheetId="9">'Forma 7'!$Q$129</definedName>
    <definedName name="VAS076_F_Kitairanga27KitosVeiklos">'Forma 7'!$Q$129</definedName>
    <definedName name="VAS076_F_Kitairanga2Apskaitosveikla1" localSheetId="9">'Forma 7'!$O$129</definedName>
    <definedName name="VAS076_F_Kitairanga2Apskaitosveikla1">'Forma 7'!$O$129</definedName>
    <definedName name="VAS076_F_Kitairanga2Kitareguliuoja1" localSheetId="9">'Forma 7'!$P$129</definedName>
    <definedName name="VAS076_F_Kitairanga2Kitareguliuoja1">'Forma 7'!$P$129</definedName>
    <definedName name="VAS076_F_Kitasilgalaiki51IS" localSheetId="9">'Forma 7'!$D$34</definedName>
    <definedName name="VAS076_F_Kitasilgalaiki51IS">'Forma 7'!$D$34</definedName>
    <definedName name="VAS076_F_Kitasilgalaiki531GeriamojoVandens" localSheetId="9">'Forma 7'!$F$34</definedName>
    <definedName name="VAS076_F_Kitasilgalaiki531GeriamojoVandens">'Forma 7'!$F$34</definedName>
    <definedName name="VAS076_F_Kitasilgalaiki532GeriamojoVandens" localSheetId="9">'Forma 7'!$G$34</definedName>
    <definedName name="VAS076_F_Kitasilgalaiki532GeriamojoVandens">'Forma 7'!$G$34</definedName>
    <definedName name="VAS076_F_Kitasilgalaiki533GeriamojoVandens" localSheetId="9">'Forma 7'!$H$34</definedName>
    <definedName name="VAS076_F_Kitasilgalaiki533GeriamojoVandens">'Forma 7'!$H$34</definedName>
    <definedName name="VAS076_F_Kitasilgalaiki53IsViso" localSheetId="9">'Forma 7'!$E$34</definedName>
    <definedName name="VAS076_F_Kitasilgalaiki53IsViso">'Forma 7'!$E$34</definedName>
    <definedName name="VAS076_F_Kitasilgalaiki541NuotekuSurinkimas" localSheetId="9">'Forma 7'!$J$34</definedName>
    <definedName name="VAS076_F_Kitasilgalaiki541NuotekuSurinkimas">'Forma 7'!$J$34</definedName>
    <definedName name="VAS076_F_Kitasilgalaiki542NuotekuValymas" localSheetId="9">'Forma 7'!$K$34</definedName>
    <definedName name="VAS076_F_Kitasilgalaiki542NuotekuValymas">'Forma 7'!$K$34</definedName>
    <definedName name="VAS076_F_Kitasilgalaiki543NuotekuDumblo" localSheetId="9">'Forma 7'!$L$34</definedName>
    <definedName name="VAS076_F_Kitasilgalaiki543NuotekuDumblo">'Forma 7'!$L$34</definedName>
    <definedName name="VAS076_F_Kitasilgalaiki54IsViso" localSheetId="9">'Forma 7'!$I$34</definedName>
    <definedName name="VAS076_F_Kitasilgalaiki54IsViso">'Forma 7'!$I$34</definedName>
    <definedName name="VAS076_F_Kitasilgalaiki55PavirsiniuNuoteku" localSheetId="9">'Forma 7'!$M$34</definedName>
    <definedName name="VAS076_F_Kitasilgalaiki55PavirsiniuNuoteku">'Forma 7'!$M$34</definedName>
    <definedName name="VAS076_F_Kitasilgalaiki56KitosReguliuojamosios" localSheetId="9">'Forma 7'!$N$34</definedName>
    <definedName name="VAS076_F_Kitasilgalaiki56KitosReguliuojamosios">'Forma 7'!$N$34</definedName>
    <definedName name="VAS076_F_Kitasilgalaiki57KitosVeiklos" localSheetId="9">'Forma 7'!$Q$34</definedName>
    <definedName name="VAS076_F_Kitasilgalaiki57KitosVeiklos">'Forma 7'!$Q$34</definedName>
    <definedName name="VAS076_F_Kitasilgalaiki5Apskaitosveikla1" localSheetId="9">'Forma 7'!$O$34</definedName>
    <definedName name="VAS076_F_Kitasilgalaiki5Apskaitosveikla1">'Forma 7'!$O$34</definedName>
    <definedName name="VAS076_F_Kitasilgalaiki5Kitareguliuoja1" localSheetId="9">'Forma 7'!$P$34</definedName>
    <definedName name="VAS076_F_Kitasilgalaiki5Kitareguliuoja1">'Forma 7'!$P$34</definedName>
    <definedName name="VAS076_F_Kitasilgalaiki61IS" localSheetId="9">'Forma 7'!$D$62</definedName>
    <definedName name="VAS076_F_Kitasilgalaiki61IS">'Forma 7'!$D$62</definedName>
    <definedName name="VAS076_F_Kitasilgalaiki631GeriamojoVandens" localSheetId="9">'Forma 7'!$F$62</definedName>
    <definedName name="VAS076_F_Kitasilgalaiki631GeriamojoVandens">'Forma 7'!$F$62</definedName>
    <definedName name="VAS076_F_Kitasilgalaiki632GeriamojoVandens" localSheetId="9">'Forma 7'!$G$62</definedName>
    <definedName name="VAS076_F_Kitasilgalaiki632GeriamojoVandens">'Forma 7'!$G$62</definedName>
    <definedName name="VAS076_F_Kitasilgalaiki633GeriamojoVandens" localSheetId="9">'Forma 7'!$H$62</definedName>
    <definedName name="VAS076_F_Kitasilgalaiki633GeriamojoVandens">'Forma 7'!$H$62</definedName>
    <definedName name="VAS076_F_Kitasilgalaiki63IsViso" localSheetId="9">'Forma 7'!$E$62</definedName>
    <definedName name="VAS076_F_Kitasilgalaiki63IsViso">'Forma 7'!$E$62</definedName>
    <definedName name="VAS076_F_Kitasilgalaiki641NuotekuSurinkimas" localSheetId="9">'Forma 7'!$J$62</definedName>
    <definedName name="VAS076_F_Kitasilgalaiki641NuotekuSurinkimas">'Forma 7'!$J$62</definedName>
    <definedName name="VAS076_F_Kitasilgalaiki642NuotekuValymas" localSheetId="9">'Forma 7'!$K$62</definedName>
    <definedName name="VAS076_F_Kitasilgalaiki642NuotekuValymas">'Forma 7'!$K$62</definedName>
    <definedName name="VAS076_F_Kitasilgalaiki643NuotekuDumblo" localSheetId="9">'Forma 7'!$L$62</definedName>
    <definedName name="VAS076_F_Kitasilgalaiki643NuotekuDumblo">'Forma 7'!$L$62</definedName>
    <definedName name="VAS076_F_Kitasilgalaiki64IsViso" localSheetId="9">'Forma 7'!$I$62</definedName>
    <definedName name="VAS076_F_Kitasilgalaiki64IsViso">'Forma 7'!$I$62</definedName>
    <definedName name="VAS076_F_Kitasilgalaiki65PavirsiniuNuoteku" localSheetId="9">'Forma 7'!$M$62</definedName>
    <definedName name="VAS076_F_Kitasilgalaiki65PavirsiniuNuoteku">'Forma 7'!$M$62</definedName>
    <definedName name="VAS076_F_Kitasilgalaiki66KitosReguliuojamosios" localSheetId="9">'Forma 7'!$N$62</definedName>
    <definedName name="VAS076_F_Kitasilgalaiki66KitosReguliuojamosios">'Forma 7'!$N$62</definedName>
    <definedName name="VAS076_F_Kitasilgalaiki67KitosVeiklos" localSheetId="9">'Forma 7'!$Q$62</definedName>
    <definedName name="VAS076_F_Kitasilgalaiki67KitosVeiklos">'Forma 7'!$Q$62</definedName>
    <definedName name="VAS076_F_Kitasilgalaiki6Apskaitosveikla1" localSheetId="9">'Forma 7'!$O$62</definedName>
    <definedName name="VAS076_F_Kitasilgalaiki6Apskaitosveikla1">'Forma 7'!$O$62</definedName>
    <definedName name="VAS076_F_Kitasilgalaiki6Kitareguliuoja1" localSheetId="9">'Forma 7'!$P$62</definedName>
    <definedName name="VAS076_F_Kitasilgalaiki6Kitareguliuoja1">'Forma 7'!$P$62</definedName>
    <definedName name="VAS076_F_Kitasilgalaiki71IS" localSheetId="9">'Forma 7'!$D$90</definedName>
    <definedName name="VAS076_F_Kitasilgalaiki71IS">'Forma 7'!$D$90</definedName>
    <definedName name="VAS076_F_Kitasilgalaiki731GeriamojoVandens" localSheetId="9">'Forma 7'!$F$90</definedName>
    <definedName name="VAS076_F_Kitasilgalaiki731GeriamojoVandens">'Forma 7'!$F$90</definedName>
    <definedName name="VAS076_F_Kitasilgalaiki732GeriamojoVandens" localSheetId="9">'Forma 7'!$G$90</definedName>
    <definedName name="VAS076_F_Kitasilgalaiki732GeriamojoVandens">'Forma 7'!$G$90</definedName>
    <definedName name="VAS076_F_Kitasilgalaiki733GeriamojoVandens" localSheetId="9">'Forma 7'!$H$90</definedName>
    <definedName name="VAS076_F_Kitasilgalaiki733GeriamojoVandens">'Forma 7'!$H$90</definedName>
    <definedName name="VAS076_F_Kitasilgalaiki73IsViso" localSheetId="9">'Forma 7'!$E$90</definedName>
    <definedName name="VAS076_F_Kitasilgalaiki73IsViso">'Forma 7'!$E$90</definedName>
    <definedName name="VAS076_F_Kitasilgalaiki741NuotekuSurinkimas" localSheetId="9">'Forma 7'!$J$90</definedName>
    <definedName name="VAS076_F_Kitasilgalaiki741NuotekuSurinkimas">'Forma 7'!$J$90</definedName>
    <definedName name="VAS076_F_Kitasilgalaiki742NuotekuValymas" localSheetId="9">'Forma 7'!$K$90</definedName>
    <definedName name="VAS076_F_Kitasilgalaiki742NuotekuValymas">'Forma 7'!$K$90</definedName>
    <definedName name="VAS076_F_Kitasilgalaiki743NuotekuDumblo" localSheetId="9">'Forma 7'!$L$90</definedName>
    <definedName name="VAS076_F_Kitasilgalaiki743NuotekuDumblo">'Forma 7'!$L$90</definedName>
    <definedName name="VAS076_F_Kitasilgalaiki74IsViso" localSheetId="9">'Forma 7'!$I$90</definedName>
    <definedName name="VAS076_F_Kitasilgalaiki74IsViso">'Forma 7'!$I$90</definedName>
    <definedName name="VAS076_F_Kitasilgalaiki75PavirsiniuNuoteku" localSheetId="9">'Forma 7'!$M$90</definedName>
    <definedName name="VAS076_F_Kitasilgalaiki75PavirsiniuNuoteku">'Forma 7'!$M$90</definedName>
    <definedName name="VAS076_F_Kitasilgalaiki76KitosReguliuojamosios" localSheetId="9">'Forma 7'!$N$90</definedName>
    <definedName name="VAS076_F_Kitasilgalaiki76KitosReguliuojamosios">'Forma 7'!$N$90</definedName>
    <definedName name="VAS076_F_Kitasilgalaiki77KitosVeiklos" localSheetId="9">'Forma 7'!$Q$90</definedName>
    <definedName name="VAS076_F_Kitasilgalaiki77KitosVeiklos">'Forma 7'!$Q$90</definedName>
    <definedName name="VAS076_F_Kitasilgalaiki7Apskaitosveikla1" localSheetId="9">'Forma 7'!$O$90</definedName>
    <definedName name="VAS076_F_Kitasilgalaiki7Apskaitosveikla1">'Forma 7'!$O$90</definedName>
    <definedName name="VAS076_F_Kitasilgalaiki7Kitareguliuoja1" localSheetId="9">'Forma 7'!$P$90</definedName>
    <definedName name="VAS076_F_Kitasilgalaiki7Kitareguliuoja1">'Forma 7'!$P$90</definedName>
    <definedName name="VAS076_F_Kitasilgalaiki81IS" localSheetId="9">'Forma 7'!$D$139</definedName>
    <definedName name="VAS076_F_Kitasilgalaiki81IS">'Forma 7'!$D$139</definedName>
    <definedName name="VAS076_F_Kitasilgalaiki831GeriamojoVandens" localSheetId="9">'Forma 7'!$F$139</definedName>
    <definedName name="VAS076_F_Kitasilgalaiki831GeriamojoVandens">'Forma 7'!$F$139</definedName>
    <definedName name="VAS076_F_Kitasilgalaiki832GeriamojoVandens" localSheetId="9">'Forma 7'!$G$139</definedName>
    <definedName name="VAS076_F_Kitasilgalaiki832GeriamojoVandens">'Forma 7'!$G$139</definedName>
    <definedName name="VAS076_F_Kitasilgalaiki833GeriamojoVandens" localSheetId="9">'Forma 7'!$H$139</definedName>
    <definedName name="VAS076_F_Kitasilgalaiki833GeriamojoVandens">'Forma 7'!$H$139</definedName>
    <definedName name="VAS076_F_Kitasilgalaiki83IsViso" localSheetId="9">'Forma 7'!$E$139</definedName>
    <definedName name="VAS076_F_Kitasilgalaiki83IsViso">'Forma 7'!$E$139</definedName>
    <definedName name="VAS076_F_Kitasilgalaiki841NuotekuSurinkimas" localSheetId="9">'Forma 7'!$J$139</definedName>
    <definedName name="VAS076_F_Kitasilgalaiki841NuotekuSurinkimas">'Forma 7'!$J$139</definedName>
    <definedName name="VAS076_F_Kitasilgalaiki842NuotekuValymas" localSheetId="9">'Forma 7'!$K$139</definedName>
    <definedName name="VAS076_F_Kitasilgalaiki842NuotekuValymas">'Forma 7'!$K$139</definedName>
    <definedName name="VAS076_F_Kitasilgalaiki843NuotekuDumblo" localSheetId="9">'Forma 7'!$L$139</definedName>
    <definedName name="VAS076_F_Kitasilgalaiki843NuotekuDumblo">'Forma 7'!$L$139</definedName>
    <definedName name="VAS076_F_Kitasilgalaiki84IsViso" localSheetId="9">'Forma 7'!$I$139</definedName>
    <definedName name="VAS076_F_Kitasilgalaiki84IsViso">'Forma 7'!$I$139</definedName>
    <definedName name="VAS076_F_Kitasilgalaiki85PavirsiniuNuoteku" localSheetId="9">'Forma 7'!$M$139</definedName>
    <definedName name="VAS076_F_Kitasilgalaiki85PavirsiniuNuoteku">'Forma 7'!$M$139</definedName>
    <definedName name="VAS076_F_Kitasilgalaiki86KitosReguliuojamosios" localSheetId="9">'Forma 7'!$N$139</definedName>
    <definedName name="VAS076_F_Kitasilgalaiki86KitosReguliuojamosios">'Forma 7'!$N$139</definedName>
    <definedName name="VAS076_F_Kitasilgalaiki87KitosVeiklos" localSheetId="9">'Forma 7'!$Q$139</definedName>
    <definedName name="VAS076_F_Kitasilgalaiki87KitosVeiklos">'Forma 7'!$Q$139</definedName>
    <definedName name="VAS076_F_Kitasilgalaiki8Apskaitosveikla1" localSheetId="9">'Forma 7'!$O$139</definedName>
    <definedName name="VAS076_F_Kitasilgalaiki8Apskaitosveikla1">'Forma 7'!$O$139</definedName>
    <definedName name="VAS076_F_Kitasilgalaiki8Kitareguliuoja1" localSheetId="9">'Forma 7'!$P$139</definedName>
    <definedName name="VAS076_F_Kitasilgalaiki8Kitareguliuoja1">'Forma 7'!$P$139</definedName>
    <definedName name="VAS076_F_Kitasnemateria61IS" localSheetId="9">'Forma 7'!$D$14</definedName>
    <definedName name="VAS076_F_Kitasnemateria61IS">'Forma 7'!$D$14</definedName>
    <definedName name="VAS076_F_Kitasnemateria631GeriamojoVandens" localSheetId="9">'Forma 7'!$F$14</definedName>
    <definedName name="VAS076_F_Kitasnemateria631GeriamojoVandens">'Forma 7'!$F$14</definedName>
    <definedName name="VAS076_F_Kitasnemateria632GeriamojoVandens" localSheetId="9">'Forma 7'!$G$14</definedName>
    <definedName name="VAS076_F_Kitasnemateria632GeriamojoVandens">'Forma 7'!$G$14</definedName>
    <definedName name="VAS076_F_Kitasnemateria633GeriamojoVandens" localSheetId="9">'Forma 7'!$H$14</definedName>
    <definedName name="VAS076_F_Kitasnemateria633GeriamojoVandens">'Forma 7'!$H$14</definedName>
    <definedName name="VAS076_F_Kitasnemateria63IsViso" localSheetId="9">'Forma 7'!$E$14</definedName>
    <definedName name="VAS076_F_Kitasnemateria63IsViso">'Forma 7'!$E$14</definedName>
    <definedName name="VAS076_F_Kitasnemateria641NuotekuSurinkimas" localSheetId="9">'Forma 7'!$J$14</definedName>
    <definedName name="VAS076_F_Kitasnemateria641NuotekuSurinkimas">'Forma 7'!$J$14</definedName>
    <definedName name="VAS076_F_Kitasnemateria642NuotekuValymas" localSheetId="9">'Forma 7'!$K$14</definedName>
    <definedName name="VAS076_F_Kitasnemateria642NuotekuValymas">'Forma 7'!$K$14</definedName>
    <definedName name="VAS076_F_Kitasnemateria643NuotekuDumblo" localSheetId="9">'Forma 7'!$L$14</definedName>
    <definedName name="VAS076_F_Kitasnemateria643NuotekuDumblo">'Forma 7'!$L$14</definedName>
    <definedName name="VAS076_F_Kitasnemateria64IsViso" localSheetId="9">'Forma 7'!$I$14</definedName>
    <definedName name="VAS076_F_Kitasnemateria64IsViso">'Forma 7'!$I$14</definedName>
    <definedName name="VAS076_F_Kitasnemateria65PavirsiniuNuoteku" localSheetId="9">'Forma 7'!$M$14</definedName>
    <definedName name="VAS076_F_Kitasnemateria65PavirsiniuNuoteku">'Forma 7'!$M$14</definedName>
    <definedName name="VAS076_F_Kitasnemateria66KitosReguliuojamosios" localSheetId="9">'Forma 7'!$N$14</definedName>
    <definedName name="VAS076_F_Kitasnemateria66KitosReguliuojamosios">'Forma 7'!$N$14</definedName>
    <definedName name="VAS076_F_Kitasnemateria67KitosVeiklos" localSheetId="9">'Forma 7'!$Q$14</definedName>
    <definedName name="VAS076_F_Kitasnemateria67KitosVeiklos">'Forma 7'!$Q$14</definedName>
    <definedName name="VAS076_F_Kitasnemateria6Apskaitosveikla1" localSheetId="9">'Forma 7'!$O$14</definedName>
    <definedName name="VAS076_F_Kitasnemateria6Apskaitosveikla1">'Forma 7'!$O$14</definedName>
    <definedName name="VAS076_F_Kitasnemateria6Kitareguliuoja1" localSheetId="9">'Forma 7'!$P$14</definedName>
    <definedName name="VAS076_F_Kitasnemateria6Kitareguliuoja1">'Forma 7'!$P$14</definedName>
    <definedName name="VAS076_F_Kitasnemateria71IS" localSheetId="9">'Forma 7'!$D$42</definedName>
    <definedName name="VAS076_F_Kitasnemateria71IS">'Forma 7'!$D$42</definedName>
    <definedName name="VAS076_F_Kitasnemateria731GeriamojoVandens" localSheetId="9">'Forma 7'!$F$42</definedName>
    <definedName name="VAS076_F_Kitasnemateria731GeriamojoVandens">'Forma 7'!$F$42</definedName>
    <definedName name="VAS076_F_Kitasnemateria732GeriamojoVandens" localSheetId="9">'Forma 7'!$G$42</definedName>
    <definedName name="VAS076_F_Kitasnemateria732GeriamojoVandens">'Forma 7'!$G$42</definedName>
    <definedName name="VAS076_F_Kitasnemateria733GeriamojoVandens" localSheetId="9">'Forma 7'!$H$42</definedName>
    <definedName name="VAS076_F_Kitasnemateria733GeriamojoVandens">'Forma 7'!$H$42</definedName>
    <definedName name="VAS076_F_Kitasnemateria73IsViso" localSheetId="9">'Forma 7'!$E$42</definedName>
    <definedName name="VAS076_F_Kitasnemateria73IsViso">'Forma 7'!$E$42</definedName>
    <definedName name="VAS076_F_Kitasnemateria741NuotekuSurinkimas" localSheetId="9">'Forma 7'!$J$42</definedName>
    <definedName name="VAS076_F_Kitasnemateria741NuotekuSurinkimas">'Forma 7'!$J$42</definedName>
    <definedName name="VAS076_F_Kitasnemateria742NuotekuValymas" localSheetId="9">'Forma 7'!$K$42</definedName>
    <definedName name="VAS076_F_Kitasnemateria742NuotekuValymas">'Forma 7'!$K$42</definedName>
    <definedName name="VAS076_F_Kitasnemateria743NuotekuDumblo" localSheetId="9">'Forma 7'!$L$42</definedName>
    <definedName name="VAS076_F_Kitasnemateria743NuotekuDumblo">'Forma 7'!$L$42</definedName>
    <definedName name="VAS076_F_Kitasnemateria74IsViso" localSheetId="9">'Forma 7'!$I$42</definedName>
    <definedName name="VAS076_F_Kitasnemateria74IsViso">'Forma 7'!$I$42</definedName>
    <definedName name="VAS076_F_Kitasnemateria75PavirsiniuNuoteku" localSheetId="9">'Forma 7'!$M$42</definedName>
    <definedName name="VAS076_F_Kitasnemateria75PavirsiniuNuoteku">'Forma 7'!$M$42</definedName>
    <definedName name="VAS076_F_Kitasnemateria76KitosReguliuojamosios" localSheetId="9">'Forma 7'!$N$42</definedName>
    <definedName name="VAS076_F_Kitasnemateria76KitosReguliuojamosios">'Forma 7'!$N$42</definedName>
    <definedName name="VAS076_F_Kitasnemateria77KitosVeiklos" localSheetId="9">'Forma 7'!$Q$42</definedName>
    <definedName name="VAS076_F_Kitasnemateria77KitosVeiklos">'Forma 7'!$Q$42</definedName>
    <definedName name="VAS076_F_Kitasnemateria7Apskaitosveikla1" localSheetId="9">'Forma 7'!$O$42</definedName>
    <definedName name="VAS076_F_Kitasnemateria7Apskaitosveikla1">'Forma 7'!$O$42</definedName>
    <definedName name="VAS076_F_Kitasnemateria7Kitareguliuoja1" localSheetId="9">'Forma 7'!$P$42</definedName>
    <definedName name="VAS076_F_Kitasnemateria7Kitareguliuoja1">'Forma 7'!$P$42</definedName>
    <definedName name="VAS076_F_Kitasnemateria81IS" localSheetId="9">'Forma 7'!$D$70</definedName>
    <definedName name="VAS076_F_Kitasnemateria81IS">'Forma 7'!$D$70</definedName>
    <definedName name="VAS076_F_Kitasnemateria831GeriamojoVandens" localSheetId="9">'Forma 7'!$F$70</definedName>
    <definedName name="VAS076_F_Kitasnemateria831GeriamojoVandens">'Forma 7'!$F$70</definedName>
    <definedName name="VAS076_F_Kitasnemateria832GeriamojoVandens" localSheetId="9">'Forma 7'!$G$70</definedName>
    <definedName name="VAS076_F_Kitasnemateria832GeriamojoVandens">'Forma 7'!$G$70</definedName>
    <definedName name="VAS076_F_Kitasnemateria833GeriamojoVandens" localSheetId="9">'Forma 7'!$H$70</definedName>
    <definedName name="VAS076_F_Kitasnemateria833GeriamojoVandens">'Forma 7'!$H$70</definedName>
    <definedName name="VAS076_F_Kitasnemateria83IsViso" localSheetId="9">'Forma 7'!$E$70</definedName>
    <definedName name="VAS076_F_Kitasnemateria83IsViso">'Forma 7'!$E$70</definedName>
    <definedName name="VAS076_F_Kitasnemateria841NuotekuSurinkimas" localSheetId="9">'Forma 7'!$J$70</definedName>
    <definedName name="VAS076_F_Kitasnemateria841NuotekuSurinkimas">'Forma 7'!$J$70</definedName>
    <definedName name="VAS076_F_Kitasnemateria842NuotekuValymas" localSheetId="9">'Forma 7'!$K$70</definedName>
    <definedName name="VAS076_F_Kitasnemateria842NuotekuValymas">'Forma 7'!$K$70</definedName>
    <definedName name="VAS076_F_Kitasnemateria843NuotekuDumblo" localSheetId="9">'Forma 7'!$L$70</definedName>
    <definedName name="VAS076_F_Kitasnemateria843NuotekuDumblo">'Forma 7'!$L$70</definedName>
    <definedName name="VAS076_F_Kitasnemateria84IsViso" localSheetId="9">'Forma 7'!$I$70</definedName>
    <definedName name="VAS076_F_Kitasnemateria84IsViso">'Forma 7'!$I$70</definedName>
    <definedName name="VAS076_F_Kitasnemateria85PavirsiniuNuoteku" localSheetId="9">'Forma 7'!$M$70</definedName>
    <definedName name="VAS076_F_Kitasnemateria85PavirsiniuNuoteku">'Forma 7'!$M$70</definedName>
    <definedName name="VAS076_F_Kitasnemateria86KitosReguliuojamosios" localSheetId="9">'Forma 7'!$N$70</definedName>
    <definedName name="VAS076_F_Kitasnemateria86KitosReguliuojamosios">'Forma 7'!$N$70</definedName>
    <definedName name="VAS076_F_Kitasnemateria87KitosVeiklos" localSheetId="9">'Forma 7'!$Q$70</definedName>
    <definedName name="VAS076_F_Kitasnemateria87KitosVeiklos">'Forma 7'!$Q$70</definedName>
    <definedName name="VAS076_F_Kitasnemateria8Apskaitosveikla1" localSheetId="9">'Forma 7'!$O$70</definedName>
    <definedName name="VAS076_F_Kitasnemateria8Apskaitosveikla1">'Forma 7'!$O$70</definedName>
    <definedName name="VAS076_F_Kitasnemateria8Kitareguliuoja1" localSheetId="9">'Forma 7'!$P$70</definedName>
    <definedName name="VAS076_F_Kitasnemateria8Kitareguliuoja1">'Forma 7'!$P$70</definedName>
    <definedName name="VAS076_F_Kitasnemateria91IS" localSheetId="9">'Forma 7'!$D$120</definedName>
    <definedName name="VAS076_F_Kitasnemateria91IS">'Forma 7'!$D$120</definedName>
    <definedName name="VAS076_F_Kitasnemateria931GeriamojoVandens" localSheetId="9">'Forma 7'!$F$120</definedName>
    <definedName name="VAS076_F_Kitasnemateria931GeriamojoVandens">'Forma 7'!$F$120</definedName>
    <definedName name="VAS076_F_Kitasnemateria932GeriamojoVandens" localSheetId="9">'Forma 7'!$G$120</definedName>
    <definedName name="VAS076_F_Kitasnemateria932GeriamojoVandens">'Forma 7'!$G$120</definedName>
    <definedName name="VAS076_F_Kitasnemateria933GeriamojoVandens" localSheetId="9">'Forma 7'!$H$120</definedName>
    <definedName name="VAS076_F_Kitasnemateria933GeriamojoVandens">'Forma 7'!$H$120</definedName>
    <definedName name="VAS076_F_Kitasnemateria93IsViso" localSheetId="9">'Forma 7'!$E$120</definedName>
    <definedName name="VAS076_F_Kitasnemateria93IsViso">'Forma 7'!$E$120</definedName>
    <definedName name="VAS076_F_Kitasnemateria941NuotekuSurinkimas" localSheetId="9">'Forma 7'!$J$120</definedName>
    <definedName name="VAS076_F_Kitasnemateria941NuotekuSurinkimas">'Forma 7'!$J$120</definedName>
    <definedName name="VAS076_F_Kitasnemateria942NuotekuValymas" localSheetId="9">'Forma 7'!$K$120</definedName>
    <definedName name="VAS076_F_Kitasnemateria942NuotekuValymas">'Forma 7'!$K$120</definedName>
    <definedName name="VAS076_F_Kitasnemateria943NuotekuDumblo" localSheetId="9">'Forma 7'!$L$120</definedName>
    <definedName name="VAS076_F_Kitasnemateria943NuotekuDumblo">'Forma 7'!$L$120</definedName>
    <definedName name="VAS076_F_Kitasnemateria94IsViso" localSheetId="9">'Forma 7'!$I$120</definedName>
    <definedName name="VAS076_F_Kitasnemateria94IsViso">'Forma 7'!$I$120</definedName>
    <definedName name="VAS076_F_Kitasnemateria95PavirsiniuNuoteku" localSheetId="9">'Forma 7'!$M$120</definedName>
    <definedName name="VAS076_F_Kitasnemateria95PavirsiniuNuoteku">'Forma 7'!$M$120</definedName>
    <definedName name="VAS076_F_Kitasnemateria96KitosReguliuojamosios" localSheetId="9">'Forma 7'!$N$120</definedName>
    <definedName name="VAS076_F_Kitasnemateria96KitosReguliuojamosios">'Forma 7'!$N$120</definedName>
    <definedName name="VAS076_F_Kitasnemateria97KitosVeiklos" localSheetId="9">'Forma 7'!$Q$120</definedName>
    <definedName name="VAS076_F_Kitasnemateria97KitosVeiklos">'Forma 7'!$Q$120</definedName>
    <definedName name="VAS076_F_Kitasnemateria9Apskaitosveikla1" localSheetId="9">'Forma 7'!$O$120</definedName>
    <definedName name="VAS076_F_Kitasnemateria9Apskaitosveikla1">'Forma 7'!$O$120</definedName>
    <definedName name="VAS076_F_Kitasnemateria9Kitareguliuoja1" localSheetId="9">'Forma 7'!$P$120</definedName>
    <definedName name="VAS076_F_Kitasnemateria9Kitareguliuoja1">'Forma 7'!$P$120</definedName>
    <definedName name="VAS076_F_Kitigeriamojov11IS" localSheetId="9">'Forma 7'!$D$29</definedName>
    <definedName name="VAS076_F_Kitigeriamojov11IS">'Forma 7'!$D$29</definedName>
    <definedName name="VAS076_F_Kitigeriamojov131GeriamojoVandens" localSheetId="9">'Forma 7'!$F$29</definedName>
    <definedName name="VAS076_F_Kitigeriamojov131GeriamojoVandens">'Forma 7'!$F$29</definedName>
    <definedName name="VAS076_F_Kitigeriamojov132GeriamojoVandens" localSheetId="9">'Forma 7'!$G$29</definedName>
    <definedName name="VAS076_F_Kitigeriamojov132GeriamojoVandens">'Forma 7'!$G$29</definedName>
    <definedName name="VAS076_F_Kitigeriamojov133GeriamojoVandens" localSheetId="9">'Forma 7'!$H$29</definedName>
    <definedName name="VAS076_F_Kitigeriamojov133GeriamojoVandens">'Forma 7'!$H$29</definedName>
    <definedName name="VAS076_F_Kitigeriamojov13IsViso" localSheetId="9">'Forma 7'!$E$29</definedName>
    <definedName name="VAS076_F_Kitigeriamojov13IsViso">'Forma 7'!$E$29</definedName>
    <definedName name="VAS076_F_Kitigeriamojov141NuotekuSurinkimas" localSheetId="9">'Forma 7'!$J$29</definedName>
    <definedName name="VAS076_F_Kitigeriamojov141NuotekuSurinkimas">'Forma 7'!$J$29</definedName>
    <definedName name="VAS076_F_Kitigeriamojov142NuotekuValymas" localSheetId="9">'Forma 7'!$K$29</definedName>
    <definedName name="VAS076_F_Kitigeriamojov142NuotekuValymas">'Forma 7'!$K$29</definedName>
    <definedName name="VAS076_F_Kitigeriamojov143NuotekuDumblo" localSheetId="9">'Forma 7'!$L$29</definedName>
    <definedName name="VAS076_F_Kitigeriamojov143NuotekuDumblo">'Forma 7'!$L$29</definedName>
    <definedName name="VAS076_F_Kitigeriamojov14IsViso" localSheetId="9">'Forma 7'!$I$29</definedName>
    <definedName name="VAS076_F_Kitigeriamojov14IsViso">'Forma 7'!$I$29</definedName>
    <definedName name="VAS076_F_Kitigeriamojov15PavirsiniuNuoteku" localSheetId="9">'Forma 7'!$M$29</definedName>
    <definedName name="VAS076_F_Kitigeriamojov15PavirsiniuNuoteku">'Forma 7'!$M$29</definedName>
    <definedName name="VAS076_F_Kitigeriamojov16KitosReguliuojamosios" localSheetId="9">'Forma 7'!$N$29</definedName>
    <definedName name="VAS076_F_Kitigeriamojov16KitosReguliuojamosios">'Forma 7'!$N$29</definedName>
    <definedName name="VAS076_F_Kitigeriamojov17KitosVeiklos" localSheetId="9">'Forma 7'!$Q$29</definedName>
    <definedName name="VAS076_F_Kitigeriamojov17KitosVeiklos">'Forma 7'!$Q$29</definedName>
    <definedName name="VAS076_F_Kitigeriamojov1Apskaitosveikla1" localSheetId="9">'Forma 7'!$O$29</definedName>
    <definedName name="VAS076_F_Kitigeriamojov1Apskaitosveikla1">'Forma 7'!$O$29</definedName>
    <definedName name="VAS076_F_Kitigeriamojov1Kitareguliuoja1" localSheetId="9">'Forma 7'!$P$29</definedName>
    <definedName name="VAS076_F_Kitigeriamojov1Kitareguliuoja1">'Forma 7'!$P$29</definedName>
    <definedName name="VAS076_F_Kitigeriamojov21IS" localSheetId="9">'Forma 7'!$D$57</definedName>
    <definedName name="VAS076_F_Kitigeriamojov21IS">'Forma 7'!$D$57</definedName>
    <definedName name="VAS076_F_Kitigeriamojov231GeriamojoVandens" localSheetId="9">'Forma 7'!$F$57</definedName>
    <definedName name="VAS076_F_Kitigeriamojov231GeriamojoVandens">'Forma 7'!$F$57</definedName>
    <definedName name="VAS076_F_Kitigeriamojov232GeriamojoVandens" localSheetId="9">'Forma 7'!$G$57</definedName>
    <definedName name="VAS076_F_Kitigeriamojov232GeriamojoVandens">'Forma 7'!$G$57</definedName>
    <definedName name="VAS076_F_Kitigeriamojov233GeriamojoVandens" localSheetId="9">'Forma 7'!$H$57</definedName>
    <definedName name="VAS076_F_Kitigeriamojov233GeriamojoVandens">'Forma 7'!$H$57</definedName>
    <definedName name="VAS076_F_Kitigeriamojov23IsViso" localSheetId="9">'Forma 7'!$E$57</definedName>
    <definedName name="VAS076_F_Kitigeriamojov23IsViso">'Forma 7'!$E$57</definedName>
    <definedName name="VAS076_F_Kitigeriamojov241NuotekuSurinkimas" localSheetId="9">'Forma 7'!$J$57</definedName>
    <definedName name="VAS076_F_Kitigeriamojov241NuotekuSurinkimas">'Forma 7'!$J$57</definedName>
    <definedName name="VAS076_F_Kitigeriamojov242NuotekuValymas" localSheetId="9">'Forma 7'!$K$57</definedName>
    <definedName name="VAS076_F_Kitigeriamojov242NuotekuValymas">'Forma 7'!$K$57</definedName>
    <definedName name="VAS076_F_Kitigeriamojov243NuotekuDumblo" localSheetId="9">'Forma 7'!$L$57</definedName>
    <definedName name="VAS076_F_Kitigeriamojov243NuotekuDumblo">'Forma 7'!$L$57</definedName>
    <definedName name="VAS076_F_Kitigeriamojov24IsViso" localSheetId="9">'Forma 7'!$I$57</definedName>
    <definedName name="VAS076_F_Kitigeriamojov24IsViso">'Forma 7'!$I$57</definedName>
    <definedName name="VAS076_F_Kitigeriamojov25PavirsiniuNuoteku" localSheetId="9">'Forma 7'!$M$57</definedName>
    <definedName name="VAS076_F_Kitigeriamojov25PavirsiniuNuoteku">'Forma 7'!$M$57</definedName>
    <definedName name="VAS076_F_Kitigeriamojov26KitosReguliuojamosios" localSheetId="9">'Forma 7'!$N$57</definedName>
    <definedName name="VAS076_F_Kitigeriamojov26KitosReguliuojamosios">'Forma 7'!$N$57</definedName>
    <definedName name="VAS076_F_Kitigeriamojov27KitosVeiklos" localSheetId="9">'Forma 7'!$Q$57</definedName>
    <definedName name="VAS076_F_Kitigeriamojov27KitosVeiklos">'Forma 7'!$Q$57</definedName>
    <definedName name="VAS076_F_Kitigeriamojov2Apskaitosveikla1" localSheetId="9">'Forma 7'!$O$57</definedName>
    <definedName name="VAS076_F_Kitigeriamojov2Apskaitosveikla1">'Forma 7'!$O$57</definedName>
    <definedName name="VAS076_F_Kitigeriamojov2Kitareguliuoja1" localSheetId="9">'Forma 7'!$P$57</definedName>
    <definedName name="VAS076_F_Kitigeriamojov2Kitareguliuoja1">'Forma 7'!$P$57</definedName>
    <definedName name="VAS076_F_Kitigeriamojov31IS" localSheetId="9">'Forma 7'!$D$85</definedName>
    <definedName name="VAS076_F_Kitigeriamojov31IS">'Forma 7'!$D$85</definedName>
    <definedName name="VAS076_F_Kitigeriamojov331GeriamojoVandens" localSheetId="9">'Forma 7'!$F$85</definedName>
    <definedName name="VAS076_F_Kitigeriamojov331GeriamojoVandens">'Forma 7'!$F$85</definedName>
    <definedName name="VAS076_F_Kitigeriamojov332GeriamojoVandens" localSheetId="9">'Forma 7'!$G$85</definedName>
    <definedName name="VAS076_F_Kitigeriamojov332GeriamojoVandens">'Forma 7'!$G$85</definedName>
    <definedName name="VAS076_F_Kitigeriamojov333GeriamojoVandens" localSheetId="9">'Forma 7'!$H$85</definedName>
    <definedName name="VAS076_F_Kitigeriamojov333GeriamojoVandens">'Forma 7'!$H$85</definedName>
    <definedName name="VAS076_F_Kitigeriamojov33IsViso" localSheetId="9">'Forma 7'!$E$85</definedName>
    <definedName name="VAS076_F_Kitigeriamojov33IsViso">'Forma 7'!$E$85</definedName>
    <definedName name="VAS076_F_Kitigeriamojov341NuotekuSurinkimas" localSheetId="9">'Forma 7'!$J$85</definedName>
    <definedName name="VAS076_F_Kitigeriamojov341NuotekuSurinkimas">'Forma 7'!$J$85</definedName>
    <definedName name="VAS076_F_Kitigeriamojov342NuotekuValymas" localSheetId="9">'Forma 7'!$K$85</definedName>
    <definedName name="VAS076_F_Kitigeriamojov342NuotekuValymas">'Forma 7'!$K$85</definedName>
    <definedName name="VAS076_F_Kitigeriamojov343NuotekuDumblo" localSheetId="9">'Forma 7'!$L$85</definedName>
    <definedName name="VAS076_F_Kitigeriamojov343NuotekuDumblo">'Forma 7'!$L$85</definedName>
    <definedName name="VAS076_F_Kitigeriamojov34IsViso" localSheetId="9">'Forma 7'!$I$85</definedName>
    <definedName name="VAS076_F_Kitigeriamojov34IsViso">'Forma 7'!$I$85</definedName>
    <definedName name="VAS076_F_Kitigeriamojov35PavirsiniuNuoteku" localSheetId="9">'Forma 7'!$M$85</definedName>
    <definedName name="VAS076_F_Kitigeriamojov35PavirsiniuNuoteku">'Forma 7'!$M$85</definedName>
    <definedName name="VAS076_F_Kitigeriamojov36KitosReguliuojamosios" localSheetId="9">'Forma 7'!$N$85</definedName>
    <definedName name="VAS076_F_Kitigeriamojov36KitosReguliuojamosios">'Forma 7'!$N$85</definedName>
    <definedName name="VAS076_F_Kitigeriamojov37KitosVeiklos" localSheetId="9">'Forma 7'!$Q$85</definedName>
    <definedName name="VAS076_F_Kitigeriamojov37KitosVeiklos">'Forma 7'!$Q$85</definedName>
    <definedName name="VAS076_F_Kitigeriamojov3Apskaitosveikla1" localSheetId="9">'Forma 7'!$O$85</definedName>
    <definedName name="VAS076_F_Kitigeriamojov3Apskaitosveikla1">'Forma 7'!$O$85</definedName>
    <definedName name="VAS076_F_Kitigeriamojov3Kitareguliuoja1" localSheetId="9">'Forma 7'!$P$85</definedName>
    <definedName name="VAS076_F_Kitigeriamojov3Kitareguliuoja1">'Forma 7'!$P$85</definedName>
    <definedName name="VAS076_F_Kitigeriamojov41IS" localSheetId="9">'Forma 7'!$D$134</definedName>
    <definedName name="VAS076_F_Kitigeriamojov41IS">'Forma 7'!$D$134</definedName>
    <definedName name="VAS076_F_Kitigeriamojov431GeriamojoVandens" localSheetId="9">'Forma 7'!$F$134</definedName>
    <definedName name="VAS076_F_Kitigeriamojov431GeriamojoVandens">'Forma 7'!$F$134</definedName>
    <definedName name="VAS076_F_Kitigeriamojov432GeriamojoVandens" localSheetId="9">'Forma 7'!$G$134</definedName>
    <definedName name="VAS076_F_Kitigeriamojov432GeriamojoVandens">'Forma 7'!$G$134</definedName>
    <definedName name="VAS076_F_Kitigeriamojov433GeriamojoVandens" localSheetId="9">'Forma 7'!$H$134</definedName>
    <definedName name="VAS076_F_Kitigeriamojov433GeriamojoVandens">'Forma 7'!$H$134</definedName>
    <definedName name="VAS076_F_Kitigeriamojov43IsViso" localSheetId="9">'Forma 7'!$E$134</definedName>
    <definedName name="VAS076_F_Kitigeriamojov43IsViso">'Forma 7'!$E$134</definedName>
    <definedName name="VAS076_F_Kitigeriamojov441NuotekuSurinkimas" localSheetId="9">'Forma 7'!$J$134</definedName>
    <definedName name="VAS076_F_Kitigeriamojov441NuotekuSurinkimas">'Forma 7'!$J$134</definedName>
    <definedName name="VAS076_F_Kitigeriamojov442NuotekuValymas" localSheetId="9">'Forma 7'!$K$134</definedName>
    <definedName name="VAS076_F_Kitigeriamojov442NuotekuValymas">'Forma 7'!$K$134</definedName>
    <definedName name="VAS076_F_Kitigeriamojov443NuotekuDumblo" localSheetId="9">'Forma 7'!$L$134</definedName>
    <definedName name="VAS076_F_Kitigeriamojov443NuotekuDumblo">'Forma 7'!$L$134</definedName>
    <definedName name="VAS076_F_Kitigeriamojov44IsViso" localSheetId="9">'Forma 7'!$I$134</definedName>
    <definedName name="VAS076_F_Kitigeriamojov44IsViso">'Forma 7'!$I$134</definedName>
    <definedName name="VAS076_F_Kitigeriamojov45PavirsiniuNuoteku" localSheetId="9">'Forma 7'!$M$134</definedName>
    <definedName name="VAS076_F_Kitigeriamojov45PavirsiniuNuoteku">'Forma 7'!$M$134</definedName>
    <definedName name="VAS076_F_Kitigeriamojov46KitosReguliuojamosios" localSheetId="9">'Forma 7'!$N$134</definedName>
    <definedName name="VAS076_F_Kitigeriamojov46KitosReguliuojamosios">'Forma 7'!$N$134</definedName>
    <definedName name="VAS076_F_Kitigeriamojov47KitosVeiklos" localSheetId="9">'Forma 7'!$Q$134</definedName>
    <definedName name="VAS076_F_Kitigeriamojov47KitosVeiklos">'Forma 7'!$Q$134</definedName>
    <definedName name="VAS076_F_Kitigeriamojov4Apskaitosveikla1" localSheetId="9">'Forma 7'!$O$134</definedName>
    <definedName name="VAS076_F_Kitigeriamojov4Apskaitosveikla1">'Forma 7'!$O$134</definedName>
    <definedName name="VAS076_F_Kitigeriamojov4Kitareguliuoja1" localSheetId="9">'Forma 7'!$P$134</definedName>
    <definedName name="VAS076_F_Kitigeriamojov4Kitareguliuoja1">'Forma 7'!$P$134</definedName>
    <definedName name="VAS076_F_Kitiirenginiai111IS" localSheetId="9">'Forma 7'!$D$21</definedName>
    <definedName name="VAS076_F_Kitiirenginiai111IS">'Forma 7'!$D$21</definedName>
    <definedName name="VAS076_F_Kitiirenginiai1131GeriamojoVandens" localSheetId="9">'Forma 7'!$F$21</definedName>
    <definedName name="VAS076_F_Kitiirenginiai1131GeriamojoVandens">'Forma 7'!$F$21</definedName>
    <definedName name="VAS076_F_Kitiirenginiai1132GeriamojoVandens" localSheetId="9">'Forma 7'!$G$21</definedName>
    <definedName name="VAS076_F_Kitiirenginiai1132GeriamojoVandens">'Forma 7'!$G$21</definedName>
    <definedName name="VAS076_F_Kitiirenginiai1133GeriamojoVandens" localSheetId="9">'Forma 7'!$H$21</definedName>
    <definedName name="VAS076_F_Kitiirenginiai1133GeriamojoVandens">'Forma 7'!$H$21</definedName>
    <definedName name="VAS076_F_Kitiirenginiai113IsViso" localSheetId="9">'Forma 7'!$E$21</definedName>
    <definedName name="VAS076_F_Kitiirenginiai113IsViso">'Forma 7'!$E$21</definedName>
    <definedName name="VAS076_F_Kitiirenginiai1141NuotekuSurinkimas" localSheetId="9">'Forma 7'!$J$21</definedName>
    <definedName name="VAS076_F_Kitiirenginiai1141NuotekuSurinkimas">'Forma 7'!$J$21</definedName>
    <definedName name="VAS076_F_Kitiirenginiai1142NuotekuValymas" localSheetId="9">'Forma 7'!$K$21</definedName>
    <definedName name="VAS076_F_Kitiirenginiai1142NuotekuValymas">'Forma 7'!$K$21</definedName>
    <definedName name="VAS076_F_Kitiirenginiai1143NuotekuDumblo" localSheetId="9">'Forma 7'!$L$21</definedName>
    <definedName name="VAS076_F_Kitiirenginiai1143NuotekuDumblo">'Forma 7'!$L$21</definedName>
    <definedName name="VAS076_F_Kitiirenginiai114IsViso" localSheetId="9">'Forma 7'!$I$21</definedName>
    <definedName name="VAS076_F_Kitiirenginiai114IsViso">'Forma 7'!$I$21</definedName>
    <definedName name="VAS076_F_Kitiirenginiai115PavirsiniuNuoteku" localSheetId="9">'Forma 7'!$M$21</definedName>
    <definedName name="VAS076_F_Kitiirenginiai115PavirsiniuNuoteku">'Forma 7'!$M$21</definedName>
    <definedName name="VAS076_F_Kitiirenginiai116KitosReguliuojamosios" localSheetId="9">'Forma 7'!$N$21</definedName>
    <definedName name="VAS076_F_Kitiirenginiai116KitosReguliuojamosios">'Forma 7'!$N$21</definedName>
    <definedName name="VAS076_F_Kitiirenginiai117KitosVeiklos" localSheetId="9">'Forma 7'!$Q$21</definedName>
    <definedName name="VAS076_F_Kitiirenginiai117KitosVeiklos">'Forma 7'!$Q$21</definedName>
    <definedName name="VAS076_F_Kitiirenginiai11Apskaitosveikla1" localSheetId="9">'Forma 7'!$O$21</definedName>
    <definedName name="VAS076_F_Kitiirenginiai11Apskaitosveikla1">'Forma 7'!$O$21</definedName>
    <definedName name="VAS076_F_Kitiirenginiai11Kitareguliuoja1" localSheetId="9">'Forma 7'!$P$21</definedName>
    <definedName name="VAS076_F_Kitiirenginiai11Kitareguliuoja1">'Forma 7'!$P$21</definedName>
    <definedName name="VAS076_F_Kitiirenginiai121IS" localSheetId="9">'Forma 7'!$D$25</definedName>
    <definedName name="VAS076_F_Kitiirenginiai121IS">'Forma 7'!$D$25</definedName>
    <definedName name="VAS076_F_Kitiirenginiai1231GeriamojoVandens" localSheetId="9">'Forma 7'!$F$25</definedName>
    <definedName name="VAS076_F_Kitiirenginiai1231GeriamojoVandens">'Forma 7'!$F$25</definedName>
    <definedName name="VAS076_F_Kitiirenginiai1232GeriamojoVandens" localSheetId="9">'Forma 7'!$G$25</definedName>
    <definedName name="VAS076_F_Kitiirenginiai1232GeriamojoVandens">'Forma 7'!$G$25</definedName>
    <definedName name="VAS076_F_Kitiirenginiai1233GeriamojoVandens" localSheetId="9">'Forma 7'!$H$25</definedName>
    <definedName name="VAS076_F_Kitiirenginiai1233GeriamojoVandens">'Forma 7'!$H$25</definedName>
    <definedName name="VAS076_F_Kitiirenginiai123IsViso" localSheetId="9">'Forma 7'!$E$25</definedName>
    <definedName name="VAS076_F_Kitiirenginiai123IsViso">'Forma 7'!$E$25</definedName>
    <definedName name="VAS076_F_Kitiirenginiai1241NuotekuSurinkimas" localSheetId="9">'Forma 7'!$J$25</definedName>
    <definedName name="VAS076_F_Kitiirenginiai1241NuotekuSurinkimas">'Forma 7'!$J$25</definedName>
    <definedName name="VAS076_F_Kitiirenginiai1242NuotekuValymas" localSheetId="9">'Forma 7'!$K$25</definedName>
    <definedName name="VAS076_F_Kitiirenginiai1242NuotekuValymas">'Forma 7'!$K$25</definedName>
    <definedName name="VAS076_F_Kitiirenginiai1243NuotekuDumblo" localSheetId="9">'Forma 7'!$L$25</definedName>
    <definedName name="VAS076_F_Kitiirenginiai1243NuotekuDumblo">'Forma 7'!$L$25</definedName>
    <definedName name="VAS076_F_Kitiirenginiai124IsViso" localSheetId="9">'Forma 7'!$I$25</definedName>
    <definedName name="VAS076_F_Kitiirenginiai124IsViso">'Forma 7'!$I$25</definedName>
    <definedName name="VAS076_F_Kitiirenginiai125PavirsiniuNuoteku" localSheetId="9">'Forma 7'!$M$25</definedName>
    <definedName name="VAS076_F_Kitiirenginiai125PavirsiniuNuoteku">'Forma 7'!$M$25</definedName>
    <definedName name="VAS076_F_Kitiirenginiai126KitosReguliuojamosios" localSheetId="9">'Forma 7'!$N$25</definedName>
    <definedName name="VAS076_F_Kitiirenginiai126KitosReguliuojamosios">'Forma 7'!$N$25</definedName>
    <definedName name="VAS076_F_Kitiirenginiai127KitosVeiklos" localSheetId="9">'Forma 7'!$Q$25</definedName>
    <definedName name="VAS076_F_Kitiirenginiai127KitosVeiklos">'Forma 7'!$Q$25</definedName>
    <definedName name="VAS076_F_Kitiirenginiai12Apskaitosveikla1" localSheetId="9">'Forma 7'!$O$25</definedName>
    <definedName name="VAS076_F_Kitiirenginiai12Apskaitosveikla1">'Forma 7'!$O$25</definedName>
    <definedName name="VAS076_F_Kitiirenginiai12Kitareguliuoja1" localSheetId="9">'Forma 7'!$P$25</definedName>
    <definedName name="VAS076_F_Kitiirenginiai12Kitareguliuoja1">'Forma 7'!$P$25</definedName>
    <definedName name="VAS076_F_Kitiirenginiai131IS" localSheetId="9">'Forma 7'!$D$49</definedName>
    <definedName name="VAS076_F_Kitiirenginiai131IS">'Forma 7'!$D$49</definedName>
    <definedName name="VAS076_F_Kitiirenginiai1331GeriamojoVandens" localSheetId="9">'Forma 7'!$F$49</definedName>
    <definedName name="VAS076_F_Kitiirenginiai1331GeriamojoVandens">'Forma 7'!$F$49</definedName>
    <definedName name="VAS076_F_Kitiirenginiai1332GeriamojoVandens" localSheetId="9">'Forma 7'!$G$49</definedName>
    <definedName name="VAS076_F_Kitiirenginiai1332GeriamojoVandens">'Forma 7'!$G$49</definedName>
    <definedName name="VAS076_F_Kitiirenginiai1333GeriamojoVandens" localSheetId="9">'Forma 7'!$H$49</definedName>
    <definedName name="VAS076_F_Kitiirenginiai1333GeriamojoVandens">'Forma 7'!$H$49</definedName>
    <definedName name="VAS076_F_Kitiirenginiai133IsViso" localSheetId="9">'Forma 7'!$E$49</definedName>
    <definedName name="VAS076_F_Kitiirenginiai133IsViso">'Forma 7'!$E$49</definedName>
    <definedName name="VAS076_F_Kitiirenginiai1341NuotekuSurinkimas" localSheetId="9">'Forma 7'!$J$49</definedName>
    <definedName name="VAS076_F_Kitiirenginiai1341NuotekuSurinkimas">'Forma 7'!$J$49</definedName>
    <definedName name="VAS076_F_Kitiirenginiai1342NuotekuValymas" localSheetId="9">'Forma 7'!$K$49</definedName>
    <definedName name="VAS076_F_Kitiirenginiai1342NuotekuValymas">'Forma 7'!$K$49</definedName>
    <definedName name="VAS076_F_Kitiirenginiai1343NuotekuDumblo" localSheetId="9">'Forma 7'!$L$49</definedName>
    <definedName name="VAS076_F_Kitiirenginiai1343NuotekuDumblo">'Forma 7'!$L$49</definedName>
    <definedName name="VAS076_F_Kitiirenginiai134IsViso" localSheetId="9">'Forma 7'!$I$49</definedName>
    <definedName name="VAS076_F_Kitiirenginiai134IsViso">'Forma 7'!$I$49</definedName>
    <definedName name="VAS076_F_Kitiirenginiai135PavirsiniuNuoteku" localSheetId="9">'Forma 7'!$M$49</definedName>
    <definedName name="VAS076_F_Kitiirenginiai135PavirsiniuNuoteku">'Forma 7'!$M$49</definedName>
    <definedName name="VAS076_F_Kitiirenginiai136KitosReguliuojamosios" localSheetId="9">'Forma 7'!$N$49</definedName>
    <definedName name="VAS076_F_Kitiirenginiai136KitosReguliuojamosios">'Forma 7'!$N$49</definedName>
    <definedName name="VAS076_F_Kitiirenginiai137KitosVeiklos" localSheetId="9">'Forma 7'!$Q$49</definedName>
    <definedName name="VAS076_F_Kitiirenginiai137KitosVeiklos">'Forma 7'!$Q$49</definedName>
    <definedName name="VAS076_F_Kitiirenginiai13Apskaitosveikla1" localSheetId="9">'Forma 7'!$O$49</definedName>
    <definedName name="VAS076_F_Kitiirenginiai13Apskaitosveikla1">'Forma 7'!$O$49</definedName>
    <definedName name="VAS076_F_Kitiirenginiai13Kitareguliuoja1" localSheetId="9">'Forma 7'!$P$49</definedName>
    <definedName name="VAS076_F_Kitiirenginiai13Kitareguliuoja1">'Forma 7'!$P$49</definedName>
    <definedName name="VAS076_F_Kitiirenginiai141IS" localSheetId="9">'Forma 7'!$D$53</definedName>
    <definedName name="VAS076_F_Kitiirenginiai141IS">'Forma 7'!$D$53</definedName>
    <definedName name="VAS076_F_Kitiirenginiai1431GeriamojoVandens" localSheetId="9">'Forma 7'!$F$53</definedName>
    <definedName name="VAS076_F_Kitiirenginiai1431GeriamojoVandens">'Forma 7'!$F$53</definedName>
    <definedName name="VAS076_F_Kitiirenginiai1432GeriamojoVandens" localSheetId="9">'Forma 7'!$G$53</definedName>
    <definedName name="VAS076_F_Kitiirenginiai1432GeriamojoVandens">'Forma 7'!$G$53</definedName>
    <definedName name="VAS076_F_Kitiirenginiai1433GeriamojoVandens" localSheetId="9">'Forma 7'!$H$53</definedName>
    <definedName name="VAS076_F_Kitiirenginiai1433GeriamojoVandens">'Forma 7'!$H$53</definedName>
    <definedName name="VAS076_F_Kitiirenginiai143IsViso" localSheetId="9">'Forma 7'!$E$53</definedName>
    <definedName name="VAS076_F_Kitiirenginiai143IsViso">'Forma 7'!$E$53</definedName>
    <definedName name="VAS076_F_Kitiirenginiai1441NuotekuSurinkimas" localSheetId="9">'Forma 7'!$J$53</definedName>
    <definedName name="VAS076_F_Kitiirenginiai1441NuotekuSurinkimas">'Forma 7'!$J$53</definedName>
    <definedName name="VAS076_F_Kitiirenginiai1442NuotekuValymas" localSheetId="9">'Forma 7'!$K$53</definedName>
    <definedName name="VAS076_F_Kitiirenginiai1442NuotekuValymas">'Forma 7'!$K$53</definedName>
    <definedName name="VAS076_F_Kitiirenginiai1443NuotekuDumblo" localSheetId="9">'Forma 7'!$L$53</definedName>
    <definedName name="VAS076_F_Kitiirenginiai1443NuotekuDumblo">'Forma 7'!$L$53</definedName>
    <definedName name="VAS076_F_Kitiirenginiai144IsViso" localSheetId="9">'Forma 7'!$I$53</definedName>
    <definedName name="VAS076_F_Kitiirenginiai144IsViso">'Forma 7'!$I$53</definedName>
    <definedName name="VAS076_F_Kitiirenginiai145PavirsiniuNuoteku" localSheetId="9">'Forma 7'!$M$53</definedName>
    <definedName name="VAS076_F_Kitiirenginiai145PavirsiniuNuoteku">'Forma 7'!$M$53</definedName>
    <definedName name="VAS076_F_Kitiirenginiai146KitosReguliuojamosios" localSheetId="9">'Forma 7'!$N$53</definedName>
    <definedName name="VAS076_F_Kitiirenginiai146KitosReguliuojamosios">'Forma 7'!$N$53</definedName>
    <definedName name="VAS076_F_Kitiirenginiai147KitosVeiklos" localSheetId="9">'Forma 7'!$Q$53</definedName>
    <definedName name="VAS076_F_Kitiirenginiai147KitosVeiklos">'Forma 7'!$Q$53</definedName>
    <definedName name="VAS076_F_Kitiirenginiai14Apskaitosveikla1" localSheetId="9">'Forma 7'!$O$53</definedName>
    <definedName name="VAS076_F_Kitiirenginiai14Apskaitosveikla1">'Forma 7'!$O$53</definedName>
    <definedName name="VAS076_F_Kitiirenginiai14Kitareguliuoja1" localSheetId="9">'Forma 7'!$P$53</definedName>
    <definedName name="VAS076_F_Kitiirenginiai14Kitareguliuoja1">'Forma 7'!$P$53</definedName>
    <definedName name="VAS076_F_Kitiirenginiai151IS" localSheetId="9">'Forma 7'!$D$77</definedName>
    <definedName name="VAS076_F_Kitiirenginiai151IS">'Forma 7'!$D$77</definedName>
    <definedName name="VAS076_F_Kitiirenginiai1531GeriamojoVandens" localSheetId="9">'Forma 7'!$F$77</definedName>
    <definedName name="VAS076_F_Kitiirenginiai1531GeriamojoVandens">'Forma 7'!$F$77</definedName>
    <definedName name="VAS076_F_Kitiirenginiai1532GeriamojoVandens" localSheetId="9">'Forma 7'!$G$77</definedName>
    <definedName name="VAS076_F_Kitiirenginiai1532GeriamojoVandens">'Forma 7'!$G$77</definedName>
    <definedName name="VAS076_F_Kitiirenginiai1533GeriamojoVandens" localSheetId="9">'Forma 7'!$H$77</definedName>
    <definedName name="VAS076_F_Kitiirenginiai1533GeriamojoVandens">'Forma 7'!$H$77</definedName>
    <definedName name="VAS076_F_Kitiirenginiai153IsViso" localSheetId="9">'Forma 7'!$E$77</definedName>
    <definedName name="VAS076_F_Kitiirenginiai153IsViso">'Forma 7'!$E$77</definedName>
    <definedName name="VAS076_F_Kitiirenginiai1541NuotekuSurinkimas" localSheetId="9">'Forma 7'!$J$77</definedName>
    <definedName name="VAS076_F_Kitiirenginiai1541NuotekuSurinkimas">'Forma 7'!$J$77</definedName>
    <definedName name="VAS076_F_Kitiirenginiai1542NuotekuValymas" localSheetId="9">'Forma 7'!$K$77</definedName>
    <definedName name="VAS076_F_Kitiirenginiai1542NuotekuValymas">'Forma 7'!$K$77</definedName>
    <definedName name="VAS076_F_Kitiirenginiai1543NuotekuDumblo" localSheetId="9">'Forma 7'!$L$77</definedName>
    <definedName name="VAS076_F_Kitiirenginiai1543NuotekuDumblo">'Forma 7'!$L$77</definedName>
    <definedName name="VAS076_F_Kitiirenginiai154IsViso" localSheetId="9">'Forma 7'!$I$77</definedName>
    <definedName name="VAS076_F_Kitiirenginiai154IsViso">'Forma 7'!$I$77</definedName>
    <definedName name="VAS076_F_Kitiirenginiai155PavirsiniuNuoteku" localSheetId="9">'Forma 7'!$M$77</definedName>
    <definedName name="VAS076_F_Kitiirenginiai155PavirsiniuNuoteku">'Forma 7'!$M$77</definedName>
    <definedName name="VAS076_F_Kitiirenginiai156KitosReguliuojamosios" localSheetId="9">'Forma 7'!$N$77</definedName>
    <definedName name="VAS076_F_Kitiirenginiai156KitosReguliuojamosios">'Forma 7'!$N$77</definedName>
    <definedName name="VAS076_F_Kitiirenginiai157KitosVeiklos" localSheetId="9">'Forma 7'!$Q$77</definedName>
    <definedName name="VAS076_F_Kitiirenginiai157KitosVeiklos">'Forma 7'!$Q$77</definedName>
    <definedName name="VAS076_F_Kitiirenginiai15Apskaitosveikla1" localSheetId="9">'Forma 7'!$O$77</definedName>
    <definedName name="VAS076_F_Kitiirenginiai15Apskaitosveikla1">'Forma 7'!$O$77</definedName>
    <definedName name="VAS076_F_Kitiirenginiai15Kitareguliuoja1" localSheetId="9">'Forma 7'!$P$77</definedName>
    <definedName name="VAS076_F_Kitiirenginiai15Kitareguliuoja1">'Forma 7'!$P$77</definedName>
    <definedName name="VAS076_F_Kitiirenginiai161IS" localSheetId="9">'Forma 7'!$D$81</definedName>
    <definedName name="VAS076_F_Kitiirenginiai161IS">'Forma 7'!$D$81</definedName>
    <definedName name="VAS076_F_Kitiirenginiai1631GeriamojoVandens" localSheetId="9">'Forma 7'!$F$81</definedName>
    <definedName name="VAS076_F_Kitiirenginiai1631GeriamojoVandens">'Forma 7'!$F$81</definedName>
    <definedName name="VAS076_F_Kitiirenginiai1632GeriamojoVandens" localSheetId="9">'Forma 7'!$G$81</definedName>
    <definedName name="VAS076_F_Kitiirenginiai1632GeriamojoVandens">'Forma 7'!$G$81</definedName>
    <definedName name="VAS076_F_Kitiirenginiai1633GeriamojoVandens" localSheetId="9">'Forma 7'!$H$81</definedName>
    <definedName name="VAS076_F_Kitiirenginiai1633GeriamojoVandens">'Forma 7'!$H$81</definedName>
    <definedName name="VAS076_F_Kitiirenginiai163IsViso" localSheetId="9">'Forma 7'!$E$81</definedName>
    <definedName name="VAS076_F_Kitiirenginiai163IsViso">'Forma 7'!$E$81</definedName>
    <definedName name="VAS076_F_Kitiirenginiai1641NuotekuSurinkimas" localSheetId="9">'Forma 7'!$J$81</definedName>
    <definedName name="VAS076_F_Kitiirenginiai1641NuotekuSurinkimas">'Forma 7'!$J$81</definedName>
    <definedName name="VAS076_F_Kitiirenginiai1642NuotekuValymas" localSheetId="9">'Forma 7'!$K$81</definedName>
    <definedName name="VAS076_F_Kitiirenginiai1642NuotekuValymas">'Forma 7'!$K$81</definedName>
    <definedName name="VAS076_F_Kitiirenginiai1643NuotekuDumblo" localSheetId="9">'Forma 7'!$L$81</definedName>
    <definedName name="VAS076_F_Kitiirenginiai1643NuotekuDumblo">'Forma 7'!$L$81</definedName>
    <definedName name="VAS076_F_Kitiirenginiai164IsViso" localSheetId="9">'Forma 7'!$I$81</definedName>
    <definedName name="VAS076_F_Kitiirenginiai164IsViso">'Forma 7'!$I$81</definedName>
    <definedName name="VAS076_F_Kitiirenginiai165PavirsiniuNuoteku" localSheetId="9">'Forma 7'!$M$81</definedName>
    <definedName name="VAS076_F_Kitiirenginiai165PavirsiniuNuoteku">'Forma 7'!$M$81</definedName>
    <definedName name="VAS076_F_Kitiirenginiai166KitosReguliuojamosios" localSheetId="9">'Forma 7'!$N$81</definedName>
    <definedName name="VAS076_F_Kitiirenginiai166KitosReguliuojamosios">'Forma 7'!$N$81</definedName>
    <definedName name="VAS076_F_Kitiirenginiai167KitosVeiklos" localSheetId="9">'Forma 7'!$Q$81</definedName>
    <definedName name="VAS076_F_Kitiirenginiai167KitosVeiklos">'Forma 7'!$Q$81</definedName>
    <definedName name="VAS076_F_Kitiirenginiai16Apskaitosveikla1" localSheetId="9">'Forma 7'!$O$81</definedName>
    <definedName name="VAS076_F_Kitiirenginiai16Apskaitosveikla1">'Forma 7'!$O$81</definedName>
    <definedName name="VAS076_F_Kitiirenginiai16Kitareguliuoja1" localSheetId="9">'Forma 7'!$P$81</definedName>
    <definedName name="VAS076_F_Kitiirenginiai16Kitareguliuoja1">'Forma 7'!$P$81</definedName>
    <definedName name="VAS076_F_Kitiirenginiai171IS" localSheetId="9">'Forma 7'!$D$127</definedName>
    <definedName name="VAS076_F_Kitiirenginiai171IS">'Forma 7'!$D$127</definedName>
    <definedName name="VAS076_F_Kitiirenginiai1731GeriamojoVandens" localSheetId="9">'Forma 7'!$F$127</definedName>
    <definedName name="VAS076_F_Kitiirenginiai1731GeriamojoVandens">'Forma 7'!$F$127</definedName>
    <definedName name="VAS076_F_Kitiirenginiai1732GeriamojoVandens" localSheetId="9">'Forma 7'!$G$127</definedName>
    <definedName name="VAS076_F_Kitiirenginiai1732GeriamojoVandens">'Forma 7'!$G$127</definedName>
    <definedName name="VAS076_F_Kitiirenginiai1733GeriamojoVandens" localSheetId="9">'Forma 7'!$H$127</definedName>
    <definedName name="VAS076_F_Kitiirenginiai1733GeriamojoVandens">'Forma 7'!$H$127</definedName>
    <definedName name="VAS076_F_Kitiirenginiai173IsViso" localSheetId="9">'Forma 7'!$E$127</definedName>
    <definedName name="VAS076_F_Kitiirenginiai173IsViso">'Forma 7'!$E$127</definedName>
    <definedName name="VAS076_F_Kitiirenginiai1741NuotekuSurinkimas" localSheetId="9">'Forma 7'!$J$127</definedName>
    <definedName name="VAS076_F_Kitiirenginiai1741NuotekuSurinkimas">'Forma 7'!$J$127</definedName>
    <definedName name="VAS076_F_Kitiirenginiai1742NuotekuValymas" localSheetId="9">'Forma 7'!$K$127</definedName>
    <definedName name="VAS076_F_Kitiirenginiai1742NuotekuValymas">'Forma 7'!$K$127</definedName>
    <definedName name="VAS076_F_Kitiirenginiai1743NuotekuDumblo" localSheetId="9">'Forma 7'!$L$127</definedName>
    <definedName name="VAS076_F_Kitiirenginiai1743NuotekuDumblo">'Forma 7'!$L$127</definedName>
    <definedName name="VAS076_F_Kitiirenginiai174IsViso" localSheetId="9">'Forma 7'!$I$127</definedName>
    <definedName name="VAS076_F_Kitiirenginiai174IsViso">'Forma 7'!$I$127</definedName>
    <definedName name="VAS076_F_Kitiirenginiai175PavirsiniuNuoteku" localSheetId="9">'Forma 7'!$M$127</definedName>
    <definedName name="VAS076_F_Kitiirenginiai175PavirsiniuNuoteku">'Forma 7'!$M$127</definedName>
    <definedName name="VAS076_F_Kitiirenginiai176KitosReguliuojamosios" localSheetId="9">'Forma 7'!$N$127</definedName>
    <definedName name="VAS076_F_Kitiirenginiai176KitosReguliuojamosios">'Forma 7'!$N$127</definedName>
    <definedName name="VAS076_F_Kitiirenginiai177KitosVeiklos" localSheetId="9">'Forma 7'!$Q$127</definedName>
    <definedName name="VAS076_F_Kitiirenginiai177KitosVeiklos">'Forma 7'!$Q$127</definedName>
    <definedName name="VAS076_F_Kitiirenginiai17Apskaitosveikla1" localSheetId="9">'Forma 7'!$O$127</definedName>
    <definedName name="VAS076_F_Kitiirenginiai17Apskaitosveikla1">'Forma 7'!$O$127</definedName>
    <definedName name="VAS076_F_Kitiirenginiai17Kitareguliuoja1" localSheetId="9">'Forma 7'!$P$127</definedName>
    <definedName name="VAS076_F_Kitiirenginiai17Kitareguliuoja1">'Forma 7'!$P$127</definedName>
    <definedName name="VAS076_F_Kitiirenginiai181IS" localSheetId="9">'Forma 7'!$D$130</definedName>
    <definedName name="VAS076_F_Kitiirenginiai181IS">'Forma 7'!$D$130</definedName>
    <definedName name="VAS076_F_Kitiirenginiai1831GeriamojoVandens" localSheetId="9">'Forma 7'!$F$130</definedName>
    <definedName name="VAS076_F_Kitiirenginiai1831GeriamojoVandens">'Forma 7'!$F$130</definedName>
    <definedName name="VAS076_F_Kitiirenginiai1832GeriamojoVandens" localSheetId="9">'Forma 7'!$G$130</definedName>
    <definedName name="VAS076_F_Kitiirenginiai1832GeriamojoVandens">'Forma 7'!$G$130</definedName>
    <definedName name="VAS076_F_Kitiirenginiai1833GeriamojoVandens" localSheetId="9">'Forma 7'!$H$130</definedName>
    <definedName name="VAS076_F_Kitiirenginiai1833GeriamojoVandens">'Forma 7'!$H$130</definedName>
    <definedName name="VAS076_F_Kitiirenginiai183IsViso" localSheetId="9">'Forma 7'!$E$130</definedName>
    <definedName name="VAS076_F_Kitiirenginiai183IsViso">'Forma 7'!$E$130</definedName>
    <definedName name="VAS076_F_Kitiirenginiai1841NuotekuSurinkimas" localSheetId="9">'Forma 7'!$J$130</definedName>
    <definedName name="VAS076_F_Kitiirenginiai1841NuotekuSurinkimas">'Forma 7'!$J$130</definedName>
    <definedName name="VAS076_F_Kitiirenginiai1842NuotekuValymas" localSheetId="9">'Forma 7'!$K$130</definedName>
    <definedName name="VAS076_F_Kitiirenginiai1842NuotekuValymas">'Forma 7'!$K$130</definedName>
    <definedName name="VAS076_F_Kitiirenginiai1843NuotekuDumblo" localSheetId="9">'Forma 7'!$L$130</definedName>
    <definedName name="VAS076_F_Kitiirenginiai1843NuotekuDumblo">'Forma 7'!$L$130</definedName>
    <definedName name="VAS076_F_Kitiirenginiai184IsViso" localSheetId="9">'Forma 7'!$I$130</definedName>
    <definedName name="VAS076_F_Kitiirenginiai184IsViso">'Forma 7'!$I$130</definedName>
    <definedName name="VAS076_F_Kitiirenginiai185PavirsiniuNuoteku" localSheetId="9">'Forma 7'!$M$130</definedName>
    <definedName name="VAS076_F_Kitiirenginiai185PavirsiniuNuoteku">'Forma 7'!$M$130</definedName>
    <definedName name="VAS076_F_Kitiirenginiai186KitosReguliuojamosios" localSheetId="9">'Forma 7'!$N$130</definedName>
    <definedName name="VAS076_F_Kitiirenginiai186KitosReguliuojamosios">'Forma 7'!$N$130</definedName>
    <definedName name="VAS076_F_Kitiirenginiai187KitosVeiklos" localSheetId="9">'Forma 7'!$Q$130</definedName>
    <definedName name="VAS076_F_Kitiirenginiai187KitosVeiklos">'Forma 7'!$Q$130</definedName>
    <definedName name="VAS076_F_Kitiirenginiai18Apskaitosveikla1" localSheetId="9">'Forma 7'!$O$130</definedName>
    <definedName name="VAS076_F_Kitiirenginiai18Apskaitosveikla1">'Forma 7'!$O$130</definedName>
    <definedName name="VAS076_F_Kitiirenginiai18Kitareguliuoja1" localSheetId="9">'Forma 7'!$P$130</definedName>
    <definedName name="VAS076_F_Kitiirenginiai18Kitareguliuoja1">'Forma 7'!$P$130</definedName>
    <definedName name="VAS076_F_Kitostransport61IS" localSheetId="9">'Forma 7'!$D$33</definedName>
    <definedName name="VAS076_F_Kitostransport61IS">'Forma 7'!$D$33</definedName>
    <definedName name="VAS076_F_Kitostransport631GeriamojoVandens" localSheetId="9">'Forma 7'!$F$33</definedName>
    <definedName name="VAS076_F_Kitostransport631GeriamojoVandens">'Forma 7'!$F$33</definedName>
    <definedName name="VAS076_F_Kitostransport632GeriamojoVandens" localSheetId="9">'Forma 7'!$G$33</definedName>
    <definedName name="VAS076_F_Kitostransport632GeriamojoVandens">'Forma 7'!$G$33</definedName>
    <definedName name="VAS076_F_Kitostransport633GeriamojoVandens" localSheetId="9">'Forma 7'!$H$33</definedName>
    <definedName name="VAS076_F_Kitostransport633GeriamojoVandens">'Forma 7'!$H$33</definedName>
    <definedName name="VAS076_F_Kitostransport63IsViso" localSheetId="9">'Forma 7'!$E$33</definedName>
    <definedName name="VAS076_F_Kitostransport63IsViso">'Forma 7'!$E$33</definedName>
    <definedName name="VAS076_F_Kitostransport641NuotekuSurinkimas" localSheetId="9">'Forma 7'!$J$33</definedName>
    <definedName name="VAS076_F_Kitostransport641NuotekuSurinkimas">'Forma 7'!$J$33</definedName>
    <definedName name="VAS076_F_Kitostransport642NuotekuValymas" localSheetId="9">'Forma 7'!$K$33</definedName>
    <definedName name="VAS076_F_Kitostransport642NuotekuValymas">'Forma 7'!$K$33</definedName>
    <definedName name="VAS076_F_Kitostransport643NuotekuDumblo" localSheetId="9">'Forma 7'!$L$33</definedName>
    <definedName name="VAS076_F_Kitostransport643NuotekuDumblo">'Forma 7'!$L$33</definedName>
    <definedName name="VAS076_F_Kitostransport64IsViso" localSheetId="9">'Forma 7'!$I$33</definedName>
    <definedName name="VAS076_F_Kitostransport64IsViso">'Forma 7'!$I$33</definedName>
    <definedName name="VAS076_F_Kitostransport65PavirsiniuNuoteku" localSheetId="9">'Forma 7'!$M$33</definedName>
    <definedName name="VAS076_F_Kitostransport65PavirsiniuNuoteku">'Forma 7'!$M$33</definedName>
    <definedName name="VAS076_F_Kitostransport66KitosReguliuojamosios" localSheetId="9">'Forma 7'!$N$33</definedName>
    <definedName name="VAS076_F_Kitostransport66KitosReguliuojamosios">'Forma 7'!$N$33</definedName>
    <definedName name="VAS076_F_Kitostransport67KitosVeiklos" localSheetId="9">'Forma 7'!$Q$33</definedName>
    <definedName name="VAS076_F_Kitostransport67KitosVeiklos">'Forma 7'!$Q$33</definedName>
    <definedName name="VAS076_F_Kitostransport6Apskaitosveikla1" localSheetId="9">'Forma 7'!$O$33</definedName>
    <definedName name="VAS076_F_Kitostransport6Apskaitosveikla1">'Forma 7'!$O$33</definedName>
    <definedName name="VAS076_F_Kitostransport6Kitareguliuoja1" localSheetId="9">'Forma 7'!$P$33</definedName>
    <definedName name="VAS076_F_Kitostransport6Kitareguliuoja1">'Forma 7'!$P$33</definedName>
    <definedName name="VAS076_F_Kitostransport71IS" localSheetId="9">'Forma 7'!$D$61</definedName>
    <definedName name="VAS076_F_Kitostransport71IS">'Forma 7'!$D$61</definedName>
    <definedName name="VAS076_F_Kitostransport731GeriamojoVandens" localSheetId="9">'Forma 7'!$F$61</definedName>
    <definedName name="VAS076_F_Kitostransport731GeriamojoVandens">'Forma 7'!$F$61</definedName>
    <definedName name="VAS076_F_Kitostransport732GeriamojoVandens" localSheetId="9">'Forma 7'!$G$61</definedName>
    <definedName name="VAS076_F_Kitostransport732GeriamojoVandens">'Forma 7'!$G$61</definedName>
    <definedName name="VAS076_F_Kitostransport733GeriamojoVandens" localSheetId="9">'Forma 7'!$H$61</definedName>
    <definedName name="VAS076_F_Kitostransport733GeriamojoVandens">'Forma 7'!$H$61</definedName>
    <definedName name="VAS076_F_Kitostransport73IsViso" localSheetId="9">'Forma 7'!$E$61</definedName>
    <definedName name="VAS076_F_Kitostransport73IsViso">'Forma 7'!$E$61</definedName>
    <definedName name="VAS076_F_Kitostransport741NuotekuSurinkimas" localSheetId="9">'Forma 7'!$J$61</definedName>
    <definedName name="VAS076_F_Kitostransport741NuotekuSurinkimas">'Forma 7'!$J$61</definedName>
    <definedName name="VAS076_F_Kitostransport742NuotekuValymas" localSheetId="9">'Forma 7'!$K$61</definedName>
    <definedName name="VAS076_F_Kitostransport742NuotekuValymas">'Forma 7'!$K$61</definedName>
    <definedName name="VAS076_F_Kitostransport743NuotekuDumblo" localSheetId="9">'Forma 7'!$L$61</definedName>
    <definedName name="VAS076_F_Kitostransport743NuotekuDumblo">'Forma 7'!$L$61</definedName>
    <definedName name="VAS076_F_Kitostransport74IsViso" localSheetId="9">'Forma 7'!$I$61</definedName>
    <definedName name="VAS076_F_Kitostransport74IsViso">'Forma 7'!$I$61</definedName>
    <definedName name="VAS076_F_Kitostransport75PavirsiniuNuoteku" localSheetId="9">'Forma 7'!$M$61</definedName>
    <definedName name="VAS076_F_Kitostransport75PavirsiniuNuoteku">'Forma 7'!$M$61</definedName>
    <definedName name="VAS076_F_Kitostransport76KitosReguliuojamosios" localSheetId="9">'Forma 7'!$N$61</definedName>
    <definedName name="VAS076_F_Kitostransport76KitosReguliuojamosios">'Forma 7'!$N$61</definedName>
    <definedName name="VAS076_F_Kitostransport77KitosVeiklos" localSheetId="9">'Forma 7'!$Q$61</definedName>
    <definedName name="VAS076_F_Kitostransport77KitosVeiklos">'Forma 7'!$Q$61</definedName>
    <definedName name="VAS076_F_Kitostransport7Apskaitosveikla1" localSheetId="9">'Forma 7'!$O$61</definedName>
    <definedName name="VAS076_F_Kitostransport7Apskaitosveikla1">'Forma 7'!$O$61</definedName>
    <definedName name="VAS076_F_Kitostransport7Kitareguliuoja1" localSheetId="9">'Forma 7'!$P$61</definedName>
    <definedName name="VAS076_F_Kitostransport7Kitareguliuoja1">'Forma 7'!$P$61</definedName>
    <definedName name="VAS076_F_Kitostransport81IS" localSheetId="9">'Forma 7'!$D$89</definedName>
    <definedName name="VAS076_F_Kitostransport81IS">'Forma 7'!$D$89</definedName>
    <definedName name="VAS076_F_Kitostransport831GeriamojoVandens" localSheetId="9">'Forma 7'!$F$89</definedName>
    <definedName name="VAS076_F_Kitostransport831GeriamojoVandens">'Forma 7'!$F$89</definedName>
    <definedName name="VAS076_F_Kitostransport832GeriamojoVandens" localSheetId="9">'Forma 7'!$G$89</definedName>
    <definedName name="VAS076_F_Kitostransport832GeriamojoVandens">'Forma 7'!$G$89</definedName>
    <definedName name="VAS076_F_Kitostransport833GeriamojoVandens" localSheetId="9">'Forma 7'!$H$89</definedName>
    <definedName name="VAS076_F_Kitostransport833GeriamojoVandens">'Forma 7'!$H$89</definedName>
    <definedName name="VAS076_F_Kitostransport83IsViso" localSheetId="9">'Forma 7'!$E$89</definedName>
    <definedName name="VAS076_F_Kitostransport83IsViso">'Forma 7'!$E$89</definedName>
    <definedName name="VAS076_F_Kitostransport841NuotekuSurinkimas" localSheetId="9">'Forma 7'!$J$89</definedName>
    <definedName name="VAS076_F_Kitostransport841NuotekuSurinkimas">'Forma 7'!$J$89</definedName>
    <definedName name="VAS076_F_Kitostransport842NuotekuValymas" localSheetId="9">'Forma 7'!$K$89</definedName>
    <definedName name="VAS076_F_Kitostransport842NuotekuValymas">'Forma 7'!$K$89</definedName>
    <definedName name="VAS076_F_Kitostransport843NuotekuDumblo" localSheetId="9">'Forma 7'!$L$89</definedName>
    <definedName name="VAS076_F_Kitostransport843NuotekuDumblo">'Forma 7'!$L$89</definedName>
    <definedName name="VAS076_F_Kitostransport84IsViso" localSheetId="9">'Forma 7'!$I$89</definedName>
    <definedName name="VAS076_F_Kitostransport84IsViso">'Forma 7'!$I$89</definedName>
    <definedName name="VAS076_F_Kitostransport85PavirsiniuNuoteku" localSheetId="9">'Forma 7'!$M$89</definedName>
    <definedName name="VAS076_F_Kitostransport85PavirsiniuNuoteku">'Forma 7'!$M$89</definedName>
    <definedName name="VAS076_F_Kitostransport86KitosReguliuojamosios" localSheetId="9">'Forma 7'!$N$89</definedName>
    <definedName name="VAS076_F_Kitostransport86KitosReguliuojamosios">'Forma 7'!$N$89</definedName>
    <definedName name="VAS076_F_Kitostransport87KitosVeiklos" localSheetId="9">'Forma 7'!$Q$89</definedName>
    <definedName name="VAS076_F_Kitostransport87KitosVeiklos">'Forma 7'!$Q$89</definedName>
    <definedName name="VAS076_F_Kitostransport8Apskaitosveikla1" localSheetId="9">'Forma 7'!$O$89</definedName>
    <definedName name="VAS076_F_Kitostransport8Apskaitosveikla1">'Forma 7'!$O$89</definedName>
    <definedName name="VAS076_F_Kitostransport8Kitareguliuoja1" localSheetId="9">'Forma 7'!$P$89</definedName>
    <definedName name="VAS076_F_Kitostransport8Kitareguliuoja1">'Forma 7'!$P$89</definedName>
    <definedName name="VAS076_F_Kitostransport91IS" localSheetId="9">'Forma 7'!$D$138</definedName>
    <definedName name="VAS076_F_Kitostransport91IS">'Forma 7'!$D$138</definedName>
    <definedName name="VAS076_F_Kitostransport931GeriamojoVandens" localSheetId="9">'Forma 7'!$F$138</definedName>
    <definedName name="VAS076_F_Kitostransport931GeriamojoVandens">'Forma 7'!$F$138</definedName>
    <definedName name="VAS076_F_Kitostransport932GeriamojoVandens" localSheetId="9">'Forma 7'!$G$138</definedName>
    <definedName name="VAS076_F_Kitostransport932GeriamojoVandens">'Forma 7'!$G$138</definedName>
    <definedName name="VAS076_F_Kitostransport933GeriamojoVandens" localSheetId="9">'Forma 7'!$H$138</definedName>
    <definedName name="VAS076_F_Kitostransport933GeriamojoVandens">'Forma 7'!$H$138</definedName>
    <definedName name="VAS076_F_Kitostransport93IsViso" localSheetId="9">'Forma 7'!$E$138</definedName>
    <definedName name="VAS076_F_Kitostransport93IsViso">'Forma 7'!$E$138</definedName>
    <definedName name="VAS076_F_Kitostransport941NuotekuSurinkimas" localSheetId="9">'Forma 7'!$J$138</definedName>
    <definedName name="VAS076_F_Kitostransport941NuotekuSurinkimas">'Forma 7'!$J$138</definedName>
    <definedName name="VAS076_F_Kitostransport942NuotekuValymas" localSheetId="9">'Forma 7'!$K$138</definedName>
    <definedName name="VAS076_F_Kitostransport942NuotekuValymas">'Forma 7'!$K$138</definedName>
    <definedName name="VAS076_F_Kitostransport943NuotekuDumblo" localSheetId="9">'Forma 7'!$L$138</definedName>
    <definedName name="VAS076_F_Kitostransport943NuotekuDumblo">'Forma 7'!$L$138</definedName>
    <definedName name="VAS076_F_Kitostransport94IsViso" localSheetId="9">'Forma 7'!$I$138</definedName>
    <definedName name="VAS076_F_Kitostransport94IsViso">'Forma 7'!$I$138</definedName>
    <definedName name="VAS076_F_Kitostransport95PavirsiniuNuoteku" localSheetId="9">'Forma 7'!$M$138</definedName>
    <definedName name="VAS076_F_Kitostransport95PavirsiniuNuoteku">'Forma 7'!$M$138</definedName>
    <definedName name="VAS076_F_Kitostransport96KitosReguliuojamosios" localSheetId="9">'Forma 7'!$N$138</definedName>
    <definedName name="VAS076_F_Kitostransport96KitosReguliuojamosios">'Forma 7'!$N$138</definedName>
    <definedName name="VAS076_F_Kitostransport97KitosVeiklos" localSheetId="9">'Forma 7'!$Q$138</definedName>
    <definedName name="VAS076_F_Kitostransport97KitosVeiklos">'Forma 7'!$Q$138</definedName>
    <definedName name="VAS076_F_Kitostransport9Apskaitosveikla1" localSheetId="9">'Forma 7'!$O$138</definedName>
    <definedName name="VAS076_F_Kitostransport9Apskaitosveikla1">'Forma 7'!$O$138</definedName>
    <definedName name="VAS076_F_Kitostransport9Kitareguliuoja1" localSheetId="9">'Forma 7'!$P$138</definedName>
    <definedName name="VAS076_F_Kitostransport9Kitareguliuoja1">'Forma 7'!$P$138</definedName>
    <definedName name="VAS076_F_Lengviejiautom61IS" localSheetId="9">'Forma 7'!$D$32</definedName>
    <definedName name="VAS076_F_Lengviejiautom61IS">'Forma 7'!$D$32</definedName>
    <definedName name="VAS076_F_Lengviejiautom631GeriamojoVandens" localSheetId="9">'Forma 7'!$F$32</definedName>
    <definedName name="VAS076_F_Lengviejiautom631GeriamojoVandens">'Forma 7'!$F$32</definedName>
    <definedName name="VAS076_F_Lengviejiautom632GeriamojoVandens" localSheetId="9">'Forma 7'!$G$32</definedName>
    <definedName name="VAS076_F_Lengviejiautom632GeriamojoVandens">'Forma 7'!$G$32</definedName>
    <definedName name="VAS076_F_Lengviejiautom633GeriamojoVandens" localSheetId="9">'Forma 7'!$H$32</definedName>
    <definedName name="VAS076_F_Lengviejiautom633GeriamojoVandens">'Forma 7'!$H$32</definedName>
    <definedName name="VAS076_F_Lengviejiautom63IsViso" localSheetId="9">'Forma 7'!$E$32</definedName>
    <definedName name="VAS076_F_Lengviejiautom63IsViso">'Forma 7'!$E$32</definedName>
    <definedName name="VAS076_F_Lengviejiautom641NuotekuSurinkimas" localSheetId="9">'Forma 7'!$J$32</definedName>
    <definedName name="VAS076_F_Lengviejiautom641NuotekuSurinkimas">'Forma 7'!$J$32</definedName>
    <definedName name="VAS076_F_Lengviejiautom642NuotekuValymas" localSheetId="9">'Forma 7'!$K$32</definedName>
    <definedName name="VAS076_F_Lengviejiautom642NuotekuValymas">'Forma 7'!$K$32</definedName>
    <definedName name="VAS076_F_Lengviejiautom643NuotekuDumblo" localSheetId="9">'Forma 7'!$L$32</definedName>
    <definedName name="VAS076_F_Lengviejiautom643NuotekuDumblo">'Forma 7'!$L$32</definedName>
    <definedName name="VAS076_F_Lengviejiautom64IsViso" localSheetId="9">'Forma 7'!$I$32</definedName>
    <definedName name="VAS076_F_Lengviejiautom64IsViso">'Forma 7'!$I$32</definedName>
    <definedName name="VAS076_F_Lengviejiautom65PavirsiniuNuoteku" localSheetId="9">'Forma 7'!$M$32</definedName>
    <definedName name="VAS076_F_Lengviejiautom65PavirsiniuNuoteku">'Forma 7'!$M$32</definedName>
    <definedName name="VAS076_F_Lengviejiautom66KitosReguliuojamosios" localSheetId="9">'Forma 7'!$N$32</definedName>
    <definedName name="VAS076_F_Lengviejiautom66KitosReguliuojamosios">'Forma 7'!$N$32</definedName>
    <definedName name="VAS076_F_Lengviejiautom67KitosVeiklos" localSheetId="9">'Forma 7'!$Q$32</definedName>
    <definedName name="VAS076_F_Lengviejiautom67KitosVeiklos">'Forma 7'!$Q$32</definedName>
    <definedName name="VAS076_F_Lengviejiautom6Apskaitosveikla1" localSheetId="9">'Forma 7'!$O$32</definedName>
    <definedName name="VAS076_F_Lengviejiautom6Apskaitosveikla1">'Forma 7'!$O$32</definedName>
    <definedName name="VAS076_F_Lengviejiautom6Kitareguliuoja1" localSheetId="9">'Forma 7'!$P$32</definedName>
    <definedName name="VAS076_F_Lengviejiautom6Kitareguliuoja1">'Forma 7'!$P$32</definedName>
    <definedName name="VAS076_F_Lengviejiautom71IS" localSheetId="9">'Forma 7'!$D$60</definedName>
    <definedName name="VAS076_F_Lengviejiautom71IS">'Forma 7'!$D$60</definedName>
    <definedName name="VAS076_F_Lengviejiautom731GeriamojoVandens" localSheetId="9">'Forma 7'!$F$60</definedName>
    <definedName name="VAS076_F_Lengviejiautom731GeriamojoVandens">'Forma 7'!$F$60</definedName>
    <definedName name="VAS076_F_Lengviejiautom732GeriamojoVandens" localSheetId="9">'Forma 7'!$G$60</definedName>
    <definedName name="VAS076_F_Lengviejiautom732GeriamojoVandens">'Forma 7'!$G$60</definedName>
    <definedName name="VAS076_F_Lengviejiautom733GeriamojoVandens" localSheetId="9">'Forma 7'!$H$60</definedName>
    <definedName name="VAS076_F_Lengviejiautom733GeriamojoVandens">'Forma 7'!$H$60</definedName>
    <definedName name="VAS076_F_Lengviejiautom73IsViso" localSheetId="9">'Forma 7'!$E$60</definedName>
    <definedName name="VAS076_F_Lengviejiautom73IsViso">'Forma 7'!$E$60</definedName>
    <definedName name="VAS076_F_Lengviejiautom741NuotekuSurinkimas" localSheetId="9">'Forma 7'!$J$60</definedName>
    <definedName name="VAS076_F_Lengviejiautom741NuotekuSurinkimas">'Forma 7'!$J$60</definedName>
    <definedName name="VAS076_F_Lengviejiautom742NuotekuValymas" localSheetId="9">'Forma 7'!$K$60</definedName>
    <definedName name="VAS076_F_Lengviejiautom742NuotekuValymas">'Forma 7'!$K$60</definedName>
    <definedName name="VAS076_F_Lengviejiautom743NuotekuDumblo" localSheetId="9">'Forma 7'!$L$60</definedName>
    <definedName name="VAS076_F_Lengviejiautom743NuotekuDumblo">'Forma 7'!$L$60</definedName>
    <definedName name="VAS076_F_Lengviejiautom74IsViso" localSheetId="9">'Forma 7'!$I$60</definedName>
    <definedName name="VAS076_F_Lengviejiautom74IsViso">'Forma 7'!$I$60</definedName>
    <definedName name="VAS076_F_Lengviejiautom75PavirsiniuNuoteku" localSheetId="9">'Forma 7'!$M$60</definedName>
    <definedName name="VAS076_F_Lengviejiautom75PavirsiniuNuoteku">'Forma 7'!$M$60</definedName>
    <definedName name="VAS076_F_Lengviejiautom76KitosReguliuojamosios" localSheetId="9">'Forma 7'!$N$60</definedName>
    <definedName name="VAS076_F_Lengviejiautom76KitosReguliuojamosios">'Forma 7'!$N$60</definedName>
    <definedName name="VAS076_F_Lengviejiautom77KitosVeiklos" localSheetId="9">'Forma 7'!$Q$60</definedName>
    <definedName name="VAS076_F_Lengviejiautom77KitosVeiklos">'Forma 7'!$Q$60</definedName>
    <definedName name="VAS076_F_Lengviejiautom7Apskaitosveikla1" localSheetId="9">'Forma 7'!$O$60</definedName>
    <definedName name="VAS076_F_Lengviejiautom7Apskaitosveikla1">'Forma 7'!$O$60</definedName>
    <definedName name="VAS076_F_Lengviejiautom7Kitareguliuoja1" localSheetId="9">'Forma 7'!$P$60</definedName>
    <definedName name="VAS076_F_Lengviejiautom7Kitareguliuoja1">'Forma 7'!$P$60</definedName>
    <definedName name="VAS076_F_Lengviejiautom81IS" localSheetId="9">'Forma 7'!$D$88</definedName>
    <definedName name="VAS076_F_Lengviejiautom81IS">'Forma 7'!$D$88</definedName>
    <definedName name="VAS076_F_Lengviejiautom831GeriamojoVandens" localSheetId="9">'Forma 7'!$F$88</definedName>
    <definedName name="VAS076_F_Lengviejiautom831GeriamojoVandens">'Forma 7'!$F$88</definedName>
    <definedName name="VAS076_F_Lengviejiautom832GeriamojoVandens" localSheetId="9">'Forma 7'!$G$88</definedName>
    <definedName name="VAS076_F_Lengviejiautom832GeriamojoVandens">'Forma 7'!$G$88</definedName>
    <definedName name="VAS076_F_Lengviejiautom833GeriamojoVandens" localSheetId="9">'Forma 7'!$H$88</definedName>
    <definedName name="VAS076_F_Lengviejiautom833GeriamojoVandens">'Forma 7'!$H$88</definedName>
    <definedName name="VAS076_F_Lengviejiautom83IsViso" localSheetId="9">'Forma 7'!$E$88</definedName>
    <definedName name="VAS076_F_Lengviejiautom83IsViso">'Forma 7'!$E$88</definedName>
    <definedName name="VAS076_F_Lengviejiautom841NuotekuSurinkimas" localSheetId="9">'Forma 7'!$J$88</definedName>
    <definedName name="VAS076_F_Lengviejiautom841NuotekuSurinkimas">'Forma 7'!$J$88</definedName>
    <definedName name="VAS076_F_Lengviejiautom842NuotekuValymas" localSheetId="9">'Forma 7'!$K$88</definedName>
    <definedName name="VAS076_F_Lengviejiautom842NuotekuValymas">'Forma 7'!$K$88</definedName>
    <definedName name="VAS076_F_Lengviejiautom843NuotekuDumblo" localSheetId="9">'Forma 7'!$L$88</definedName>
    <definedName name="VAS076_F_Lengviejiautom843NuotekuDumblo">'Forma 7'!$L$88</definedName>
    <definedName name="VAS076_F_Lengviejiautom84IsViso" localSheetId="9">'Forma 7'!$I$88</definedName>
    <definedName name="VAS076_F_Lengviejiautom84IsViso">'Forma 7'!$I$88</definedName>
    <definedName name="VAS076_F_Lengviejiautom85PavirsiniuNuoteku" localSheetId="9">'Forma 7'!$M$88</definedName>
    <definedName name="VAS076_F_Lengviejiautom85PavirsiniuNuoteku">'Forma 7'!$M$88</definedName>
    <definedName name="VAS076_F_Lengviejiautom86KitosReguliuojamosios" localSheetId="9">'Forma 7'!$N$88</definedName>
    <definedName name="VAS076_F_Lengviejiautom86KitosReguliuojamosios">'Forma 7'!$N$88</definedName>
    <definedName name="VAS076_F_Lengviejiautom87KitosVeiklos" localSheetId="9">'Forma 7'!$Q$88</definedName>
    <definedName name="VAS076_F_Lengviejiautom87KitosVeiklos">'Forma 7'!$Q$88</definedName>
    <definedName name="VAS076_F_Lengviejiautom8Apskaitosveikla1" localSheetId="9">'Forma 7'!$O$88</definedName>
    <definedName name="VAS076_F_Lengviejiautom8Apskaitosveikla1">'Forma 7'!$O$88</definedName>
    <definedName name="VAS076_F_Lengviejiautom8Kitareguliuoja1" localSheetId="9">'Forma 7'!$P$88</definedName>
    <definedName name="VAS076_F_Lengviejiautom8Kitareguliuoja1">'Forma 7'!$P$88</definedName>
    <definedName name="VAS076_F_Lengviejiautom91IS" localSheetId="9">'Forma 7'!$D$137</definedName>
    <definedName name="VAS076_F_Lengviejiautom91IS">'Forma 7'!$D$137</definedName>
    <definedName name="VAS076_F_Lengviejiautom931GeriamojoVandens" localSheetId="9">'Forma 7'!$F$137</definedName>
    <definedName name="VAS076_F_Lengviejiautom931GeriamojoVandens">'Forma 7'!$F$137</definedName>
    <definedName name="VAS076_F_Lengviejiautom932GeriamojoVandens" localSheetId="9">'Forma 7'!$G$137</definedName>
    <definedName name="VAS076_F_Lengviejiautom932GeriamojoVandens">'Forma 7'!$G$137</definedName>
    <definedName name="VAS076_F_Lengviejiautom933GeriamojoVandens" localSheetId="9">'Forma 7'!$H$137</definedName>
    <definedName name="VAS076_F_Lengviejiautom933GeriamojoVandens">'Forma 7'!$H$137</definedName>
    <definedName name="VAS076_F_Lengviejiautom93IsViso" localSheetId="9">'Forma 7'!$E$137</definedName>
    <definedName name="VAS076_F_Lengviejiautom93IsViso">'Forma 7'!$E$137</definedName>
    <definedName name="VAS076_F_Lengviejiautom941NuotekuSurinkimas" localSheetId="9">'Forma 7'!$J$137</definedName>
    <definedName name="VAS076_F_Lengviejiautom941NuotekuSurinkimas">'Forma 7'!$J$137</definedName>
    <definedName name="VAS076_F_Lengviejiautom942NuotekuValymas" localSheetId="9">'Forma 7'!$K$137</definedName>
    <definedName name="VAS076_F_Lengviejiautom942NuotekuValymas">'Forma 7'!$K$137</definedName>
    <definedName name="VAS076_F_Lengviejiautom943NuotekuDumblo" localSheetId="9">'Forma 7'!$L$137</definedName>
    <definedName name="VAS076_F_Lengviejiautom943NuotekuDumblo">'Forma 7'!$L$137</definedName>
    <definedName name="VAS076_F_Lengviejiautom94IsViso" localSheetId="9">'Forma 7'!$I$137</definedName>
    <definedName name="VAS076_F_Lengviejiautom94IsViso">'Forma 7'!$I$137</definedName>
    <definedName name="VAS076_F_Lengviejiautom95PavirsiniuNuoteku" localSheetId="9">'Forma 7'!$M$137</definedName>
    <definedName name="VAS076_F_Lengviejiautom95PavirsiniuNuoteku">'Forma 7'!$M$137</definedName>
    <definedName name="VAS076_F_Lengviejiautom96KitosReguliuojamosios" localSheetId="9">'Forma 7'!$N$137</definedName>
    <definedName name="VAS076_F_Lengviejiautom96KitosReguliuojamosios">'Forma 7'!$N$137</definedName>
    <definedName name="VAS076_F_Lengviejiautom97KitosVeiklos" localSheetId="9">'Forma 7'!$Q$137</definedName>
    <definedName name="VAS076_F_Lengviejiautom97KitosVeiklos">'Forma 7'!$Q$137</definedName>
    <definedName name="VAS076_F_Lengviejiautom9Apskaitosveikla1" localSheetId="9">'Forma 7'!$O$137</definedName>
    <definedName name="VAS076_F_Lengviejiautom9Apskaitosveikla1">'Forma 7'!$O$137</definedName>
    <definedName name="VAS076_F_Lengviejiautom9Kitareguliuoja1" localSheetId="9">'Forma 7'!$P$137</definedName>
    <definedName name="VAS076_F_Lengviejiautom9Kitareguliuoja1">'Forma 7'!$P$137</definedName>
    <definedName name="VAS076_F_Masinosiriranga61IS" localSheetId="9">'Forma 7'!$D$22</definedName>
    <definedName name="VAS076_F_Masinosiriranga61IS">'Forma 7'!$D$22</definedName>
    <definedName name="VAS076_F_Masinosiriranga631GeriamojoVandens" localSheetId="9">'Forma 7'!$F$22</definedName>
    <definedName name="VAS076_F_Masinosiriranga631GeriamojoVandens">'Forma 7'!$F$22</definedName>
    <definedName name="VAS076_F_Masinosiriranga632GeriamojoVandens" localSheetId="9">'Forma 7'!$G$22</definedName>
    <definedName name="VAS076_F_Masinosiriranga632GeriamojoVandens">'Forma 7'!$G$22</definedName>
    <definedName name="VAS076_F_Masinosiriranga633GeriamojoVandens" localSheetId="9">'Forma 7'!$H$22</definedName>
    <definedName name="VAS076_F_Masinosiriranga633GeriamojoVandens">'Forma 7'!$H$22</definedName>
    <definedName name="VAS076_F_Masinosiriranga63IsViso" localSheetId="9">'Forma 7'!$E$22</definedName>
    <definedName name="VAS076_F_Masinosiriranga63IsViso">'Forma 7'!$E$22</definedName>
    <definedName name="VAS076_F_Masinosiriranga641NuotekuSurinkimas" localSheetId="9">'Forma 7'!$J$22</definedName>
    <definedName name="VAS076_F_Masinosiriranga641NuotekuSurinkimas">'Forma 7'!$J$22</definedName>
    <definedName name="VAS076_F_Masinosiriranga642NuotekuValymas" localSheetId="9">'Forma 7'!$K$22</definedName>
    <definedName name="VAS076_F_Masinosiriranga642NuotekuValymas">'Forma 7'!$K$22</definedName>
    <definedName name="VAS076_F_Masinosiriranga643NuotekuDumblo" localSheetId="9">'Forma 7'!$L$22</definedName>
    <definedName name="VAS076_F_Masinosiriranga643NuotekuDumblo">'Forma 7'!$L$22</definedName>
    <definedName name="VAS076_F_Masinosiriranga64IsViso" localSheetId="9">'Forma 7'!$I$22</definedName>
    <definedName name="VAS076_F_Masinosiriranga64IsViso">'Forma 7'!$I$22</definedName>
    <definedName name="VAS076_F_Masinosiriranga65PavirsiniuNuoteku" localSheetId="9">'Forma 7'!$M$22</definedName>
    <definedName name="VAS076_F_Masinosiriranga65PavirsiniuNuoteku">'Forma 7'!$M$22</definedName>
    <definedName name="VAS076_F_Masinosiriranga66KitosReguliuojamosios" localSheetId="9">'Forma 7'!$N$22</definedName>
    <definedName name="VAS076_F_Masinosiriranga66KitosReguliuojamosios">'Forma 7'!$N$22</definedName>
    <definedName name="VAS076_F_Masinosiriranga67KitosVeiklos" localSheetId="9">'Forma 7'!$Q$22</definedName>
    <definedName name="VAS076_F_Masinosiriranga67KitosVeiklos">'Forma 7'!$Q$22</definedName>
    <definedName name="VAS076_F_Masinosiriranga6Apskaitosveikla1" localSheetId="9">'Forma 7'!$O$22</definedName>
    <definedName name="VAS076_F_Masinosiriranga6Apskaitosveikla1">'Forma 7'!$O$22</definedName>
    <definedName name="VAS076_F_Masinosiriranga6Kitareguliuoja1" localSheetId="9">'Forma 7'!$P$22</definedName>
    <definedName name="VAS076_F_Masinosiriranga6Kitareguliuoja1">'Forma 7'!$P$22</definedName>
    <definedName name="VAS076_F_Masinosiriranga71IS" localSheetId="9">'Forma 7'!$D$50</definedName>
    <definedName name="VAS076_F_Masinosiriranga71IS">'Forma 7'!$D$50</definedName>
    <definedName name="VAS076_F_Masinosiriranga731GeriamojoVandens" localSheetId="9">'Forma 7'!$F$50</definedName>
    <definedName name="VAS076_F_Masinosiriranga731GeriamojoVandens">'Forma 7'!$F$50</definedName>
    <definedName name="VAS076_F_Masinosiriranga732GeriamojoVandens" localSheetId="9">'Forma 7'!$G$50</definedName>
    <definedName name="VAS076_F_Masinosiriranga732GeriamojoVandens">'Forma 7'!$G$50</definedName>
    <definedName name="VAS076_F_Masinosiriranga733GeriamojoVandens" localSheetId="9">'Forma 7'!$H$50</definedName>
    <definedName name="VAS076_F_Masinosiriranga733GeriamojoVandens">'Forma 7'!$H$50</definedName>
    <definedName name="VAS076_F_Masinosiriranga73IsViso" localSheetId="9">'Forma 7'!$E$50</definedName>
    <definedName name="VAS076_F_Masinosiriranga73IsViso">'Forma 7'!$E$50</definedName>
    <definedName name="VAS076_F_Masinosiriranga741NuotekuSurinkimas" localSheetId="9">'Forma 7'!$J$50</definedName>
    <definedName name="VAS076_F_Masinosiriranga741NuotekuSurinkimas">'Forma 7'!$J$50</definedName>
    <definedName name="VAS076_F_Masinosiriranga742NuotekuValymas" localSheetId="9">'Forma 7'!$K$50</definedName>
    <definedName name="VAS076_F_Masinosiriranga742NuotekuValymas">'Forma 7'!$K$50</definedName>
    <definedName name="VAS076_F_Masinosiriranga743NuotekuDumblo" localSheetId="9">'Forma 7'!$L$50</definedName>
    <definedName name="VAS076_F_Masinosiriranga743NuotekuDumblo">'Forma 7'!$L$50</definedName>
    <definedName name="VAS076_F_Masinosiriranga74IsViso" localSheetId="9">'Forma 7'!$I$50</definedName>
    <definedName name="VAS076_F_Masinosiriranga74IsViso">'Forma 7'!$I$50</definedName>
    <definedName name="VAS076_F_Masinosiriranga75PavirsiniuNuoteku" localSheetId="9">'Forma 7'!$M$50</definedName>
    <definedName name="VAS076_F_Masinosiriranga75PavirsiniuNuoteku">'Forma 7'!$M$50</definedName>
    <definedName name="VAS076_F_Masinosiriranga76KitosReguliuojamosios" localSheetId="9">'Forma 7'!$N$50</definedName>
    <definedName name="VAS076_F_Masinosiriranga76KitosReguliuojamosios">'Forma 7'!$N$50</definedName>
    <definedName name="VAS076_F_Masinosiriranga77KitosVeiklos" localSheetId="9">'Forma 7'!$Q$50</definedName>
    <definedName name="VAS076_F_Masinosiriranga77KitosVeiklos">'Forma 7'!$Q$50</definedName>
    <definedName name="VAS076_F_Masinosiriranga7Apskaitosveikla1" localSheetId="9">'Forma 7'!$O$50</definedName>
    <definedName name="VAS076_F_Masinosiriranga7Apskaitosveikla1">'Forma 7'!$O$50</definedName>
    <definedName name="VAS076_F_Masinosiriranga7Kitareguliuoja1" localSheetId="9">'Forma 7'!$P$50</definedName>
    <definedName name="VAS076_F_Masinosiriranga7Kitareguliuoja1">'Forma 7'!$P$50</definedName>
    <definedName name="VAS076_F_Masinosiriranga81IS" localSheetId="9">'Forma 7'!$D$78</definedName>
    <definedName name="VAS076_F_Masinosiriranga81IS">'Forma 7'!$D$78</definedName>
    <definedName name="VAS076_F_Masinosiriranga831GeriamojoVandens" localSheetId="9">'Forma 7'!$F$78</definedName>
    <definedName name="VAS076_F_Masinosiriranga831GeriamojoVandens">'Forma 7'!$F$78</definedName>
    <definedName name="VAS076_F_Masinosiriranga832GeriamojoVandens" localSheetId="9">'Forma 7'!$G$78</definedName>
    <definedName name="VAS076_F_Masinosiriranga832GeriamojoVandens">'Forma 7'!$G$78</definedName>
    <definedName name="VAS076_F_Masinosiriranga833GeriamojoVandens" localSheetId="9">'Forma 7'!$H$78</definedName>
    <definedName name="VAS076_F_Masinosiriranga833GeriamojoVandens">'Forma 7'!$H$78</definedName>
    <definedName name="VAS076_F_Masinosiriranga83IsViso" localSheetId="9">'Forma 7'!$E$78</definedName>
    <definedName name="VAS076_F_Masinosiriranga83IsViso">'Forma 7'!$E$78</definedName>
    <definedName name="VAS076_F_Masinosiriranga841NuotekuSurinkimas" localSheetId="9">'Forma 7'!$J$78</definedName>
    <definedName name="VAS076_F_Masinosiriranga841NuotekuSurinkimas">'Forma 7'!$J$78</definedName>
    <definedName name="VAS076_F_Masinosiriranga842NuotekuValymas" localSheetId="9">'Forma 7'!$K$78</definedName>
    <definedName name="VAS076_F_Masinosiriranga842NuotekuValymas">'Forma 7'!$K$78</definedName>
    <definedName name="VAS076_F_Masinosiriranga843NuotekuDumblo" localSheetId="9">'Forma 7'!$L$78</definedName>
    <definedName name="VAS076_F_Masinosiriranga843NuotekuDumblo">'Forma 7'!$L$78</definedName>
    <definedName name="VAS076_F_Masinosiriranga84IsViso" localSheetId="9">'Forma 7'!$I$78</definedName>
    <definedName name="VAS076_F_Masinosiriranga84IsViso">'Forma 7'!$I$78</definedName>
    <definedName name="VAS076_F_Masinosiriranga85PavirsiniuNuoteku" localSheetId="9">'Forma 7'!$M$78</definedName>
    <definedName name="VAS076_F_Masinosiriranga85PavirsiniuNuoteku">'Forma 7'!$M$78</definedName>
    <definedName name="VAS076_F_Masinosiriranga86KitosReguliuojamosios" localSheetId="9">'Forma 7'!$N$78</definedName>
    <definedName name="VAS076_F_Masinosiriranga86KitosReguliuojamosios">'Forma 7'!$N$78</definedName>
    <definedName name="VAS076_F_Masinosiriranga87KitosVeiklos" localSheetId="9">'Forma 7'!$Q$78</definedName>
    <definedName name="VAS076_F_Masinosiriranga87KitosVeiklos">'Forma 7'!$Q$78</definedName>
    <definedName name="VAS076_F_Masinosiriranga8Apskaitosveikla1" localSheetId="9">'Forma 7'!$O$78</definedName>
    <definedName name="VAS076_F_Masinosiriranga8Apskaitosveikla1">'Forma 7'!$O$78</definedName>
    <definedName name="VAS076_F_Masinosiriranga8Kitareguliuoja1" localSheetId="9">'Forma 7'!$P$78</definedName>
    <definedName name="VAS076_F_Masinosiriranga8Kitareguliuoja1">'Forma 7'!$P$78</definedName>
    <definedName name="VAS076_F_Masinosiriranga91IS" localSheetId="9">'Forma 7'!$D$128</definedName>
    <definedName name="VAS076_F_Masinosiriranga91IS">'Forma 7'!$D$128</definedName>
    <definedName name="VAS076_F_Masinosiriranga931GeriamojoVandens" localSheetId="9">'Forma 7'!$F$128</definedName>
    <definedName name="VAS076_F_Masinosiriranga931GeriamojoVandens">'Forma 7'!$F$128</definedName>
    <definedName name="VAS076_F_Masinosiriranga932GeriamojoVandens" localSheetId="9">'Forma 7'!$G$128</definedName>
    <definedName name="VAS076_F_Masinosiriranga932GeriamojoVandens">'Forma 7'!$G$128</definedName>
    <definedName name="VAS076_F_Masinosiriranga933GeriamojoVandens" localSheetId="9">'Forma 7'!$H$128</definedName>
    <definedName name="VAS076_F_Masinosiriranga933GeriamojoVandens">'Forma 7'!$H$128</definedName>
    <definedName name="VAS076_F_Masinosiriranga93IsViso" localSheetId="9">'Forma 7'!$E$128</definedName>
    <definedName name="VAS076_F_Masinosiriranga93IsViso">'Forma 7'!$E$128</definedName>
    <definedName name="VAS076_F_Masinosiriranga941NuotekuSurinkimas" localSheetId="9">'Forma 7'!$J$128</definedName>
    <definedName name="VAS076_F_Masinosiriranga941NuotekuSurinkimas">'Forma 7'!$J$128</definedName>
    <definedName name="VAS076_F_Masinosiriranga942NuotekuValymas" localSheetId="9">'Forma 7'!$K$128</definedName>
    <definedName name="VAS076_F_Masinosiriranga942NuotekuValymas">'Forma 7'!$K$128</definedName>
    <definedName name="VAS076_F_Masinosiriranga943NuotekuDumblo" localSheetId="9">'Forma 7'!$L$128</definedName>
    <definedName name="VAS076_F_Masinosiriranga943NuotekuDumblo">'Forma 7'!$L$128</definedName>
    <definedName name="VAS076_F_Masinosiriranga94IsViso" localSheetId="9">'Forma 7'!$I$128</definedName>
    <definedName name="VAS076_F_Masinosiriranga94IsViso">'Forma 7'!$I$128</definedName>
    <definedName name="VAS076_F_Masinosiriranga95PavirsiniuNuoteku" localSheetId="9">'Forma 7'!$M$128</definedName>
    <definedName name="VAS076_F_Masinosiriranga95PavirsiniuNuoteku">'Forma 7'!$M$128</definedName>
    <definedName name="VAS076_F_Masinosiriranga96KitosReguliuojamosios" localSheetId="9">'Forma 7'!$N$128</definedName>
    <definedName name="VAS076_F_Masinosiriranga96KitosReguliuojamosios">'Forma 7'!$N$128</definedName>
    <definedName name="VAS076_F_Masinosiriranga97KitosVeiklos" localSheetId="9">'Forma 7'!$Q$128</definedName>
    <definedName name="VAS076_F_Masinosiriranga97KitosVeiklos">'Forma 7'!$Q$128</definedName>
    <definedName name="VAS076_F_Masinosiriranga9Apskaitosveikla1" localSheetId="9">'Forma 7'!$O$128</definedName>
    <definedName name="VAS076_F_Masinosiriranga9Apskaitosveikla1">'Forma 7'!$O$128</definedName>
    <definedName name="VAS076_F_Masinosiriranga9Kitareguliuoja1" localSheetId="9">'Forma 7'!$P$128</definedName>
    <definedName name="VAS076_F_Masinosiriranga9Kitareguliuoja1">'Forma 7'!$P$128</definedName>
    <definedName name="VAS076_F_Nematerialusis61IS" localSheetId="9">'Forma 7'!$D$11</definedName>
    <definedName name="VAS076_F_Nematerialusis61IS">'Forma 7'!$D$11</definedName>
    <definedName name="VAS076_F_Nematerialusis631GeriamojoVandens" localSheetId="9">'Forma 7'!$F$11</definedName>
    <definedName name="VAS076_F_Nematerialusis631GeriamojoVandens">'Forma 7'!$F$11</definedName>
    <definedName name="VAS076_F_Nematerialusis632GeriamojoVandens" localSheetId="9">'Forma 7'!$G$11</definedName>
    <definedName name="VAS076_F_Nematerialusis632GeriamojoVandens">'Forma 7'!$G$11</definedName>
    <definedName name="VAS076_F_Nematerialusis633GeriamojoVandens" localSheetId="9">'Forma 7'!$H$11</definedName>
    <definedName name="VAS076_F_Nematerialusis633GeriamojoVandens">'Forma 7'!$H$11</definedName>
    <definedName name="VAS076_F_Nematerialusis63IsViso" localSheetId="9">'Forma 7'!$E$11</definedName>
    <definedName name="VAS076_F_Nematerialusis63IsViso">'Forma 7'!$E$11</definedName>
    <definedName name="VAS076_F_Nematerialusis641NuotekuSurinkimas" localSheetId="9">'Forma 7'!$J$11</definedName>
    <definedName name="VAS076_F_Nematerialusis641NuotekuSurinkimas">'Forma 7'!$J$11</definedName>
    <definedName name="VAS076_F_Nematerialusis642NuotekuValymas" localSheetId="9">'Forma 7'!$K$11</definedName>
    <definedName name="VAS076_F_Nematerialusis642NuotekuValymas">'Forma 7'!$K$11</definedName>
    <definedName name="VAS076_F_Nematerialusis643NuotekuDumblo" localSheetId="9">'Forma 7'!$L$11</definedName>
    <definedName name="VAS076_F_Nematerialusis643NuotekuDumblo">'Forma 7'!$L$11</definedName>
    <definedName name="VAS076_F_Nematerialusis64IsViso" localSheetId="9">'Forma 7'!$I$11</definedName>
    <definedName name="VAS076_F_Nematerialusis64IsViso">'Forma 7'!$I$11</definedName>
    <definedName name="VAS076_F_Nematerialusis65PavirsiniuNuoteku" localSheetId="9">'Forma 7'!$M$11</definedName>
    <definedName name="VAS076_F_Nematerialusis65PavirsiniuNuoteku">'Forma 7'!$M$11</definedName>
    <definedName name="VAS076_F_Nematerialusis66KitosReguliuojamosios" localSheetId="9">'Forma 7'!$N$11</definedName>
    <definedName name="VAS076_F_Nematerialusis66KitosReguliuojamosios">'Forma 7'!$N$11</definedName>
    <definedName name="VAS076_F_Nematerialusis67KitosVeiklos" localSheetId="9">'Forma 7'!$Q$11</definedName>
    <definedName name="VAS076_F_Nematerialusis67KitosVeiklos">'Forma 7'!$Q$11</definedName>
    <definedName name="VAS076_F_Nematerialusis6Apskaitosveikla1" localSheetId="9">'Forma 7'!$O$11</definedName>
    <definedName name="VAS076_F_Nematerialusis6Apskaitosveikla1">'Forma 7'!$O$11</definedName>
    <definedName name="VAS076_F_Nematerialusis6Kitareguliuoja1" localSheetId="9">'Forma 7'!$P$11</definedName>
    <definedName name="VAS076_F_Nematerialusis6Kitareguliuoja1">'Forma 7'!$P$11</definedName>
    <definedName name="VAS076_F_Nematerialusis71IS" localSheetId="9">'Forma 7'!$D$39</definedName>
    <definedName name="VAS076_F_Nematerialusis71IS">'Forma 7'!$D$39</definedName>
    <definedName name="VAS076_F_Nematerialusis731GeriamojoVandens" localSheetId="9">'Forma 7'!$F$39</definedName>
    <definedName name="VAS076_F_Nematerialusis731GeriamojoVandens">'Forma 7'!$F$39</definedName>
    <definedName name="VAS076_F_Nematerialusis732GeriamojoVandens" localSheetId="9">'Forma 7'!$G$39</definedName>
    <definedName name="VAS076_F_Nematerialusis732GeriamojoVandens">'Forma 7'!$G$39</definedName>
    <definedName name="VAS076_F_Nematerialusis733GeriamojoVandens" localSheetId="9">'Forma 7'!$H$39</definedName>
    <definedName name="VAS076_F_Nematerialusis733GeriamojoVandens">'Forma 7'!$H$39</definedName>
    <definedName name="VAS076_F_Nematerialusis73IsViso" localSheetId="9">'Forma 7'!$E$39</definedName>
    <definedName name="VAS076_F_Nematerialusis73IsViso">'Forma 7'!$E$39</definedName>
    <definedName name="VAS076_F_Nematerialusis741NuotekuSurinkimas" localSheetId="9">'Forma 7'!$J$39</definedName>
    <definedName name="VAS076_F_Nematerialusis741NuotekuSurinkimas">'Forma 7'!$J$39</definedName>
    <definedName name="VAS076_F_Nematerialusis742NuotekuValymas" localSheetId="9">'Forma 7'!$K$39</definedName>
    <definedName name="VAS076_F_Nematerialusis742NuotekuValymas">'Forma 7'!$K$39</definedName>
    <definedName name="VAS076_F_Nematerialusis743NuotekuDumblo" localSheetId="9">'Forma 7'!$L$39</definedName>
    <definedName name="VAS076_F_Nematerialusis743NuotekuDumblo">'Forma 7'!$L$39</definedName>
    <definedName name="VAS076_F_Nematerialusis74IsViso" localSheetId="9">'Forma 7'!$I$39</definedName>
    <definedName name="VAS076_F_Nematerialusis74IsViso">'Forma 7'!$I$39</definedName>
    <definedName name="VAS076_F_Nematerialusis75PavirsiniuNuoteku" localSheetId="9">'Forma 7'!$M$39</definedName>
    <definedName name="VAS076_F_Nematerialusis75PavirsiniuNuoteku">'Forma 7'!$M$39</definedName>
    <definedName name="VAS076_F_Nematerialusis76KitosReguliuojamosios" localSheetId="9">'Forma 7'!$N$39</definedName>
    <definedName name="VAS076_F_Nematerialusis76KitosReguliuojamosios">'Forma 7'!$N$39</definedName>
    <definedName name="VAS076_F_Nematerialusis77KitosVeiklos" localSheetId="9">'Forma 7'!$Q$39</definedName>
    <definedName name="VAS076_F_Nematerialusis77KitosVeiklos">'Forma 7'!$Q$39</definedName>
    <definedName name="VAS076_F_Nematerialusis7Apskaitosveikla1" localSheetId="9">'Forma 7'!$O$39</definedName>
    <definedName name="VAS076_F_Nematerialusis7Apskaitosveikla1">'Forma 7'!$O$39</definedName>
    <definedName name="VAS076_F_Nematerialusis7Kitareguliuoja1" localSheetId="9">'Forma 7'!$P$39</definedName>
    <definedName name="VAS076_F_Nematerialusis7Kitareguliuoja1">'Forma 7'!$P$39</definedName>
    <definedName name="VAS076_F_Nematerialusis81IS" localSheetId="9">'Forma 7'!$D$67</definedName>
    <definedName name="VAS076_F_Nematerialusis81IS">'Forma 7'!$D$67</definedName>
    <definedName name="VAS076_F_Nematerialusis831GeriamojoVandens" localSheetId="9">'Forma 7'!$F$67</definedName>
    <definedName name="VAS076_F_Nematerialusis831GeriamojoVandens">'Forma 7'!$F$67</definedName>
    <definedName name="VAS076_F_Nematerialusis832GeriamojoVandens" localSheetId="9">'Forma 7'!$G$67</definedName>
    <definedName name="VAS076_F_Nematerialusis832GeriamojoVandens">'Forma 7'!$G$67</definedName>
    <definedName name="VAS076_F_Nematerialusis833GeriamojoVandens" localSheetId="9">'Forma 7'!$H$67</definedName>
    <definedName name="VAS076_F_Nematerialusis833GeriamojoVandens">'Forma 7'!$H$67</definedName>
    <definedName name="VAS076_F_Nematerialusis83IsViso" localSheetId="9">'Forma 7'!$E$67</definedName>
    <definedName name="VAS076_F_Nematerialusis83IsViso">'Forma 7'!$E$67</definedName>
    <definedName name="VAS076_F_Nematerialusis841NuotekuSurinkimas" localSheetId="9">'Forma 7'!$J$67</definedName>
    <definedName name="VAS076_F_Nematerialusis841NuotekuSurinkimas">'Forma 7'!$J$67</definedName>
    <definedName name="VAS076_F_Nematerialusis842NuotekuValymas" localSheetId="9">'Forma 7'!$K$67</definedName>
    <definedName name="VAS076_F_Nematerialusis842NuotekuValymas">'Forma 7'!$K$67</definedName>
    <definedName name="VAS076_F_Nematerialusis843NuotekuDumblo" localSheetId="9">'Forma 7'!$L$67</definedName>
    <definedName name="VAS076_F_Nematerialusis843NuotekuDumblo">'Forma 7'!$L$67</definedName>
    <definedName name="VAS076_F_Nematerialusis84IsViso" localSheetId="9">'Forma 7'!$I$67</definedName>
    <definedName name="VAS076_F_Nematerialusis84IsViso">'Forma 7'!$I$67</definedName>
    <definedName name="VAS076_F_Nematerialusis85PavirsiniuNuoteku" localSheetId="9">'Forma 7'!$M$67</definedName>
    <definedName name="VAS076_F_Nematerialusis85PavirsiniuNuoteku">'Forma 7'!$M$67</definedName>
    <definedName name="VAS076_F_Nematerialusis86KitosReguliuojamosios" localSheetId="9">'Forma 7'!$N$67</definedName>
    <definedName name="VAS076_F_Nematerialusis86KitosReguliuojamosios">'Forma 7'!$N$67</definedName>
    <definedName name="VAS076_F_Nematerialusis87KitosVeiklos" localSheetId="9">'Forma 7'!$Q$67</definedName>
    <definedName name="VAS076_F_Nematerialusis87KitosVeiklos">'Forma 7'!$Q$67</definedName>
    <definedName name="VAS076_F_Nematerialusis8Apskaitosveikla1" localSheetId="9">'Forma 7'!$O$67</definedName>
    <definedName name="VAS076_F_Nematerialusis8Apskaitosveikla1">'Forma 7'!$O$67</definedName>
    <definedName name="VAS076_F_Nematerialusis8Kitareguliuoja1" localSheetId="9">'Forma 7'!$P$67</definedName>
    <definedName name="VAS076_F_Nematerialusis8Kitareguliuoja1">'Forma 7'!$P$67</definedName>
    <definedName name="VAS076_F_Nematerialusis91IS" localSheetId="9">'Forma 7'!$D$117</definedName>
    <definedName name="VAS076_F_Nematerialusis91IS">'Forma 7'!$D$117</definedName>
    <definedName name="VAS076_F_Nematerialusis931GeriamojoVandens" localSheetId="9">'Forma 7'!$F$117</definedName>
    <definedName name="VAS076_F_Nematerialusis931GeriamojoVandens">'Forma 7'!$F$117</definedName>
    <definedName name="VAS076_F_Nematerialusis932GeriamojoVandens" localSheetId="9">'Forma 7'!$G$117</definedName>
    <definedName name="VAS076_F_Nematerialusis932GeriamojoVandens">'Forma 7'!$G$117</definedName>
    <definedName name="VAS076_F_Nematerialusis933GeriamojoVandens" localSheetId="9">'Forma 7'!$H$117</definedName>
    <definedName name="VAS076_F_Nematerialusis933GeriamojoVandens">'Forma 7'!$H$117</definedName>
    <definedName name="VAS076_F_Nematerialusis93IsViso" localSheetId="9">'Forma 7'!$E$117</definedName>
    <definedName name="VAS076_F_Nematerialusis93IsViso">'Forma 7'!$E$117</definedName>
    <definedName name="VAS076_F_Nematerialusis941NuotekuSurinkimas" localSheetId="9">'Forma 7'!$J$117</definedName>
    <definedName name="VAS076_F_Nematerialusis941NuotekuSurinkimas">'Forma 7'!$J$117</definedName>
    <definedName name="VAS076_F_Nematerialusis942NuotekuValymas" localSheetId="9">'Forma 7'!$K$117</definedName>
    <definedName name="VAS076_F_Nematerialusis942NuotekuValymas">'Forma 7'!$K$117</definedName>
    <definedName name="VAS076_F_Nematerialusis943NuotekuDumblo" localSheetId="9">'Forma 7'!$L$117</definedName>
    <definedName name="VAS076_F_Nematerialusis943NuotekuDumblo">'Forma 7'!$L$117</definedName>
    <definedName name="VAS076_F_Nematerialusis94IsViso" localSheetId="9">'Forma 7'!$I$117</definedName>
    <definedName name="VAS076_F_Nematerialusis94IsViso">'Forma 7'!$I$117</definedName>
    <definedName name="VAS076_F_Nematerialusis95PavirsiniuNuoteku" localSheetId="9">'Forma 7'!$M$117</definedName>
    <definedName name="VAS076_F_Nematerialusis95PavirsiniuNuoteku">'Forma 7'!$M$117</definedName>
    <definedName name="VAS076_F_Nematerialusis96KitosReguliuojamosios" localSheetId="9">'Forma 7'!$N$117</definedName>
    <definedName name="VAS076_F_Nematerialusis96KitosReguliuojamosios">'Forma 7'!$N$117</definedName>
    <definedName name="VAS076_F_Nematerialusis97KitosVeiklos" localSheetId="9">'Forma 7'!$Q$117</definedName>
    <definedName name="VAS076_F_Nematerialusis97KitosVeiklos">'Forma 7'!$Q$117</definedName>
    <definedName name="VAS076_F_Nematerialusis9Apskaitosveikla1" localSheetId="9">'Forma 7'!$O$117</definedName>
    <definedName name="VAS076_F_Nematerialusis9Apskaitosveikla1">'Forma 7'!$O$117</definedName>
    <definedName name="VAS076_F_Nematerialusis9Kitareguliuoja1" localSheetId="9">'Forma 7'!$P$117</definedName>
    <definedName name="VAS076_F_Nematerialusis9Kitareguliuoja1">'Forma 7'!$P$117</definedName>
    <definedName name="VAS076_F_Netiesiogiaipa31IS" localSheetId="9">'Forma 7'!$D$66</definedName>
    <definedName name="VAS076_F_Netiesiogiaipa31IS">'Forma 7'!$D$66</definedName>
    <definedName name="VAS076_F_Netiesiogiaipa331GeriamojoVandens" localSheetId="9">'Forma 7'!$F$66</definedName>
    <definedName name="VAS076_F_Netiesiogiaipa331GeriamojoVandens">'Forma 7'!$F$66</definedName>
    <definedName name="VAS076_F_Netiesiogiaipa332GeriamojoVandens" localSheetId="9">'Forma 7'!$G$66</definedName>
    <definedName name="VAS076_F_Netiesiogiaipa332GeriamojoVandens">'Forma 7'!$G$66</definedName>
    <definedName name="VAS076_F_Netiesiogiaipa333GeriamojoVandens" localSheetId="9">'Forma 7'!$H$66</definedName>
    <definedName name="VAS076_F_Netiesiogiaipa333GeriamojoVandens">'Forma 7'!$H$66</definedName>
    <definedName name="VAS076_F_Netiesiogiaipa33IsViso" localSheetId="9">'Forma 7'!$E$66</definedName>
    <definedName name="VAS076_F_Netiesiogiaipa33IsViso">'Forma 7'!$E$66</definedName>
    <definedName name="VAS076_F_Netiesiogiaipa341NuotekuSurinkimas" localSheetId="9">'Forma 7'!$J$66</definedName>
    <definedName name="VAS076_F_Netiesiogiaipa341NuotekuSurinkimas">'Forma 7'!$J$66</definedName>
    <definedName name="VAS076_F_Netiesiogiaipa342NuotekuValymas" localSheetId="9">'Forma 7'!$K$66</definedName>
    <definedName name="VAS076_F_Netiesiogiaipa342NuotekuValymas">'Forma 7'!$K$66</definedName>
    <definedName name="VAS076_F_Netiesiogiaipa343NuotekuDumblo" localSheetId="9">'Forma 7'!$L$66</definedName>
    <definedName name="VAS076_F_Netiesiogiaipa343NuotekuDumblo">'Forma 7'!$L$66</definedName>
    <definedName name="VAS076_F_Netiesiogiaipa34IsViso" localSheetId="9">'Forma 7'!$I$66</definedName>
    <definedName name="VAS076_F_Netiesiogiaipa34IsViso">'Forma 7'!$I$66</definedName>
    <definedName name="VAS076_F_Netiesiogiaipa35PavirsiniuNuoteku" localSheetId="9">'Forma 7'!$M$66</definedName>
    <definedName name="VAS076_F_Netiesiogiaipa35PavirsiniuNuoteku">'Forma 7'!$M$66</definedName>
    <definedName name="VAS076_F_Netiesiogiaipa36KitosReguliuojamosios" localSheetId="9">'Forma 7'!$N$66</definedName>
    <definedName name="VAS076_F_Netiesiogiaipa36KitosReguliuojamosios">'Forma 7'!$N$66</definedName>
    <definedName name="VAS076_F_Netiesiogiaipa37KitosVeiklos" localSheetId="9">'Forma 7'!$Q$66</definedName>
    <definedName name="VAS076_F_Netiesiogiaipa37KitosVeiklos">'Forma 7'!$Q$66</definedName>
    <definedName name="VAS076_F_Netiesiogiaipa3Apskaitosveikla1" localSheetId="9">'Forma 7'!$O$66</definedName>
    <definedName name="VAS076_F_Netiesiogiaipa3Apskaitosveikla1">'Forma 7'!$O$66</definedName>
    <definedName name="VAS076_F_Netiesiogiaipa3Kitareguliuoja1" localSheetId="9">'Forma 7'!$P$66</definedName>
    <definedName name="VAS076_F_Netiesiogiaipa3Kitareguliuoja1">'Forma 7'!$P$66</definedName>
    <definedName name="VAS076_F_Nuotekuirdumbl51IS" localSheetId="9">'Forma 7'!$D$24</definedName>
    <definedName name="VAS076_F_Nuotekuirdumbl51IS">'Forma 7'!$D$24</definedName>
    <definedName name="VAS076_F_Nuotekuirdumbl531GeriamojoVandens" localSheetId="9">'Forma 7'!$F$24</definedName>
    <definedName name="VAS076_F_Nuotekuirdumbl531GeriamojoVandens">'Forma 7'!$F$24</definedName>
    <definedName name="VAS076_F_Nuotekuirdumbl532GeriamojoVandens" localSheetId="9">'Forma 7'!$G$24</definedName>
    <definedName name="VAS076_F_Nuotekuirdumbl532GeriamojoVandens">'Forma 7'!$G$24</definedName>
    <definedName name="VAS076_F_Nuotekuirdumbl533GeriamojoVandens" localSheetId="9">'Forma 7'!$H$24</definedName>
    <definedName name="VAS076_F_Nuotekuirdumbl533GeriamojoVandens">'Forma 7'!$H$24</definedName>
    <definedName name="VAS076_F_Nuotekuirdumbl53IsViso" localSheetId="9">'Forma 7'!$E$24</definedName>
    <definedName name="VAS076_F_Nuotekuirdumbl53IsViso">'Forma 7'!$E$24</definedName>
    <definedName name="VAS076_F_Nuotekuirdumbl541NuotekuSurinkimas" localSheetId="9">'Forma 7'!$J$24</definedName>
    <definedName name="VAS076_F_Nuotekuirdumbl541NuotekuSurinkimas">'Forma 7'!$J$24</definedName>
    <definedName name="VAS076_F_Nuotekuirdumbl542NuotekuValymas" localSheetId="9">'Forma 7'!$K$24</definedName>
    <definedName name="VAS076_F_Nuotekuirdumbl542NuotekuValymas">'Forma 7'!$K$24</definedName>
    <definedName name="VAS076_F_Nuotekuirdumbl543NuotekuDumblo" localSheetId="9">'Forma 7'!$L$24</definedName>
    <definedName name="VAS076_F_Nuotekuirdumbl543NuotekuDumblo">'Forma 7'!$L$24</definedName>
    <definedName name="VAS076_F_Nuotekuirdumbl54IsViso" localSheetId="9">'Forma 7'!$I$24</definedName>
    <definedName name="VAS076_F_Nuotekuirdumbl54IsViso">'Forma 7'!$I$24</definedName>
    <definedName name="VAS076_F_Nuotekuirdumbl55PavirsiniuNuoteku" localSheetId="9">'Forma 7'!$M$24</definedName>
    <definedName name="VAS076_F_Nuotekuirdumbl55PavirsiniuNuoteku">'Forma 7'!$M$24</definedName>
    <definedName name="VAS076_F_Nuotekuirdumbl56KitosReguliuojamosios" localSheetId="9">'Forma 7'!$N$24</definedName>
    <definedName name="VAS076_F_Nuotekuirdumbl56KitosReguliuojamosios">'Forma 7'!$N$24</definedName>
    <definedName name="VAS076_F_Nuotekuirdumbl57KitosVeiklos" localSheetId="9">'Forma 7'!$Q$24</definedName>
    <definedName name="VAS076_F_Nuotekuirdumbl57KitosVeiklos">'Forma 7'!$Q$24</definedName>
    <definedName name="VAS076_F_Nuotekuirdumbl5Apskaitosveikla1" localSheetId="9">'Forma 7'!$O$24</definedName>
    <definedName name="VAS076_F_Nuotekuirdumbl5Apskaitosveikla1">'Forma 7'!$O$24</definedName>
    <definedName name="VAS076_F_Nuotekuirdumbl5Kitareguliuoja1" localSheetId="9">'Forma 7'!$P$24</definedName>
    <definedName name="VAS076_F_Nuotekuirdumbl5Kitareguliuoja1">'Forma 7'!$P$24</definedName>
    <definedName name="VAS076_F_Nuotekuirdumbl61IS" localSheetId="9">'Forma 7'!$D$52</definedName>
    <definedName name="VAS076_F_Nuotekuirdumbl61IS">'Forma 7'!$D$52</definedName>
    <definedName name="VAS076_F_Nuotekuirdumbl631GeriamojoVandens" localSheetId="9">'Forma 7'!$F$52</definedName>
    <definedName name="VAS076_F_Nuotekuirdumbl631GeriamojoVandens">'Forma 7'!$F$52</definedName>
    <definedName name="VAS076_F_Nuotekuirdumbl632GeriamojoVandens" localSheetId="9">'Forma 7'!$G$52</definedName>
    <definedName name="VAS076_F_Nuotekuirdumbl632GeriamojoVandens">'Forma 7'!$G$52</definedName>
    <definedName name="VAS076_F_Nuotekuirdumbl633GeriamojoVandens" localSheetId="9">'Forma 7'!$H$52</definedName>
    <definedName name="VAS076_F_Nuotekuirdumbl633GeriamojoVandens">'Forma 7'!$H$52</definedName>
    <definedName name="VAS076_F_Nuotekuirdumbl63IsViso" localSheetId="9">'Forma 7'!$E$52</definedName>
    <definedName name="VAS076_F_Nuotekuirdumbl63IsViso">'Forma 7'!$E$52</definedName>
    <definedName name="VAS076_F_Nuotekuirdumbl641NuotekuSurinkimas" localSheetId="9">'Forma 7'!$J$52</definedName>
    <definedName name="VAS076_F_Nuotekuirdumbl641NuotekuSurinkimas">'Forma 7'!$J$52</definedName>
    <definedName name="VAS076_F_Nuotekuirdumbl642NuotekuValymas" localSheetId="9">'Forma 7'!$K$52</definedName>
    <definedName name="VAS076_F_Nuotekuirdumbl642NuotekuValymas">'Forma 7'!$K$52</definedName>
    <definedName name="VAS076_F_Nuotekuirdumbl643NuotekuDumblo" localSheetId="9">'Forma 7'!$L$52</definedName>
    <definedName name="VAS076_F_Nuotekuirdumbl643NuotekuDumblo">'Forma 7'!$L$52</definedName>
    <definedName name="VAS076_F_Nuotekuirdumbl64IsViso" localSheetId="9">'Forma 7'!$I$52</definedName>
    <definedName name="VAS076_F_Nuotekuirdumbl64IsViso">'Forma 7'!$I$52</definedName>
    <definedName name="VAS076_F_Nuotekuirdumbl65PavirsiniuNuoteku" localSheetId="9">'Forma 7'!$M$52</definedName>
    <definedName name="VAS076_F_Nuotekuirdumbl65PavirsiniuNuoteku">'Forma 7'!$M$52</definedName>
    <definedName name="VAS076_F_Nuotekuirdumbl66KitosReguliuojamosios" localSheetId="9">'Forma 7'!$N$52</definedName>
    <definedName name="VAS076_F_Nuotekuirdumbl66KitosReguliuojamosios">'Forma 7'!$N$52</definedName>
    <definedName name="VAS076_F_Nuotekuirdumbl67KitosVeiklos" localSheetId="9">'Forma 7'!$Q$52</definedName>
    <definedName name="VAS076_F_Nuotekuirdumbl67KitosVeiklos">'Forma 7'!$Q$52</definedName>
    <definedName name="VAS076_F_Nuotekuirdumbl6Apskaitosveikla1" localSheetId="9">'Forma 7'!$O$52</definedName>
    <definedName name="VAS076_F_Nuotekuirdumbl6Apskaitosveikla1">'Forma 7'!$O$52</definedName>
    <definedName name="VAS076_F_Nuotekuirdumbl6Kitareguliuoja1" localSheetId="9">'Forma 7'!$P$52</definedName>
    <definedName name="VAS076_F_Nuotekuirdumbl6Kitareguliuoja1">'Forma 7'!$P$52</definedName>
    <definedName name="VAS076_F_Nuotekuirdumbl71IS" localSheetId="9">'Forma 7'!$D$80</definedName>
    <definedName name="VAS076_F_Nuotekuirdumbl71IS">'Forma 7'!$D$80</definedName>
    <definedName name="VAS076_F_Nuotekuirdumbl731GeriamojoVandens" localSheetId="9">'Forma 7'!$F$80</definedName>
    <definedName name="VAS076_F_Nuotekuirdumbl731GeriamojoVandens">'Forma 7'!$F$80</definedName>
    <definedName name="VAS076_F_Nuotekuirdumbl732GeriamojoVandens" localSheetId="9">'Forma 7'!$G$80</definedName>
    <definedName name="VAS076_F_Nuotekuirdumbl732GeriamojoVandens">'Forma 7'!$G$80</definedName>
    <definedName name="VAS076_F_Nuotekuirdumbl733GeriamojoVandens" localSheetId="9">'Forma 7'!$H$80</definedName>
    <definedName name="VAS076_F_Nuotekuirdumbl733GeriamojoVandens">'Forma 7'!$H$80</definedName>
    <definedName name="VAS076_F_Nuotekuirdumbl73IsViso" localSheetId="9">'Forma 7'!$E$80</definedName>
    <definedName name="VAS076_F_Nuotekuirdumbl73IsViso">'Forma 7'!$E$80</definedName>
    <definedName name="VAS076_F_Nuotekuirdumbl741NuotekuSurinkimas" localSheetId="9">'Forma 7'!$J$80</definedName>
    <definedName name="VAS076_F_Nuotekuirdumbl741NuotekuSurinkimas">'Forma 7'!$J$80</definedName>
    <definedName name="VAS076_F_Nuotekuirdumbl742NuotekuValymas" localSheetId="9">'Forma 7'!$K$80</definedName>
    <definedName name="VAS076_F_Nuotekuirdumbl742NuotekuValymas">'Forma 7'!$K$80</definedName>
    <definedName name="VAS076_F_Nuotekuirdumbl743NuotekuDumblo" localSheetId="9">'Forma 7'!$L$80</definedName>
    <definedName name="VAS076_F_Nuotekuirdumbl743NuotekuDumblo">'Forma 7'!$L$80</definedName>
    <definedName name="VAS076_F_Nuotekuirdumbl74IsViso" localSheetId="9">'Forma 7'!$I$80</definedName>
    <definedName name="VAS076_F_Nuotekuirdumbl74IsViso">'Forma 7'!$I$80</definedName>
    <definedName name="VAS076_F_Nuotekuirdumbl75PavirsiniuNuoteku" localSheetId="9">'Forma 7'!$M$80</definedName>
    <definedName name="VAS076_F_Nuotekuirdumbl75PavirsiniuNuoteku">'Forma 7'!$M$80</definedName>
    <definedName name="VAS076_F_Nuotekuirdumbl76KitosReguliuojamosios" localSheetId="9">'Forma 7'!$N$80</definedName>
    <definedName name="VAS076_F_Nuotekuirdumbl76KitosReguliuojamosios">'Forma 7'!$N$80</definedName>
    <definedName name="VAS076_F_Nuotekuirdumbl77KitosVeiklos" localSheetId="9">'Forma 7'!$Q$80</definedName>
    <definedName name="VAS076_F_Nuotekuirdumbl77KitosVeiklos">'Forma 7'!$Q$80</definedName>
    <definedName name="VAS076_F_Nuotekuirdumbl7Apskaitosveikla1" localSheetId="9">'Forma 7'!$O$80</definedName>
    <definedName name="VAS076_F_Nuotekuirdumbl7Apskaitosveikla1">'Forma 7'!$O$80</definedName>
    <definedName name="VAS076_F_Nuotekuirdumbl7Kitareguliuoja1" localSheetId="9">'Forma 7'!$P$80</definedName>
    <definedName name="VAS076_F_Nuotekuirdumbl7Kitareguliuoja1">'Forma 7'!$P$80</definedName>
    <definedName name="VAS076_F_Paskirstomasil21IS" localSheetId="9">'Forma 7'!$D$10</definedName>
    <definedName name="VAS076_F_Paskirstomasil21IS">'Forma 7'!$D$10</definedName>
    <definedName name="VAS076_F_Paskirstomasil231GeriamojoVandens" localSheetId="9">'Forma 7'!$F$10</definedName>
    <definedName name="VAS076_F_Paskirstomasil231GeriamojoVandens">'Forma 7'!$F$10</definedName>
    <definedName name="VAS076_F_Paskirstomasil232GeriamojoVandens" localSheetId="9">'Forma 7'!$G$10</definedName>
    <definedName name="VAS076_F_Paskirstomasil232GeriamojoVandens">'Forma 7'!$G$10</definedName>
    <definedName name="VAS076_F_Paskirstomasil233GeriamojoVandens" localSheetId="9">'Forma 7'!$H$10</definedName>
    <definedName name="VAS076_F_Paskirstomasil233GeriamojoVandens">'Forma 7'!$H$10</definedName>
    <definedName name="VAS076_F_Paskirstomasil23IsViso" localSheetId="9">'Forma 7'!$E$10</definedName>
    <definedName name="VAS076_F_Paskirstomasil23IsViso">'Forma 7'!$E$10</definedName>
    <definedName name="VAS076_F_Paskirstomasil241NuotekuSurinkimas" localSheetId="9">'Forma 7'!$J$10</definedName>
    <definedName name="VAS076_F_Paskirstomasil241NuotekuSurinkimas">'Forma 7'!$J$10</definedName>
    <definedName name="VAS076_F_Paskirstomasil242NuotekuValymas" localSheetId="9">'Forma 7'!$K$10</definedName>
    <definedName name="VAS076_F_Paskirstomasil242NuotekuValymas">'Forma 7'!$K$10</definedName>
    <definedName name="VAS076_F_Paskirstomasil243NuotekuDumblo" localSheetId="9">'Forma 7'!$L$10</definedName>
    <definedName name="VAS076_F_Paskirstomasil243NuotekuDumblo">'Forma 7'!$L$10</definedName>
    <definedName name="VAS076_F_Paskirstomasil24IsViso" localSheetId="9">'Forma 7'!$I$10</definedName>
    <definedName name="VAS076_F_Paskirstomasil24IsViso">'Forma 7'!$I$10</definedName>
    <definedName name="VAS076_F_Paskirstomasil25PavirsiniuNuoteku" localSheetId="9">'Forma 7'!$M$10</definedName>
    <definedName name="VAS076_F_Paskirstomasil25PavirsiniuNuoteku">'Forma 7'!$M$10</definedName>
    <definedName name="VAS076_F_Paskirstomasil26KitosReguliuojamosios" localSheetId="9">'Forma 7'!$N$10</definedName>
    <definedName name="VAS076_F_Paskirstomasil26KitosReguliuojamosios">'Forma 7'!$N$10</definedName>
    <definedName name="VAS076_F_Paskirstomasil27KitosVeiklos" localSheetId="9">'Forma 7'!$Q$10</definedName>
    <definedName name="VAS076_F_Paskirstomasil27KitosVeiklos">'Forma 7'!$Q$10</definedName>
    <definedName name="VAS076_F_Paskirstomasil2Apskaitosveikla1" localSheetId="9">'Forma 7'!$O$10</definedName>
    <definedName name="VAS076_F_Paskirstomasil2Apskaitosveikla1">'Forma 7'!$O$10</definedName>
    <definedName name="VAS076_F_Paskirstomasil2Kitareguliuoja1" localSheetId="9">'Forma 7'!$P$10</definedName>
    <definedName name="VAS076_F_Paskirstomasil2Kitareguliuoja1">'Forma 7'!$P$10</definedName>
    <definedName name="VAS076_F_Pastataiadmini61IS" localSheetId="9">'Forma 7'!$D$16</definedName>
    <definedName name="VAS076_F_Pastataiadmini61IS">'Forma 7'!$D$16</definedName>
    <definedName name="VAS076_F_Pastataiadmini631GeriamojoVandens" localSheetId="9">'Forma 7'!$F$16</definedName>
    <definedName name="VAS076_F_Pastataiadmini631GeriamojoVandens">'Forma 7'!$F$16</definedName>
    <definedName name="VAS076_F_Pastataiadmini632GeriamojoVandens" localSheetId="9">'Forma 7'!$G$16</definedName>
    <definedName name="VAS076_F_Pastataiadmini632GeriamojoVandens">'Forma 7'!$G$16</definedName>
    <definedName name="VAS076_F_Pastataiadmini633GeriamojoVandens" localSheetId="9">'Forma 7'!$H$16</definedName>
    <definedName name="VAS076_F_Pastataiadmini633GeriamojoVandens">'Forma 7'!$H$16</definedName>
    <definedName name="VAS076_F_Pastataiadmini63IsViso" localSheetId="9">'Forma 7'!$E$16</definedName>
    <definedName name="VAS076_F_Pastataiadmini63IsViso">'Forma 7'!$E$16</definedName>
    <definedName name="VAS076_F_Pastataiadmini641NuotekuSurinkimas" localSheetId="9">'Forma 7'!$J$16</definedName>
    <definedName name="VAS076_F_Pastataiadmini641NuotekuSurinkimas">'Forma 7'!$J$16</definedName>
    <definedName name="VAS076_F_Pastataiadmini642NuotekuValymas" localSheetId="9">'Forma 7'!$K$16</definedName>
    <definedName name="VAS076_F_Pastataiadmini642NuotekuValymas">'Forma 7'!$K$16</definedName>
    <definedName name="VAS076_F_Pastataiadmini643NuotekuDumblo" localSheetId="9">'Forma 7'!$L$16</definedName>
    <definedName name="VAS076_F_Pastataiadmini643NuotekuDumblo">'Forma 7'!$L$16</definedName>
    <definedName name="VAS076_F_Pastataiadmini64IsViso" localSheetId="9">'Forma 7'!$I$16</definedName>
    <definedName name="VAS076_F_Pastataiadmini64IsViso">'Forma 7'!$I$16</definedName>
    <definedName name="VAS076_F_Pastataiadmini65PavirsiniuNuoteku" localSheetId="9">'Forma 7'!$M$16</definedName>
    <definedName name="VAS076_F_Pastataiadmini65PavirsiniuNuoteku">'Forma 7'!$M$16</definedName>
    <definedName name="VAS076_F_Pastataiadmini66KitosReguliuojamosios" localSheetId="9">'Forma 7'!$N$16</definedName>
    <definedName name="VAS076_F_Pastataiadmini66KitosReguliuojamosios">'Forma 7'!$N$16</definedName>
    <definedName name="VAS076_F_Pastataiadmini67KitosVeiklos" localSheetId="9">'Forma 7'!$Q$16</definedName>
    <definedName name="VAS076_F_Pastataiadmini67KitosVeiklos">'Forma 7'!$Q$16</definedName>
    <definedName name="VAS076_F_Pastataiadmini6Apskaitosveikla1" localSheetId="9">'Forma 7'!$O$16</definedName>
    <definedName name="VAS076_F_Pastataiadmini6Apskaitosveikla1">'Forma 7'!$O$16</definedName>
    <definedName name="VAS076_F_Pastataiadmini6Kitareguliuoja1" localSheetId="9">'Forma 7'!$P$16</definedName>
    <definedName name="VAS076_F_Pastataiadmini6Kitareguliuoja1">'Forma 7'!$P$16</definedName>
    <definedName name="VAS076_F_Pastataiadmini71IS" localSheetId="9">'Forma 7'!$D$44</definedName>
    <definedName name="VAS076_F_Pastataiadmini71IS">'Forma 7'!$D$44</definedName>
    <definedName name="VAS076_F_Pastataiadmini731GeriamojoVandens" localSheetId="9">'Forma 7'!$F$44</definedName>
    <definedName name="VAS076_F_Pastataiadmini731GeriamojoVandens">'Forma 7'!$F$44</definedName>
    <definedName name="VAS076_F_Pastataiadmini732GeriamojoVandens" localSheetId="9">'Forma 7'!$G$44</definedName>
    <definedName name="VAS076_F_Pastataiadmini732GeriamojoVandens">'Forma 7'!$G$44</definedName>
    <definedName name="VAS076_F_Pastataiadmini733GeriamojoVandens" localSheetId="9">'Forma 7'!$H$44</definedName>
    <definedName name="VAS076_F_Pastataiadmini733GeriamojoVandens">'Forma 7'!$H$44</definedName>
    <definedName name="VAS076_F_Pastataiadmini73IsViso" localSheetId="9">'Forma 7'!$E$44</definedName>
    <definedName name="VAS076_F_Pastataiadmini73IsViso">'Forma 7'!$E$44</definedName>
    <definedName name="VAS076_F_Pastataiadmini741NuotekuSurinkimas" localSheetId="9">'Forma 7'!$J$44</definedName>
    <definedName name="VAS076_F_Pastataiadmini741NuotekuSurinkimas">'Forma 7'!$J$44</definedName>
    <definedName name="VAS076_F_Pastataiadmini742NuotekuValymas" localSheetId="9">'Forma 7'!$K$44</definedName>
    <definedName name="VAS076_F_Pastataiadmini742NuotekuValymas">'Forma 7'!$K$44</definedName>
    <definedName name="VAS076_F_Pastataiadmini743NuotekuDumblo" localSheetId="9">'Forma 7'!$L$44</definedName>
    <definedName name="VAS076_F_Pastataiadmini743NuotekuDumblo">'Forma 7'!$L$44</definedName>
    <definedName name="VAS076_F_Pastataiadmini74IsViso" localSheetId="9">'Forma 7'!$I$44</definedName>
    <definedName name="VAS076_F_Pastataiadmini74IsViso">'Forma 7'!$I$44</definedName>
    <definedName name="VAS076_F_Pastataiadmini75PavirsiniuNuoteku" localSheetId="9">'Forma 7'!$M$44</definedName>
    <definedName name="VAS076_F_Pastataiadmini75PavirsiniuNuoteku">'Forma 7'!$M$44</definedName>
    <definedName name="VAS076_F_Pastataiadmini76KitosReguliuojamosios" localSheetId="9">'Forma 7'!$N$44</definedName>
    <definedName name="VAS076_F_Pastataiadmini76KitosReguliuojamosios">'Forma 7'!$N$44</definedName>
    <definedName name="VAS076_F_Pastataiadmini77KitosVeiklos" localSheetId="9">'Forma 7'!$Q$44</definedName>
    <definedName name="VAS076_F_Pastataiadmini77KitosVeiklos">'Forma 7'!$Q$44</definedName>
    <definedName name="VAS076_F_Pastataiadmini7Apskaitosveikla1" localSheetId="9">'Forma 7'!$O$44</definedName>
    <definedName name="VAS076_F_Pastataiadmini7Apskaitosveikla1">'Forma 7'!$O$44</definedName>
    <definedName name="VAS076_F_Pastataiadmini7Kitareguliuoja1" localSheetId="9">'Forma 7'!$P$44</definedName>
    <definedName name="VAS076_F_Pastataiadmini7Kitareguliuoja1">'Forma 7'!$P$44</definedName>
    <definedName name="VAS076_F_Pastataiadmini81IS" localSheetId="9">'Forma 7'!$D$72</definedName>
    <definedName name="VAS076_F_Pastataiadmini81IS">'Forma 7'!$D$72</definedName>
    <definedName name="VAS076_F_Pastataiadmini831GeriamojoVandens" localSheetId="9">'Forma 7'!$F$72</definedName>
    <definedName name="VAS076_F_Pastataiadmini831GeriamojoVandens">'Forma 7'!$F$72</definedName>
    <definedName name="VAS076_F_Pastataiadmini832GeriamojoVandens" localSheetId="9">'Forma 7'!$G$72</definedName>
    <definedName name="VAS076_F_Pastataiadmini832GeriamojoVandens">'Forma 7'!$G$72</definedName>
    <definedName name="VAS076_F_Pastataiadmini833GeriamojoVandens" localSheetId="9">'Forma 7'!$H$72</definedName>
    <definedName name="VAS076_F_Pastataiadmini833GeriamojoVandens">'Forma 7'!$H$72</definedName>
    <definedName name="VAS076_F_Pastataiadmini83IsViso" localSheetId="9">'Forma 7'!$E$72</definedName>
    <definedName name="VAS076_F_Pastataiadmini83IsViso">'Forma 7'!$E$72</definedName>
    <definedName name="VAS076_F_Pastataiadmini841NuotekuSurinkimas" localSheetId="9">'Forma 7'!$J$72</definedName>
    <definedName name="VAS076_F_Pastataiadmini841NuotekuSurinkimas">'Forma 7'!$J$72</definedName>
    <definedName name="VAS076_F_Pastataiadmini842NuotekuValymas" localSheetId="9">'Forma 7'!$K$72</definedName>
    <definedName name="VAS076_F_Pastataiadmini842NuotekuValymas">'Forma 7'!$K$72</definedName>
    <definedName name="VAS076_F_Pastataiadmini843NuotekuDumblo" localSheetId="9">'Forma 7'!$L$72</definedName>
    <definedName name="VAS076_F_Pastataiadmini843NuotekuDumblo">'Forma 7'!$L$72</definedName>
    <definedName name="VAS076_F_Pastataiadmini84IsViso" localSheetId="9">'Forma 7'!$I$72</definedName>
    <definedName name="VAS076_F_Pastataiadmini84IsViso">'Forma 7'!$I$72</definedName>
    <definedName name="VAS076_F_Pastataiadmini85PavirsiniuNuoteku" localSheetId="9">'Forma 7'!$M$72</definedName>
    <definedName name="VAS076_F_Pastataiadmini85PavirsiniuNuoteku">'Forma 7'!$M$72</definedName>
    <definedName name="VAS076_F_Pastataiadmini86KitosReguliuojamosios" localSheetId="9">'Forma 7'!$N$72</definedName>
    <definedName name="VAS076_F_Pastataiadmini86KitosReguliuojamosios">'Forma 7'!$N$72</definedName>
    <definedName name="VAS076_F_Pastataiadmini87KitosVeiklos" localSheetId="9">'Forma 7'!$Q$72</definedName>
    <definedName name="VAS076_F_Pastataiadmini87KitosVeiklos">'Forma 7'!$Q$72</definedName>
    <definedName name="VAS076_F_Pastataiadmini8Apskaitosveikla1" localSheetId="9">'Forma 7'!$O$72</definedName>
    <definedName name="VAS076_F_Pastataiadmini8Apskaitosveikla1">'Forma 7'!$O$72</definedName>
    <definedName name="VAS076_F_Pastataiadmini8Kitareguliuoja1" localSheetId="9">'Forma 7'!$P$72</definedName>
    <definedName name="VAS076_F_Pastataiadmini8Kitareguliuoja1">'Forma 7'!$P$72</definedName>
    <definedName name="VAS076_F_Pastataiadmini91IS" localSheetId="9">'Forma 7'!$D$122</definedName>
    <definedName name="VAS076_F_Pastataiadmini91IS">'Forma 7'!$D$122</definedName>
    <definedName name="VAS076_F_Pastataiadmini931GeriamojoVandens" localSheetId="9">'Forma 7'!$F$122</definedName>
    <definedName name="VAS076_F_Pastataiadmini931GeriamojoVandens">'Forma 7'!$F$122</definedName>
    <definedName name="VAS076_F_Pastataiadmini932GeriamojoVandens" localSheetId="9">'Forma 7'!$G$122</definedName>
    <definedName name="VAS076_F_Pastataiadmini932GeriamojoVandens">'Forma 7'!$G$122</definedName>
    <definedName name="VAS076_F_Pastataiadmini933GeriamojoVandens" localSheetId="9">'Forma 7'!$H$122</definedName>
    <definedName name="VAS076_F_Pastataiadmini933GeriamojoVandens">'Forma 7'!$H$122</definedName>
    <definedName name="VAS076_F_Pastataiadmini93IsViso" localSheetId="9">'Forma 7'!$E$122</definedName>
    <definedName name="VAS076_F_Pastataiadmini93IsViso">'Forma 7'!$E$122</definedName>
    <definedName name="VAS076_F_Pastataiadmini941NuotekuSurinkimas" localSheetId="9">'Forma 7'!$J$122</definedName>
    <definedName name="VAS076_F_Pastataiadmini941NuotekuSurinkimas">'Forma 7'!$J$122</definedName>
    <definedName name="VAS076_F_Pastataiadmini942NuotekuValymas" localSheetId="9">'Forma 7'!$K$122</definedName>
    <definedName name="VAS076_F_Pastataiadmini942NuotekuValymas">'Forma 7'!$K$122</definedName>
    <definedName name="VAS076_F_Pastataiadmini943NuotekuDumblo" localSheetId="9">'Forma 7'!$L$122</definedName>
    <definedName name="VAS076_F_Pastataiadmini943NuotekuDumblo">'Forma 7'!$L$122</definedName>
    <definedName name="VAS076_F_Pastataiadmini94IsViso" localSheetId="9">'Forma 7'!$I$122</definedName>
    <definedName name="VAS076_F_Pastataiadmini94IsViso">'Forma 7'!$I$122</definedName>
    <definedName name="VAS076_F_Pastataiadmini95PavirsiniuNuoteku" localSheetId="9">'Forma 7'!$M$122</definedName>
    <definedName name="VAS076_F_Pastataiadmini95PavirsiniuNuoteku">'Forma 7'!$M$122</definedName>
    <definedName name="VAS076_F_Pastataiadmini96KitosReguliuojamosios" localSheetId="9">'Forma 7'!$N$122</definedName>
    <definedName name="VAS076_F_Pastataiadmini96KitosReguliuojamosios">'Forma 7'!$N$122</definedName>
    <definedName name="VAS076_F_Pastataiadmini97KitosVeiklos" localSheetId="9">'Forma 7'!$Q$122</definedName>
    <definedName name="VAS076_F_Pastataiadmini97KitosVeiklos">'Forma 7'!$Q$122</definedName>
    <definedName name="VAS076_F_Pastataiadmini9Apskaitosveikla1" localSheetId="9">'Forma 7'!$O$122</definedName>
    <definedName name="VAS076_F_Pastataiadmini9Apskaitosveikla1">'Forma 7'!$O$122</definedName>
    <definedName name="VAS076_F_Pastataiadmini9Kitareguliuoja1" localSheetId="9">'Forma 7'!$P$122</definedName>
    <definedName name="VAS076_F_Pastataiadmini9Kitareguliuoja1">'Forma 7'!$P$122</definedName>
    <definedName name="VAS076_F_Pastataiirstat61IS" localSheetId="9">'Forma 7'!$D$15</definedName>
    <definedName name="VAS076_F_Pastataiirstat61IS">'Forma 7'!$D$15</definedName>
    <definedName name="VAS076_F_Pastataiirstat631GeriamojoVandens" localSheetId="9">'Forma 7'!$F$15</definedName>
    <definedName name="VAS076_F_Pastataiirstat631GeriamojoVandens">'Forma 7'!$F$15</definedName>
    <definedName name="VAS076_F_Pastataiirstat632GeriamojoVandens" localSheetId="9">'Forma 7'!$G$15</definedName>
    <definedName name="VAS076_F_Pastataiirstat632GeriamojoVandens">'Forma 7'!$G$15</definedName>
    <definedName name="VAS076_F_Pastataiirstat633GeriamojoVandens" localSheetId="9">'Forma 7'!$H$15</definedName>
    <definedName name="VAS076_F_Pastataiirstat633GeriamojoVandens">'Forma 7'!$H$15</definedName>
    <definedName name="VAS076_F_Pastataiirstat63IsViso" localSheetId="9">'Forma 7'!$E$15</definedName>
    <definedName name="VAS076_F_Pastataiirstat63IsViso">'Forma 7'!$E$15</definedName>
    <definedName name="VAS076_F_Pastataiirstat641NuotekuSurinkimas" localSheetId="9">'Forma 7'!$J$15</definedName>
    <definedName name="VAS076_F_Pastataiirstat641NuotekuSurinkimas">'Forma 7'!$J$15</definedName>
    <definedName name="VAS076_F_Pastataiirstat642NuotekuValymas" localSheetId="9">'Forma 7'!$K$15</definedName>
    <definedName name="VAS076_F_Pastataiirstat642NuotekuValymas">'Forma 7'!$K$15</definedName>
    <definedName name="VAS076_F_Pastataiirstat643NuotekuDumblo" localSheetId="9">'Forma 7'!$L$15</definedName>
    <definedName name="VAS076_F_Pastataiirstat643NuotekuDumblo">'Forma 7'!$L$15</definedName>
    <definedName name="VAS076_F_Pastataiirstat64IsViso" localSheetId="9">'Forma 7'!$I$15</definedName>
    <definedName name="VAS076_F_Pastataiirstat64IsViso">'Forma 7'!$I$15</definedName>
    <definedName name="VAS076_F_Pastataiirstat65PavirsiniuNuoteku" localSheetId="9">'Forma 7'!$M$15</definedName>
    <definedName name="VAS076_F_Pastataiirstat65PavirsiniuNuoteku">'Forma 7'!$M$15</definedName>
    <definedName name="VAS076_F_Pastataiirstat66KitosReguliuojamosios" localSheetId="9">'Forma 7'!$N$15</definedName>
    <definedName name="VAS076_F_Pastataiirstat66KitosReguliuojamosios">'Forma 7'!$N$15</definedName>
    <definedName name="VAS076_F_Pastataiirstat67KitosVeiklos" localSheetId="9">'Forma 7'!$Q$15</definedName>
    <definedName name="VAS076_F_Pastataiirstat67KitosVeiklos">'Forma 7'!$Q$15</definedName>
    <definedName name="VAS076_F_Pastataiirstat6Apskaitosveikla1" localSheetId="9">'Forma 7'!$O$15</definedName>
    <definedName name="VAS076_F_Pastataiirstat6Apskaitosveikla1">'Forma 7'!$O$15</definedName>
    <definedName name="VAS076_F_Pastataiirstat6Kitareguliuoja1" localSheetId="9">'Forma 7'!$P$15</definedName>
    <definedName name="VAS076_F_Pastataiirstat6Kitareguliuoja1">'Forma 7'!$P$15</definedName>
    <definedName name="VAS076_F_Pastataiirstat71IS" localSheetId="9">'Forma 7'!$D$43</definedName>
    <definedName name="VAS076_F_Pastataiirstat71IS">'Forma 7'!$D$43</definedName>
    <definedName name="VAS076_F_Pastataiirstat731GeriamojoVandens" localSheetId="9">'Forma 7'!$F$43</definedName>
    <definedName name="VAS076_F_Pastataiirstat731GeriamojoVandens">'Forma 7'!$F$43</definedName>
    <definedName name="VAS076_F_Pastataiirstat732GeriamojoVandens" localSheetId="9">'Forma 7'!$G$43</definedName>
    <definedName name="VAS076_F_Pastataiirstat732GeriamojoVandens">'Forma 7'!$G$43</definedName>
    <definedName name="VAS076_F_Pastataiirstat733GeriamojoVandens" localSheetId="9">'Forma 7'!$H$43</definedName>
    <definedName name="VAS076_F_Pastataiirstat733GeriamojoVandens">'Forma 7'!$H$43</definedName>
    <definedName name="VAS076_F_Pastataiirstat73IsViso" localSheetId="9">'Forma 7'!$E$43</definedName>
    <definedName name="VAS076_F_Pastataiirstat73IsViso">'Forma 7'!$E$43</definedName>
    <definedName name="VAS076_F_Pastataiirstat741NuotekuSurinkimas" localSheetId="9">'Forma 7'!$J$43</definedName>
    <definedName name="VAS076_F_Pastataiirstat741NuotekuSurinkimas">'Forma 7'!$J$43</definedName>
    <definedName name="VAS076_F_Pastataiirstat742NuotekuValymas" localSheetId="9">'Forma 7'!$K$43</definedName>
    <definedName name="VAS076_F_Pastataiirstat742NuotekuValymas">'Forma 7'!$K$43</definedName>
    <definedName name="VAS076_F_Pastataiirstat743NuotekuDumblo" localSheetId="9">'Forma 7'!$L$43</definedName>
    <definedName name="VAS076_F_Pastataiirstat743NuotekuDumblo">'Forma 7'!$L$43</definedName>
    <definedName name="VAS076_F_Pastataiirstat74IsViso" localSheetId="9">'Forma 7'!$I$43</definedName>
    <definedName name="VAS076_F_Pastataiirstat74IsViso">'Forma 7'!$I$43</definedName>
    <definedName name="VAS076_F_Pastataiirstat75PavirsiniuNuoteku" localSheetId="9">'Forma 7'!$M$43</definedName>
    <definedName name="VAS076_F_Pastataiirstat75PavirsiniuNuoteku">'Forma 7'!$M$43</definedName>
    <definedName name="VAS076_F_Pastataiirstat76KitosReguliuojamosios" localSheetId="9">'Forma 7'!$N$43</definedName>
    <definedName name="VAS076_F_Pastataiirstat76KitosReguliuojamosios">'Forma 7'!$N$43</definedName>
    <definedName name="VAS076_F_Pastataiirstat77KitosVeiklos" localSheetId="9">'Forma 7'!$Q$43</definedName>
    <definedName name="VAS076_F_Pastataiirstat77KitosVeiklos">'Forma 7'!$Q$43</definedName>
    <definedName name="VAS076_F_Pastataiirstat7Apskaitosveikla1" localSheetId="9">'Forma 7'!$O$43</definedName>
    <definedName name="VAS076_F_Pastataiirstat7Apskaitosveikla1">'Forma 7'!$O$43</definedName>
    <definedName name="VAS076_F_Pastataiirstat7Kitareguliuoja1" localSheetId="9">'Forma 7'!$P$43</definedName>
    <definedName name="VAS076_F_Pastataiirstat7Kitareguliuoja1">'Forma 7'!$P$43</definedName>
    <definedName name="VAS076_F_Pastataiirstat81IS" localSheetId="9">'Forma 7'!$D$71</definedName>
    <definedName name="VAS076_F_Pastataiirstat81IS">'Forma 7'!$D$71</definedName>
    <definedName name="VAS076_F_Pastataiirstat831GeriamojoVandens" localSheetId="9">'Forma 7'!$F$71</definedName>
    <definedName name="VAS076_F_Pastataiirstat831GeriamojoVandens">'Forma 7'!$F$71</definedName>
    <definedName name="VAS076_F_Pastataiirstat832GeriamojoVandens" localSheetId="9">'Forma 7'!$G$71</definedName>
    <definedName name="VAS076_F_Pastataiirstat832GeriamojoVandens">'Forma 7'!$G$71</definedName>
    <definedName name="VAS076_F_Pastataiirstat833GeriamojoVandens" localSheetId="9">'Forma 7'!$H$71</definedName>
    <definedName name="VAS076_F_Pastataiirstat833GeriamojoVandens">'Forma 7'!$H$71</definedName>
    <definedName name="VAS076_F_Pastataiirstat83IsViso" localSheetId="9">'Forma 7'!$E$71</definedName>
    <definedName name="VAS076_F_Pastataiirstat83IsViso">'Forma 7'!$E$71</definedName>
    <definedName name="VAS076_F_Pastataiirstat841NuotekuSurinkimas" localSheetId="9">'Forma 7'!$J$71</definedName>
    <definedName name="VAS076_F_Pastataiirstat841NuotekuSurinkimas">'Forma 7'!$J$71</definedName>
    <definedName name="VAS076_F_Pastataiirstat842NuotekuValymas" localSheetId="9">'Forma 7'!$K$71</definedName>
    <definedName name="VAS076_F_Pastataiirstat842NuotekuValymas">'Forma 7'!$K$71</definedName>
    <definedName name="VAS076_F_Pastataiirstat843NuotekuDumblo" localSheetId="9">'Forma 7'!$L$71</definedName>
    <definedName name="VAS076_F_Pastataiirstat843NuotekuDumblo">'Forma 7'!$L$71</definedName>
    <definedName name="VAS076_F_Pastataiirstat84IsViso" localSheetId="9">'Forma 7'!$I$71</definedName>
    <definedName name="VAS076_F_Pastataiirstat84IsViso">'Forma 7'!$I$71</definedName>
    <definedName name="VAS076_F_Pastataiirstat85PavirsiniuNuoteku" localSheetId="9">'Forma 7'!$M$71</definedName>
    <definedName name="VAS076_F_Pastataiirstat85PavirsiniuNuoteku">'Forma 7'!$M$71</definedName>
    <definedName name="VAS076_F_Pastataiirstat86KitosReguliuojamosios" localSheetId="9">'Forma 7'!$N$71</definedName>
    <definedName name="VAS076_F_Pastataiirstat86KitosReguliuojamosios">'Forma 7'!$N$71</definedName>
    <definedName name="VAS076_F_Pastataiirstat87KitosVeiklos" localSheetId="9">'Forma 7'!$Q$71</definedName>
    <definedName name="VAS076_F_Pastataiirstat87KitosVeiklos">'Forma 7'!$Q$71</definedName>
    <definedName name="VAS076_F_Pastataiirstat8Apskaitosveikla1" localSheetId="9">'Forma 7'!$O$71</definedName>
    <definedName name="VAS076_F_Pastataiirstat8Apskaitosveikla1">'Forma 7'!$O$71</definedName>
    <definedName name="VAS076_F_Pastataiirstat8Kitareguliuoja1" localSheetId="9">'Forma 7'!$P$71</definedName>
    <definedName name="VAS076_F_Pastataiirstat8Kitareguliuoja1">'Forma 7'!$P$71</definedName>
    <definedName name="VAS076_F_Pastataiirstat91IS" localSheetId="9">'Forma 7'!$D$121</definedName>
    <definedName name="VAS076_F_Pastataiirstat91IS">'Forma 7'!$D$121</definedName>
    <definedName name="VAS076_F_Pastataiirstat931GeriamojoVandens" localSheetId="9">'Forma 7'!$F$121</definedName>
    <definedName name="VAS076_F_Pastataiirstat931GeriamojoVandens">'Forma 7'!$F$121</definedName>
    <definedName name="VAS076_F_Pastataiirstat932GeriamojoVandens" localSheetId="9">'Forma 7'!$G$121</definedName>
    <definedName name="VAS076_F_Pastataiirstat932GeriamojoVandens">'Forma 7'!$G$121</definedName>
    <definedName name="VAS076_F_Pastataiirstat933GeriamojoVandens" localSheetId="9">'Forma 7'!$H$121</definedName>
    <definedName name="VAS076_F_Pastataiirstat933GeriamojoVandens">'Forma 7'!$H$121</definedName>
    <definedName name="VAS076_F_Pastataiirstat93IsViso" localSheetId="9">'Forma 7'!$E$121</definedName>
    <definedName name="VAS076_F_Pastataiirstat93IsViso">'Forma 7'!$E$121</definedName>
    <definedName name="VAS076_F_Pastataiirstat941NuotekuSurinkimas" localSheetId="9">'Forma 7'!$J$121</definedName>
    <definedName name="VAS076_F_Pastataiirstat941NuotekuSurinkimas">'Forma 7'!$J$121</definedName>
    <definedName name="VAS076_F_Pastataiirstat942NuotekuValymas" localSheetId="9">'Forma 7'!$K$121</definedName>
    <definedName name="VAS076_F_Pastataiirstat942NuotekuValymas">'Forma 7'!$K$121</definedName>
    <definedName name="VAS076_F_Pastataiirstat943NuotekuDumblo" localSheetId="9">'Forma 7'!$L$121</definedName>
    <definedName name="VAS076_F_Pastataiirstat943NuotekuDumblo">'Forma 7'!$L$121</definedName>
    <definedName name="VAS076_F_Pastataiirstat94IsViso" localSheetId="9">'Forma 7'!$I$121</definedName>
    <definedName name="VAS076_F_Pastataiirstat94IsViso">'Forma 7'!$I$121</definedName>
    <definedName name="VAS076_F_Pastataiirstat95PavirsiniuNuoteku" localSheetId="9">'Forma 7'!$M$121</definedName>
    <definedName name="VAS076_F_Pastataiirstat95PavirsiniuNuoteku">'Forma 7'!$M$121</definedName>
    <definedName name="VAS076_F_Pastataiirstat96KitosReguliuojamosios" localSheetId="9">'Forma 7'!$N$121</definedName>
    <definedName name="VAS076_F_Pastataiirstat96KitosReguliuojamosios">'Forma 7'!$N$121</definedName>
    <definedName name="VAS076_F_Pastataiirstat97KitosVeiklos" localSheetId="9">'Forma 7'!$Q$121</definedName>
    <definedName name="VAS076_F_Pastataiirstat97KitosVeiklos">'Forma 7'!$Q$121</definedName>
    <definedName name="VAS076_F_Pastataiirstat9Apskaitosveikla1" localSheetId="9">'Forma 7'!$O$121</definedName>
    <definedName name="VAS076_F_Pastataiirstat9Apskaitosveikla1">'Forma 7'!$O$121</definedName>
    <definedName name="VAS076_F_Pastataiirstat9Kitareguliuoja1" localSheetId="9">'Forma 7'!$P$121</definedName>
    <definedName name="VAS076_F_Pastataiirstat9Kitareguliuoja1">'Forma 7'!$P$121</definedName>
    <definedName name="VAS076_F_Saulessviesose11IS" localSheetId="9">'Forma 7'!$D$20</definedName>
    <definedName name="VAS076_F_Saulessviesose11IS">'Forma 7'!$D$20</definedName>
    <definedName name="VAS076_F_Saulessviesose131GeriamojoVandens" localSheetId="9">'Forma 7'!$F$20</definedName>
    <definedName name="VAS076_F_Saulessviesose131GeriamojoVandens">'Forma 7'!$F$20</definedName>
    <definedName name="VAS076_F_Saulessviesose132GeriamojoVandens" localSheetId="9">'Forma 7'!$G$20</definedName>
    <definedName name="VAS076_F_Saulessviesose132GeriamojoVandens">'Forma 7'!$G$20</definedName>
    <definedName name="VAS076_F_Saulessviesose133GeriamojoVandens" localSheetId="9">'Forma 7'!$H$20</definedName>
    <definedName name="VAS076_F_Saulessviesose133GeriamojoVandens">'Forma 7'!$H$20</definedName>
    <definedName name="VAS076_F_Saulessviesose13IsViso" localSheetId="9">'Forma 7'!$E$20</definedName>
    <definedName name="VAS076_F_Saulessviesose13IsViso">'Forma 7'!$E$20</definedName>
    <definedName name="VAS076_F_Saulessviesose141NuotekuSurinkimas" localSheetId="9">'Forma 7'!$J$20</definedName>
    <definedName name="VAS076_F_Saulessviesose141NuotekuSurinkimas">'Forma 7'!$J$20</definedName>
    <definedName name="VAS076_F_Saulessviesose142NuotekuValymas" localSheetId="9">'Forma 7'!$K$20</definedName>
    <definedName name="VAS076_F_Saulessviesose142NuotekuValymas">'Forma 7'!$K$20</definedName>
    <definedName name="VAS076_F_Saulessviesose143NuotekuDumblo" localSheetId="9">'Forma 7'!$L$20</definedName>
    <definedName name="VAS076_F_Saulessviesose143NuotekuDumblo">'Forma 7'!$L$20</definedName>
    <definedName name="VAS076_F_Saulessviesose14IsViso" localSheetId="9">'Forma 7'!$I$20</definedName>
    <definedName name="VAS076_F_Saulessviesose14IsViso">'Forma 7'!$I$20</definedName>
    <definedName name="VAS076_F_Saulessviesose15PavirsiniuNuoteku" localSheetId="9">'Forma 7'!$M$20</definedName>
    <definedName name="VAS076_F_Saulessviesose15PavirsiniuNuoteku">'Forma 7'!$M$20</definedName>
    <definedName name="VAS076_F_Saulessviesose16KitosReguliuojamosios" localSheetId="9">'Forma 7'!$N$20</definedName>
    <definedName name="VAS076_F_Saulessviesose16KitosReguliuojamosios">'Forma 7'!$N$20</definedName>
    <definedName name="VAS076_F_Saulessviesose17KitosVeiklos" localSheetId="9">'Forma 7'!$Q$20</definedName>
    <definedName name="VAS076_F_Saulessviesose17KitosVeiklos">'Forma 7'!$Q$20</definedName>
    <definedName name="VAS076_F_Saulessviesose1Apskaitosveikla1" localSheetId="9">'Forma 7'!$O$20</definedName>
    <definedName name="VAS076_F_Saulessviesose1Apskaitosveikla1">'Forma 7'!$O$20</definedName>
    <definedName name="VAS076_F_Saulessviesose1Kitareguliuoja1" localSheetId="9">'Forma 7'!$P$20</definedName>
    <definedName name="VAS076_F_Saulessviesose1Kitareguliuoja1">'Forma 7'!$P$20</definedName>
    <definedName name="VAS076_F_Saulessviesose21IS" localSheetId="9">'Forma 7'!$D$48</definedName>
    <definedName name="VAS076_F_Saulessviesose21IS">'Forma 7'!$D$48</definedName>
    <definedName name="VAS076_F_Saulessviesose231GeriamojoVandens" localSheetId="9">'Forma 7'!$F$48</definedName>
    <definedName name="VAS076_F_Saulessviesose231GeriamojoVandens">'Forma 7'!$F$48</definedName>
    <definedName name="VAS076_F_Saulessviesose232GeriamojoVandens" localSheetId="9">'Forma 7'!$G$48</definedName>
    <definedName name="VAS076_F_Saulessviesose232GeriamojoVandens">'Forma 7'!$G$48</definedName>
    <definedName name="VAS076_F_Saulessviesose233GeriamojoVandens" localSheetId="9">'Forma 7'!$H$48</definedName>
    <definedName name="VAS076_F_Saulessviesose233GeriamojoVandens">'Forma 7'!$H$48</definedName>
    <definedName name="VAS076_F_Saulessviesose23IsViso" localSheetId="9">'Forma 7'!$E$48</definedName>
    <definedName name="VAS076_F_Saulessviesose23IsViso">'Forma 7'!$E$48</definedName>
    <definedName name="VAS076_F_Saulessviesose241NuotekuSurinkimas" localSheetId="9">'Forma 7'!$J$48</definedName>
    <definedName name="VAS076_F_Saulessviesose241NuotekuSurinkimas">'Forma 7'!$J$48</definedName>
    <definedName name="VAS076_F_Saulessviesose242NuotekuValymas" localSheetId="9">'Forma 7'!$K$48</definedName>
    <definedName name="VAS076_F_Saulessviesose242NuotekuValymas">'Forma 7'!$K$48</definedName>
    <definedName name="VAS076_F_Saulessviesose243NuotekuDumblo" localSheetId="9">'Forma 7'!$L$48</definedName>
    <definedName name="VAS076_F_Saulessviesose243NuotekuDumblo">'Forma 7'!$L$48</definedName>
    <definedName name="VAS076_F_Saulessviesose24IsViso" localSheetId="9">'Forma 7'!$I$48</definedName>
    <definedName name="VAS076_F_Saulessviesose24IsViso">'Forma 7'!$I$48</definedName>
    <definedName name="VAS076_F_Saulessviesose25PavirsiniuNuoteku" localSheetId="9">'Forma 7'!$M$48</definedName>
    <definedName name="VAS076_F_Saulessviesose25PavirsiniuNuoteku">'Forma 7'!$M$48</definedName>
    <definedName name="VAS076_F_Saulessviesose26KitosReguliuojamosios" localSheetId="9">'Forma 7'!$N$48</definedName>
    <definedName name="VAS076_F_Saulessviesose26KitosReguliuojamosios">'Forma 7'!$N$48</definedName>
    <definedName name="VAS076_F_Saulessviesose27KitosVeiklos" localSheetId="9">'Forma 7'!$Q$48</definedName>
    <definedName name="VAS076_F_Saulessviesose27KitosVeiklos">'Forma 7'!$Q$48</definedName>
    <definedName name="VAS076_F_Saulessviesose2Apskaitosveikla1" localSheetId="9">'Forma 7'!$O$48</definedName>
    <definedName name="VAS076_F_Saulessviesose2Apskaitosveikla1">'Forma 7'!$O$48</definedName>
    <definedName name="VAS076_F_Saulessviesose2Kitareguliuoja1" localSheetId="9">'Forma 7'!$P$48</definedName>
    <definedName name="VAS076_F_Saulessviesose2Kitareguliuoja1">'Forma 7'!$P$48</definedName>
    <definedName name="VAS076_F_Saulessviesose31IS" localSheetId="9">'Forma 7'!$D$76</definedName>
    <definedName name="VAS076_F_Saulessviesose31IS">'Forma 7'!$D$76</definedName>
    <definedName name="VAS076_F_Saulessviesose331GeriamojoVandens" localSheetId="9">'Forma 7'!$F$76</definedName>
    <definedName name="VAS076_F_Saulessviesose331GeriamojoVandens">'Forma 7'!$F$76</definedName>
    <definedName name="VAS076_F_Saulessviesose332GeriamojoVandens" localSheetId="9">'Forma 7'!$G$76</definedName>
    <definedName name="VAS076_F_Saulessviesose332GeriamojoVandens">'Forma 7'!$G$76</definedName>
    <definedName name="VAS076_F_Saulessviesose333GeriamojoVandens" localSheetId="9">'Forma 7'!$H$76</definedName>
    <definedName name="VAS076_F_Saulessviesose333GeriamojoVandens">'Forma 7'!$H$76</definedName>
    <definedName name="VAS076_F_Saulessviesose33IsViso" localSheetId="9">'Forma 7'!$E$76</definedName>
    <definedName name="VAS076_F_Saulessviesose33IsViso">'Forma 7'!$E$76</definedName>
    <definedName name="VAS076_F_Saulessviesose341NuotekuSurinkimas" localSheetId="9">'Forma 7'!$J$76</definedName>
    <definedName name="VAS076_F_Saulessviesose341NuotekuSurinkimas">'Forma 7'!$J$76</definedName>
    <definedName name="VAS076_F_Saulessviesose342NuotekuValymas" localSheetId="9">'Forma 7'!$K$76</definedName>
    <definedName name="VAS076_F_Saulessviesose342NuotekuValymas">'Forma 7'!$K$76</definedName>
    <definedName name="VAS076_F_Saulessviesose343NuotekuDumblo" localSheetId="9">'Forma 7'!$L$76</definedName>
    <definedName name="VAS076_F_Saulessviesose343NuotekuDumblo">'Forma 7'!$L$76</definedName>
    <definedName name="VAS076_F_Saulessviesose34IsViso" localSheetId="9">'Forma 7'!$I$76</definedName>
    <definedName name="VAS076_F_Saulessviesose34IsViso">'Forma 7'!$I$76</definedName>
    <definedName name="VAS076_F_Saulessviesose35PavirsiniuNuoteku" localSheetId="9">'Forma 7'!$M$76</definedName>
    <definedName name="VAS076_F_Saulessviesose35PavirsiniuNuoteku">'Forma 7'!$M$76</definedName>
    <definedName name="VAS076_F_Saulessviesose36KitosReguliuojamosios" localSheetId="9">'Forma 7'!$N$76</definedName>
    <definedName name="VAS076_F_Saulessviesose36KitosReguliuojamosios">'Forma 7'!$N$76</definedName>
    <definedName name="VAS076_F_Saulessviesose37KitosVeiklos" localSheetId="9">'Forma 7'!$Q$76</definedName>
    <definedName name="VAS076_F_Saulessviesose37KitosVeiklos">'Forma 7'!$Q$76</definedName>
    <definedName name="VAS076_F_Saulessviesose3Apskaitosveikla1" localSheetId="9">'Forma 7'!$O$76</definedName>
    <definedName name="VAS076_F_Saulessviesose3Apskaitosveikla1">'Forma 7'!$O$76</definedName>
    <definedName name="VAS076_F_Saulessviesose3Kitareguliuoja1" localSheetId="9">'Forma 7'!$P$76</definedName>
    <definedName name="VAS076_F_Saulessviesose3Kitareguliuoja1">'Forma 7'!$P$76</definedName>
    <definedName name="VAS076_F_Saulessviesose41IS" localSheetId="9">'Forma 7'!$D$126</definedName>
    <definedName name="VAS076_F_Saulessviesose41IS">'Forma 7'!$D$126</definedName>
    <definedName name="VAS076_F_Saulessviesose431GeriamojoVandens" localSheetId="9">'Forma 7'!$F$126</definedName>
    <definedName name="VAS076_F_Saulessviesose431GeriamojoVandens">'Forma 7'!$F$126</definedName>
    <definedName name="VAS076_F_Saulessviesose432GeriamojoVandens" localSheetId="9">'Forma 7'!$G$126</definedName>
    <definedName name="VAS076_F_Saulessviesose432GeriamojoVandens">'Forma 7'!$G$126</definedName>
    <definedName name="VAS076_F_Saulessviesose433GeriamojoVandens" localSheetId="9">'Forma 7'!$H$126</definedName>
    <definedName name="VAS076_F_Saulessviesose433GeriamojoVandens">'Forma 7'!$H$126</definedName>
    <definedName name="VAS076_F_Saulessviesose43IsViso" localSheetId="9">'Forma 7'!$E$126</definedName>
    <definedName name="VAS076_F_Saulessviesose43IsViso">'Forma 7'!$E$126</definedName>
    <definedName name="VAS076_F_Saulessviesose441NuotekuSurinkimas" localSheetId="9">'Forma 7'!$J$126</definedName>
    <definedName name="VAS076_F_Saulessviesose441NuotekuSurinkimas">'Forma 7'!$J$126</definedName>
    <definedName name="VAS076_F_Saulessviesose442NuotekuValymas" localSheetId="9">'Forma 7'!$K$126</definedName>
    <definedName name="VAS076_F_Saulessviesose442NuotekuValymas">'Forma 7'!$K$126</definedName>
    <definedName name="VAS076_F_Saulessviesose443NuotekuDumblo" localSheetId="9">'Forma 7'!$L$126</definedName>
    <definedName name="VAS076_F_Saulessviesose443NuotekuDumblo">'Forma 7'!$L$126</definedName>
    <definedName name="VAS076_F_Saulessviesose44IsViso" localSheetId="9">'Forma 7'!$I$126</definedName>
    <definedName name="VAS076_F_Saulessviesose44IsViso">'Forma 7'!$I$126</definedName>
    <definedName name="VAS076_F_Saulessviesose45PavirsiniuNuoteku" localSheetId="9">'Forma 7'!$M$126</definedName>
    <definedName name="VAS076_F_Saulessviesose45PavirsiniuNuoteku">'Forma 7'!$M$126</definedName>
    <definedName name="VAS076_F_Saulessviesose46KitosReguliuojamosios" localSheetId="9">'Forma 7'!$N$126</definedName>
    <definedName name="VAS076_F_Saulessviesose46KitosReguliuojamosios">'Forma 7'!$N$126</definedName>
    <definedName name="VAS076_F_Saulessviesose47KitosVeiklos" localSheetId="9">'Forma 7'!$Q$126</definedName>
    <definedName name="VAS076_F_Saulessviesose47KitosVeiklos">'Forma 7'!$Q$126</definedName>
    <definedName name="VAS076_F_Saulessviesose4Apskaitosveikla1" localSheetId="9">'Forma 7'!$O$126</definedName>
    <definedName name="VAS076_F_Saulessviesose4Apskaitosveikla1">'Forma 7'!$O$126</definedName>
    <definedName name="VAS076_F_Saulessviesose4Kitareguliuoja1" localSheetId="9">'Forma 7'!$P$126</definedName>
    <definedName name="VAS076_F_Saulessviesose4Kitareguliuoja1">'Forma 7'!$P$126</definedName>
    <definedName name="VAS076_F_Silumosatsiska11IS" localSheetId="9">'Forma 7'!$D$28</definedName>
    <definedName name="VAS076_F_Silumosatsiska11IS">'Forma 7'!$D$28</definedName>
    <definedName name="VAS076_F_Silumosatsiska131GeriamojoVandens" localSheetId="9">'Forma 7'!$F$28</definedName>
    <definedName name="VAS076_F_Silumosatsiska131GeriamojoVandens">'Forma 7'!$F$28</definedName>
    <definedName name="VAS076_F_Silumosatsiska132GeriamojoVandens" localSheetId="9">'Forma 7'!$G$28</definedName>
    <definedName name="VAS076_F_Silumosatsiska132GeriamojoVandens">'Forma 7'!$G$28</definedName>
    <definedName name="VAS076_F_Silumosatsiska133GeriamojoVandens" localSheetId="9">'Forma 7'!$H$28</definedName>
    <definedName name="VAS076_F_Silumosatsiska133GeriamojoVandens">'Forma 7'!$H$28</definedName>
    <definedName name="VAS076_F_Silumosatsiska13IsViso" localSheetId="9">'Forma 7'!$E$28</definedName>
    <definedName name="VAS076_F_Silumosatsiska13IsViso">'Forma 7'!$E$28</definedName>
    <definedName name="VAS076_F_Silumosatsiska141NuotekuSurinkimas" localSheetId="9">'Forma 7'!$J$28</definedName>
    <definedName name="VAS076_F_Silumosatsiska141NuotekuSurinkimas">'Forma 7'!$J$28</definedName>
    <definedName name="VAS076_F_Silumosatsiska142NuotekuValymas" localSheetId="9">'Forma 7'!$K$28</definedName>
    <definedName name="VAS076_F_Silumosatsiska142NuotekuValymas">'Forma 7'!$K$28</definedName>
    <definedName name="VAS076_F_Silumosatsiska143NuotekuDumblo" localSheetId="9">'Forma 7'!$L$28</definedName>
    <definedName name="VAS076_F_Silumosatsiska143NuotekuDumblo">'Forma 7'!$L$28</definedName>
    <definedName name="VAS076_F_Silumosatsiska14IsViso" localSheetId="9">'Forma 7'!$I$28</definedName>
    <definedName name="VAS076_F_Silumosatsiska14IsViso">'Forma 7'!$I$28</definedName>
    <definedName name="VAS076_F_Silumosatsiska15PavirsiniuNuoteku" localSheetId="9">'Forma 7'!$M$28</definedName>
    <definedName name="VAS076_F_Silumosatsiska15PavirsiniuNuoteku">'Forma 7'!$M$28</definedName>
    <definedName name="VAS076_F_Silumosatsiska16KitosReguliuojamosios" localSheetId="9">'Forma 7'!$N$28</definedName>
    <definedName name="VAS076_F_Silumosatsiska16KitosReguliuojamosios">'Forma 7'!$N$28</definedName>
    <definedName name="VAS076_F_Silumosatsiska17KitosVeiklos" localSheetId="9">'Forma 7'!$Q$28</definedName>
    <definedName name="VAS076_F_Silumosatsiska17KitosVeiklos">'Forma 7'!$Q$28</definedName>
    <definedName name="VAS076_F_Silumosatsiska1Apskaitosveikla1" localSheetId="9">'Forma 7'!$O$28</definedName>
    <definedName name="VAS076_F_Silumosatsiska1Apskaitosveikla1">'Forma 7'!$O$28</definedName>
    <definedName name="VAS076_F_Silumosatsiska1Kitareguliuoja1" localSheetId="9">'Forma 7'!$P$28</definedName>
    <definedName name="VAS076_F_Silumosatsiska1Kitareguliuoja1">'Forma 7'!$P$28</definedName>
    <definedName name="VAS076_F_Silumosatsiska21IS" localSheetId="9">'Forma 7'!$D$56</definedName>
    <definedName name="VAS076_F_Silumosatsiska21IS">'Forma 7'!$D$56</definedName>
    <definedName name="VAS076_F_Silumosatsiska231GeriamojoVandens" localSheetId="9">'Forma 7'!$F$56</definedName>
    <definedName name="VAS076_F_Silumosatsiska231GeriamojoVandens">'Forma 7'!$F$56</definedName>
    <definedName name="VAS076_F_Silumosatsiska232GeriamojoVandens" localSheetId="9">'Forma 7'!$G$56</definedName>
    <definedName name="VAS076_F_Silumosatsiska232GeriamojoVandens">'Forma 7'!$G$56</definedName>
    <definedName name="VAS076_F_Silumosatsiska233GeriamojoVandens" localSheetId="9">'Forma 7'!$H$56</definedName>
    <definedName name="VAS076_F_Silumosatsiska233GeriamojoVandens">'Forma 7'!$H$56</definedName>
    <definedName name="VAS076_F_Silumosatsiska23IsViso" localSheetId="9">'Forma 7'!$E$56</definedName>
    <definedName name="VAS076_F_Silumosatsiska23IsViso">'Forma 7'!$E$56</definedName>
    <definedName name="VAS076_F_Silumosatsiska241NuotekuSurinkimas" localSheetId="9">'Forma 7'!$J$56</definedName>
    <definedName name="VAS076_F_Silumosatsiska241NuotekuSurinkimas">'Forma 7'!$J$56</definedName>
    <definedName name="VAS076_F_Silumosatsiska242NuotekuValymas" localSheetId="9">'Forma 7'!$K$56</definedName>
    <definedName name="VAS076_F_Silumosatsiska242NuotekuValymas">'Forma 7'!$K$56</definedName>
    <definedName name="VAS076_F_Silumosatsiska243NuotekuDumblo" localSheetId="9">'Forma 7'!$L$56</definedName>
    <definedName name="VAS076_F_Silumosatsiska243NuotekuDumblo">'Forma 7'!$L$56</definedName>
    <definedName name="VAS076_F_Silumosatsiska24IsViso" localSheetId="9">'Forma 7'!$I$56</definedName>
    <definedName name="VAS076_F_Silumosatsiska24IsViso">'Forma 7'!$I$56</definedName>
    <definedName name="VAS076_F_Silumosatsiska25PavirsiniuNuoteku" localSheetId="9">'Forma 7'!$M$56</definedName>
    <definedName name="VAS076_F_Silumosatsiska25PavirsiniuNuoteku">'Forma 7'!$M$56</definedName>
    <definedName name="VAS076_F_Silumosatsiska26KitosReguliuojamosios" localSheetId="9">'Forma 7'!$N$56</definedName>
    <definedName name="VAS076_F_Silumosatsiska26KitosReguliuojamosios">'Forma 7'!$N$56</definedName>
    <definedName name="VAS076_F_Silumosatsiska27KitosVeiklos" localSheetId="9">'Forma 7'!$Q$56</definedName>
    <definedName name="VAS076_F_Silumosatsiska27KitosVeiklos">'Forma 7'!$Q$56</definedName>
    <definedName name="VAS076_F_Silumosatsiska2Apskaitosveikla1" localSheetId="9">'Forma 7'!$O$56</definedName>
    <definedName name="VAS076_F_Silumosatsiska2Apskaitosveikla1">'Forma 7'!$O$56</definedName>
    <definedName name="VAS076_F_Silumosatsiska2Kitareguliuoja1" localSheetId="9">'Forma 7'!$P$56</definedName>
    <definedName name="VAS076_F_Silumosatsiska2Kitareguliuoja1">'Forma 7'!$P$56</definedName>
    <definedName name="VAS076_F_Silumosatsiska31IS" localSheetId="9">'Forma 7'!$D$84</definedName>
    <definedName name="VAS076_F_Silumosatsiska31IS">'Forma 7'!$D$84</definedName>
    <definedName name="VAS076_F_Silumosatsiska331GeriamojoVandens" localSheetId="9">'Forma 7'!$F$84</definedName>
    <definedName name="VAS076_F_Silumosatsiska331GeriamojoVandens">'Forma 7'!$F$84</definedName>
    <definedName name="VAS076_F_Silumosatsiska332GeriamojoVandens" localSheetId="9">'Forma 7'!$G$84</definedName>
    <definedName name="VAS076_F_Silumosatsiska332GeriamojoVandens">'Forma 7'!$G$84</definedName>
    <definedName name="VAS076_F_Silumosatsiska333GeriamojoVandens" localSheetId="9">'Forma 7'!$H$84</definedName>
    <definedName name="VAS076_F_Silumosatsiska333GeriamojoVandens">'Forma 7'!$H$84</definedName>
    <definedName name="VAS076_F_Silumosatsiska33IsViso" localSheetId="9">'Forma 7'!$E$84</definedName>
    <definedName name="VAS076_F_Silumosatsiska33IsViso">'Forma 7'!$E$84</definedName>
    <definedName name="VAS076_F_Silumosatsiska341NuotekuSurinkimas" localSheetId="9">'Forma 7'!$J$84</definedName>
    <definedName name="VAS076_F_Silumosatsiska341NuotekuSurinkimas">'Forma 7'!$J$84</definedName>
    <definedName name="VAS076_F_Silumosatsiska342NuotekuValymas" localSheetId="9">'Forma 7'!$K$84</definedName>
    <definedName name="VAS076_F_Silumosatsiska342NuotekuValymas">'Forma 7'!$K$84</definedName>
    <definedName name="VAS076_F_Silumosatsiska343NuotekuDumblo" localSheetId="9">'Forma 7'!$L$84</definedName>
    <definedName name="VAS076_F_Silumosatsiska343NuotekuDumblo">'Forma 7'!$L$84</definedName>
    <definedName name="VAS076_F_Silumosatsiska34IsViso" localSheetId="9">'Forma 7'!$I$84</definedName>
    <definedName name="VAS076_F_Silumosatsiska34IsViso">'Forma 7'!$I$84</definedName>
    <definedName name="VAS076_F_Silumosatsiska35PavirsiniuNuoteku" localSheetId="9">'Forma 7'!$M$84</definedName>
    <definedName name="VAS076_F_Silumosatsiska35PavirsiniuNuoteku">'Forma 7'!$M$84</definedName>
    <definedName name="VAS076_F_Silumosatsiska36KitosReguliuojamosios" localSheetId="9">'Forma 7'!$N$84</definedName>
    <definedName name="VAS076_F_Silumosatsiska36KitosReguliuojamosios">'Forma 7'!$N$84</definedName>
    <definedName name="VAS076_F_Silumosatsiska37KitosVeiklos" localSheetId="9">'Forma 7'!$Q$84</definedName>
    <definedName name="VAS076_F_Silumosatsiska37KitosVeiklos">'Forma 7'!$Q$84</definedName>
    <definedName name="VAS076_F_Silumosatsiska3Apskaitosveikla1" localSheetId="9">'Forma 7'!$O$84</definedName>
    <definedName name="VAS076_F_Silumosatsiska3Apskaitosveikla1">'Forma 7'!$O$84</definedName>
    <definedName name="VAS076_F_Silumosatsiska3Kitareguliuoja1" localSheetId="9">'Forma 7'!$P$84</definedName>
    <definedName name="VAS076_F_Silumosatsiska3Kitareguliuoja1">'Forma 7'!$P$84</definedName>
    <definedName name="VAS076_F_Silumosatsiska41IS" localSheetId="9">'Forma 7'!$D$133</definedName>
    <definedName name="VAS076_F_Silumosatsiska41IS">'Forma 7'!$D$133</definedName>
    <definedName name="VAS076_F_Silumosatsiska431GeriamojoVandens" localSheetId="9">'Forma 7'!$F$133</definedName>
    <definedName name="VAS076_F_Silumosatsiska431GeriamojoVandens">'Forma 7'!$F$133</definedName>
    <definedName name="VAS076_F_Silumosatsiska432GeriamojoVandens" localSheetId="9">'Forma 7'!$G$133</definedName>
    <definedName name="VAS076_F_Silumosatsiska432GeriamojoVandens">'Forma 7'!$G$133</definedName>
    <definedName name="VAS076_F_Silumosatsiska433GeriamojoVandens" localSheetId="9">'Forma 7'!$H$133</definedName>
    <definedName name="VAS076_F_Silumosatsiska433GeriamojoVandens">'Forma 7'!$H$133</definedName>
    <definedName name="VAS076_F_Silumosatsiska43IsViso" localSheetId="9">'Forma 7'!$E$133</definedName>
    <definedName name="VAS076_F_Silumosatsiska43IsViso">'Forma 7'!$E$133</definedName>
    <definedName name="VAS076_F_Silumosatsiska441NuotekuSurinkimas" localSheetId="9">'Forma 7'!$J$133</definedName>
    <definedName name="VAS076_F_Silumosatsiska441NuotekuSurinkimas">'Forma 7'!$J$133</definedName>
    <definedName name="VAS076_F_Silumosatsiska442NuotekuValymas" localSheetId="9">'Forma 7'!$K$133</definedName>
    <definedName name="VAS076_F_Silumosatsiska442NuotekuValymas">'Forma 7'!$K$133</definedName>
    <definedName name="VAS076_F_Silumosatsiska443NuotekuDumblo" localSheetId="9">'Forma 7'!$L$133</definedName>
    <definedName name="VAS076_F_Silumosatsiska443NuotekuDumblo">'Forma 7'!$L$133</definedName>
    <definedName name="VAS076_F_Silumosatsiska44IsViso" localSheetId="9">'Forma 7'!$I$133</definedName>
    <definedName name="VAS076_F_Silumosatsiska44IsViso">'Forma 7'!$I$133</definedName>
    <definedName name="VAS076_F_Silumosatsiska45PavirsiniuNuoteku" localSheetId="9">'Forma 7'!$M$133</definedName>
    <definedName name="VAS076_F_Silumosatsiska45PavirsiniuNuoteku">'Forma 7'!$M$133</definedName>
    <definedName name="VAS076_F_Silumosatsiska46KitosReguliuojamosios" localSheetId="9">'Forma 7'!$N$133</definedName>
    <definedName name="VAS076_F_Silumosatsiska46KitosReguliuojamosios">'Forma 7'!$N$133</definedName>
    <definedName name="VAS076_F_Silumosatsiska47KitosVeiklos" localSheetId="9">'Forma 7'!$Q$133</definedName>
    <definedName name="VAS076_F_Silumosatsiska47KitosVeiklos">'Forma 7'!$Q$133</definedName>
    <definedName name="VAS076_F_Silumosatsiska4Apskaitosveikla1" localSheetId="9">'Forma 7'!$O$133</definedName>
    <definedName name="VAS076_F_Silumosatsiska4Apskaitosveikla1">'Forma 7'!$O$133</definedName>
    <definedName name="VAS076_F_Silumosatsiska4Kitareguliuoja1" localSheetId="9">'Forma 7'!$P$133</definedName>
    <definedName name="VAS076_F_Silumosatsiska4Kitareguliuoja1">'Forma 7'!$P$133</definedName>
    <definedName name="VAS076_F_Silumosirkarst11IS" localSheetId="9">'Forma 7'!$D$19</definedName>
    <definedName name="VAS076_F_Silumosirkarst11IS">'Forma 7'!$D$19</definedName>
    <definedName name="VAS076_F_Silumosirkarst131GeriamojoVandens" localSheetId="9">'Forma 7'!$F$19</definedName>
    <definedName name="VAS076_F_Silumosirkarst131GeriamojoVandens">'Forma 7'!$F$19</definedName>
    <definedName name="VAS076_F_Silumosirkarst132GeriamojoVandens" localSheetId="9">'Forma 7'!$G$19</definedName>
    <definedName name="VAS076_F_Silumosirkarst132GeriamojoVandens">'Forma 7'!$G$19</definedName>
    <definedName name="VAS076_F_Silumosirkarst133GeriamojoVandens" localSheetId="9">'Forma 7'!$H$19</definedName>
    <definedName name="VAS076_F_Silumosirkarst133GeriamojoVandens">'Forma 7'!$H$19</definedName>
    <definedName name="VAS076_F_Silumosirkarst13IsViso" localSheetId="9">'Forma 7'!$E$19</definedName>
    <definedName name="VAS076_F_Silumosirkarst13IsViso">'Forma 7'!$E$19</definedName>
    <definedName name="VAS076_F_Silumosirkarst141NuotekuSurinkimas" localSheetId="9">'Forma 7'!$J$19</definedName>
    <definedName name="VAS076_F_Silumosirkarst141NuotekuSurinkimas">'Forma 7'!$J$19</definedName>
    <definedName name="VAS076_F_Silumosirkarst142NuotekuValymas" localSheetId="9">'Forma 7'!$K$19</definedName>
    <definedName name="VAS076_F_Silumosirkarst142NuotekuValymas">'Forma 7'!$K$19</definedName>
    <definedName name="VAS076_F_Silumosirkarst143NuotekuDumblo" localSheetId="9">'Forma 7'!$L$19</definedName>
    <definedName name="VAS076_F_Silumosirkarst143NuotekuDumblo">'Forma 7'!$L$19</definedName>
    <definedName name="VAS076_F_Silumosirkarst14IsViso" localSheetId="9">'Forma 7'!$I$19</definedName>
    <definedName name="VAS076_F_Silumosirkarst14IsViso">'Forma 7'!$I$19</definedName>
    <definedName name="VAS076_F_Silumosirkarst15PavirsiniuNuoteku" localSheetId="9">'Forma 7'!$M$19</definedName>
    <definedName name="VAS076_F_Silumosirkarst15PavirsiniuNuoteku">'Forma 7'!$M$19</definedName>
    <definedName name="VAS076_F_Silumosirkarst16KitosReguliuojamosios" localSheetId="9">'Forma 7'!$N$19</definedName>
    <definedName name="VAS076_F_Silumosirkarst16KitosReguliuojamosios">'Forma 7'!$N$19</definedName>
    <definedName name="VAS076_F_Silumosirkarst17KitosVeiklos" localSheetId="9">'Forma 7'!$Q$19</definedName>
    <definedName name="VAS076_F_Silumosirkarst17KitosVeiklos">'Forma 7'!$Q$19</definedName>
    <definedName name="VAS076_F_Silumosirkarst1Apskaitosveikla1" localSheetId="9">'Forma 7'!$O$19</definedName>
    <definedName name="VAS076_F_Silumosirkarst1Apskaitosveikla1">'Forma 7'!$O$19</definedName>
    <definedName name="VAS076_F_Silumosirkarst1Kitareguliuoja1" localSheetId="9">'Forma 7'!$P$19</definedName>
    <definedName name="VAS076_F_Silumosirkarst1Kitareguliuoja1">'Forma 7'!$P$19</definedName>
    <definedName name="VAS076_F_Silumosirkarst21IS" localSheetId="9">'Forma 7'!$D$47</definedName>
    <definedName name="VAS076_F_Silumosirkarst21IS">'Forma 7'!$D$47</definedName>
    <definedName name="VAS076_F_Silumosirkarst231GeriamojoVandens" localSheetId="9">'Forma 7'!$F$47</definedName>
    <definedName name="VAS076_F_Silumosirkarst231GeriamojoVandens">'Forma 7'!$F$47</definedName>
    <definedName name="VAS076_F_Silumosirkarst232GeriamojoVandens" localSheetId="9">'Forma 7'!$G$47</definedName>
    <definedName name="VAS076_F_Silumosirkarst232GeriamojoVandens">'Forma 7'!$G$47</definedName>
    <definedName name="VAS076_F_Silumosirkarst233GeriamojoVandens" localSheetId="9">'Forma 7'!$H$47</definedName>
    <definedName name="VAS076_F_Silumosirkarst233GeriamojoVandens">'Forma 7'!$H$47</definedName>
    <definedName name="VAS076_F_Silumosirkarst23IsViso" localSheetId="9">'Forma 7'!$E$47</definedName>
    <definedName name="VAS076_F_Silumosirkarst23IsViso">'Forma 7'!$E$47</definedName>
    <definedName name="VAS076_F_Silumosirkarst241NuotekuSurinkimas" localSheetId="9">'Forma 7'!$J$47</definedName>
    <definedName name="VAS076_F_Silumosirkarst241NuotekuSurinkimas">'Forma 7'!$J$47</definedName>
    <definedName name="VAS076_F_Silumosirkarst242NuotekuValymas" localSheetId="9">'Forma 7'!$K$47</definedName>
    <definedName name="VAS076_F_Silumosirkarst242NuotekuValymas">'Forma 7'!$K$47</definedName>
    <definedName name="VAS076_F_Silumosirkarst243NuotekuDumblo" localSheetId="9">'Forma 7'!$L$47</definedName>
    <definedName name="VAS076_F_Silumosirkarst243NuotekuDumblo">'Forma 7'!$L$47</definedName>
    <definedName name="VAS076_F_Silumosirkarst24IsViso" localSheetId="9">'Forma 7'!$I$47</definedName>
    <definedName name="VAS076_F_Silumosirkarst24IsViso">'Forma 7'!$I$47</definedName>
    <definedName name="VAS076_F_Silumosirkarst25PavirsiniuNuoteku" localSheetId="9">'Forma 7'!$M$47</definedName>
    <definedName name="VAS076_F_Silumosirkarst25PavirsiniuNuoteku">'Forma 7'!$M$47</definedName>
    <definedName name="VAS076_F_Silumosirkarst26KitosReguliuojamosios" localSheetId="9">'Forma 7'!$N$47</definedName>
    <definedName name="VAS076_F_Silumosirkarst26KitosReguliuojamosios">'Forma 7'!$N$47</definedName>
    <definedName name="VAS076_F_Silumosirkarst27KitosVeiklos" localSheetId="9">'Forma 7'!$Q$47</definedName>
    <definedName name="VAS076_F_Silumosirkarst27KitosVeiklos">'Forma 7'!$Q$47</definedName>
    <definedName name="VAS076_F_Silumosirkarst2Apskaitosveikla1" localSheetId="9">'Forma 7'!$O$47</definedName>
    <definedName name="VAS076_F_Silumosirkarst2Apskaitosveikla1">'Forma 7'!$O$47</definedName>
    <definedName name="VAS076_F_Silumosirkarst2Kitareguliuoja1" localSheetId="9">'Forma 7'!$P$47</definedName>
    <definedName name="VAS076_F_Silumosirkarst2Kitareguliuoja1">'Forma 7'!$P$47</definedName>
    <definedName name="VAS076_F_Silumosirkarst31IS" localSheetId="9">'Forma 7'!$D$75</definedName>
    <definedName name="VAS076_F_Silumosirkarst31IS">'Forma 7'!$D$75</definedName>
    <definedName name="VAS076_F_Silumosirkarst331GeriamojoVandens" localSheetId="9">'Forma 7'!$F$75</definedName>
    <definedName name="VAS076_F_Silumosirkarst331GeriamojoVandens">'Forma 7'!$F$75</definedName>
    <definedName name="VAS076_F_Silumosirkarst332GeriamojoVandens" localSheetId="9">'Forma 7'!$G$75</definedName>
    <definedName name="VAS076_F_Silumosirkarst332GeriamojoVandens">'Forma 7'!$G$75</definedName>
    <definedName name="VAS076_F_Silumosirkarst333GeriamojoVandens" localSheetId="9">'Forma 7'!$H$75</definedName>
    <definedName name="VAS076_F_Silumosirkarst333GeriamojoVandens">'Forma 7'!$H$75</definedName>
    <definedName name="VAS076_F_Silumosirkarst33IsViso" localSheetId="9">'Forma 7'!$E$75</definedName>
    <definedName name="VAS076_F_Silumosirkarst33IsViso">'Forma 7'!$E$75</definedName>
    <definedName name="VAS076_F_Silumosirkarst341NuotekuSurinkimas" localSheetId="9">'Forma 7'!$J$75</definedName>
    <definedName name="VAS076_F_Silumosirkarst341NuotekuSurinkimas">'Forma 7'!$J$75</definedName>
    <definedName name="VAS076_F_Silumosirkarst342NuotekuValymas" localSheetId="9">'Forma 7'!$K$75</definedName>
    <definedName name="VAS076_F_Silumosirkarst342NuotekuValymas">'Forma 7'!$K$75</definedName>
    <definedName name="VAS076_F_Silumosirkarst343NuotekuDumblo" localSheetId="9">'Forma 7'!$L$75</definedName>
    <definedName name="VAS076_F_Silumosirkarst343NuotekuDumblo">'Forma 7'!$L$75</definedName>
    <definedName name="VAS076_F_Silumosirkarst34IsViso" localSheetId="9">'Forma 7'!$I$75</definedName>
    <definedName name="VAS076_F_Silumosirkarst34IsViso">'Forma 7'!$I$75</definedName>
    <definedName name="VAS076_F_Silumosirkarst35PavirsiniuNuoteku" localSheetId="9">'Forma 7'!$M$75</definedName>
    <definedName name="VAS076_F_Silumosirkarst35PavirsiniuNuoteku">'Forma 7'!$M$75</definedName>
    <definedName name="VAS076_F_Silumosirkarst36KitosReguliuojamosios" localSheetId="9">'Forma 7'!$N$75</definedName>
    <definedName name="VAS076_F_Silumosirkarst36KitosReguliuojamosios">'Forma 7'!$N$75</definedName>
    <definedName name="VAS076_F_Silumosirkarst37KitosVeiklos" localSheetId="9">'Forma 7'!$Q$75</definedName>
    <definedName name="VAS076_F_Silumosirkarst37KitosVeiklos">'Forma 7'!$Q$75</definedName>
    <definedName name="VAS076_F_Silumosirkarst3Apskaitosveikla1" localSheetId="9">'Forma 7'!$O$75</definedName>
    <definedName name="VAS076_F_Silumosirkarst3Apskaitosveikla1">'Forma 7'!$O$75</definedName>
    <definedName name="VAS076_F_Silumosirkarst3Kitareguliuoja1" localSheetId="9">'Forma 7'!$P$75</definedName>
    <definedName name="VAS076_F_Silumosirkarst3Kitareguliuoja1">'Forma 7'!$P$75</definedName>
    <definedName name="VAS076_F_Silumosirkarst41IS" localSheetId="9">'Forma 7'!$D$125</definedName>
    <definedName name="VAS076_F_Silumosirkarst41IS">'Forma 7'!$D$125</definedName>
    <definedName name="VAS076_F_Silumosirkarst431GeriamojoVandens" localSheetId="9">'Forma 7'!$F$125</definedName>
    <definedName name="VAS076_F_Silumosirkarst431GeriamojoVandens">'Forma 7'!$F$125</definedName>
    <definedName name="VAS076_F_Silumosirkarst432GeriamojoVandens" localSheetId="9">'Forma 7'!$G$125</definedName>
    <definedName name="VAS076_F_Silumosirkarst432GeriamojoVandens">'Forma 7'!$G$125</definedName>
    <definedName name="VAS076_F_Silumosirkarst433GeriamojoVandens" localSheetId="9">'Forma 7'!$H$125</definedName>
    <definedName name="VAS076_F_Silumosirkarst433GeriamojoVandens">'Forma 7'!$H$125</definedName>
    <definedName name="VAS076_F_Silumosirkarst43IsViso" localSheetId="9">'Forma 7'!$E$125</definedName>
    <definedName name="VAS076_F_Silumosirkarst43IsViso">'Forma 7'!$E$125</definedName>
    <definedName name="VAS076_F_Silumosirkarst441NuotekuSurinkimas" localSheetId="9">'Forma 7'!$J$125</definedName>
    <definedName name="VAS076_F_Silumosirkarst441NuotekuSurinkimas">'Forma 7'!$J$125</definedName>
    <definedName name="VAS076_F_Silumosirkarst442NuotekuValymas" localSheetId="9">'Forma 7'!$K$125</definedName>
    <definedName name="VAS076_F_Silumosirkarst442NuotekuValymas">'Forma 7'!$K$125</definedName>
    <definedName name="VAS076_F_Silumosirkarst443NuotekuDumblo" localSheetId="9">'Forma 7'!$L$125</definedName>
    <definedName name="VAS076_F_Silumosirkarst443NuotekuDumblo">'Forma 7'!$L$125</definedName>
    <definedName name="VAS076_F_Silumosirkarst44IsViso" localSheetId="9">'Forma 7'!$I$125</definedName>
    <definedName name="VAS076_F_Silumosirkarst44IsViso">'Forma 7'!$I$125</definedName>
    <definedName name="VAS076_F_Silumosirkarst45PavirsiniuNuoteku" localSheetId="9">'Forma 7'!$M$125</definedName>
    <definedName name="VAS076_F_Silumosirkarst45PavirsiniuNuoteku">'Forma 7'!$M$125</definedName>
    <definedName name="VAS076_F_Silumosirkarst46KitosReguliuojamosios" localSheetId="9">'Forma 7'!$N$125</definedName>
    <definedName name="VAS076_F_Silumosirkarst46KitosReguliuojamosios">'Forma 7'!$N$125</definedName>
    <definedName name="VAS076_F_Silumosirkarst47KitosVeiklos" localSheetId="9">'Forma 7'!$Q$125</definedName>
    <definedName name="VAS076_F_Silumosirkarst47KitosVeiklos">'Forma 7'!$Q$125</definedName>
    <definedName name="VAS076_F_Silumosirkarst4Apskaitosveikla1" localSheetId="9">'Forma 7'!$O$125</definedName>
    <definedName name="VAS076_F_Silumosirkarst4Apskaitosveikla1">'Forma 7'!$O$125</definedName>
    <definedName name="VAS076_F_Silumosirkarst4Kitareguliuoja1" localSheetId="9">'Forma 7'!$P$125</definedName>
    <definedName name="VAS076_F_Silumosirkarst4Kitareguliuoja1">'Forma 7'!$P$125</definedName>
    <definedName name="VAS076_F_Specprogramine61IS" localSheetId="9">'Forma 7'!$D$13</definedName>
    <definedName name="VAS076_F_Specprogramine61IS">'Forma 7'!$D$13</definedName>
    <definedName name="VAS076_F_Specprogramine631GeriamojoVandens" localSheetId="9">'Forma 7'!$F$13</definedName>
    <definedName name="VAS076_F_Specprogramine631GeriamojoVandens">'Forma 7'!$F$13</definedName>
    <definedName name="VAS076_F_Specprogramine632GeriamojoVandens" localSheetId="9">'Forma 7'!$G$13</definedName>
    <definedName name="VAS076_F_Specprogramine632GeriamojoVandens">'Forma 7'!$G$13</definedName>
    <definedName name="VAS076_F_Specprogramine633GeriamojoVandens" localSheetId="9">'Forma 7'!$H$13</definedName>
    <definedName name="VAS076_F_Specprogramine633GeriamojoVandens">'Forma 7'!$H$13</definedName>
    <definedName name="VAS076_F_Specprogramine63IsViso" localSheetId="9">'Forma 7'!$E$13</definedName>
    <definedName name="VAS076_F_Specprogramine63IsViso">'Forma 7'!$E$13</definedName>
    <definedName name="VAS076_F_Specprogramine641NuotekuSurinkimas" localSheetId="9">'Forma 7'!$J$13</definedName>
    <definedName name="VAS076_F_Specprogramine641NuotekuSurinkimas">'Forma 7'!$J$13</definedName>
    <definedName name="VAS076_F_Specprogramine642NuotekuValymas" localSheetId="9">'Forma 7'!$K$13</definedName>
    <definedName name="VAS076_F_Specprogramine642NuotekuValymas">'Forma 7'!$K$13</definedName>
    <definedName name="VAS076_F_Specprogramine643NuotekuDumblo" localSheetId="9">'Forma 7'!$L$13</definedName>
    <definedName name="VAS076_F_Specprogramine643NuotekuDumblo">'Forma 7'!$L$13</definedName>
    <definedName name="VAS076_F_Specprogramine64IsViso" localSheetId="9">'Forma 7'!$I$13</definedName>
    <definedName name="VAS076_F_Specprogramine64IsViso">'Forma 7'!$I$13</definedName>
    <definedName name="VAS076_F_Specprogramine65PavirsiniuNuoteku" localSheetId="9">'Forma 7'!$M$13</definedName>
    <definedName name="VAS076_F_Specprogramine65PavirsiniuNuoteku">'Forma 7'!$M$13</definedName>
    <definedName name="VAS076_F_Specprogramine66KitosReguliuojamosios" localSheetId="9">'Forma 7'!$N$13</definedName>
    <definedName name="VAS076_F_Specprogramine66KitosReguliuojamosios">'Forma 7'!$N$13</definedName>
    <definedName name="VAS076_F_Specprogramine67KitosVeiklos" localSheetId="9">'Forma 7'!$Q$13</definedName>
    <definedName name="VAS076_F_Specprogramine67KitosVeiklos">'Forma 7'!$Q$13</definedName>
    <definedName name="VAS076_F_Specprogramine6Apskaitosveikla1" localSheetId="9">'Forma 7'!$O$13</definedName>
    <definedName name="VAS076_F_Specprogramine6Apskaitosveikla1">'Forma 7'!$O$13</definedName>
    <definedName name="VAS076_F_Specprogramine6Kitareguliuoja1" localSheetId="9">'Forma 7'!$P$13</definedName>
    <definedName name="VAS076_F_Specprogramine6Kitareguliuoja1">'Forma 7'!$P$13</definedName>
    <definedName name="VAS076_F_Specprogramine71IS" localSheetId="9">'Forma 7'!$D$41</definedName>
    <definedName name="VAS076_F_Specprogramine71IS">'Forma 7'!$D$41</definedName>
    <definedName name="VAS076_F_Specprogramine731GeriamojoVandens" localSheetId="9">'Forma 7'!$F$41</definedName>
    <definedName name="VAS076_F_Specprogramine731GeriamojoVandens">'Forma 7'!$F$41</definedName>
    <definedName name="VAS076_F_Specprogramine732GeriamojoVandens" localSheetId="9">'Forma 7'!$G$41</definedName>
    <definedName name="VAS076_F_Specprogramine732GeriamojoVandens">'Forma 7'!$G$41</definedName>
    <definedName name="VAS076_F_Specprogramine733GeriamojoVandens" localSheetId="9">'Forma 7'!$H$41</definedName>
    <definedName name="VAS076_F_Specprogramine733GeriamojoVandens">'Forma 7'!$H$41</definedName>
    <definedName name="VAS076_F_Specprogramine73IsViso" localSheetId="9">'Forma 7'!$E$41</definedName>
    <definedName name="VAS076_F_Specprogramine73IsViso">'Forma 7'!$E$41</definedName>
    <definedName name="VAS076_F_Specprogramine741NuotekuSurinkimas" localSheetId="9">'Forma 7'!$J$41</definedName>
    <definedName name="VAS076_F_Specprogramine741NuotekuSurinkimas">'Forma 7'!$J$41</definedName>
    <definedName name="VAS076_F_Specprogramine742NuotekuValymas" localSheetId="9">'Forma 7'!$K$41</definedName>
    <definedName name="VAS076_F_Specprogramine742NuotekuValymas">'Forma 7'!$K$41</definedName>
    <definedName name="VAS076_F_Specprogramine743NuotekuDumblo" localSheetId="9">'Forma 7'!$L$41</definedName>
    <definedName name="VAS076_F_Specprogramine743NuotekuDumblo">'Forma 7'!$L$41</definedName>
    <definedName name="VAS076_F_Specprogramine74IsViso" localSheetId="9">'Forma 7'!$I$41</definedName>
    <definedName name="VAS076_F_Specprogramine74IsViso">'Forma 7'!$I$41</definedName>
    <definedName name="VAS076_F_Specprogramine75PavirsiniuNuoteku" localSheetId="9">'Forma 7'!$M$41</definedName>
    <definedName name="VAS076_F_Specprogramine75PavirsiniuNuoteku">'Forma 7'!$M$41</definedName>
    <definedName name="VAS076_F_Specprogramine76KitosReguliuojamosios" localSheetId="9">'Forma 7'!$N$41</definedName>
    <definedName name="VAS076_F_Specprogramine76KitosReguliuojamosios">'Forma 7'!$N$41</definedName>
    <definedName name="VAS076_F_Specprogramine77KitosVeiklos" localSheetId="9">'Forma 7'!$Q$41</definedName>
    <definedName name="VAS076_F_Specprogramine77KitosVeiklos">'Forma 7'!$Q$41</definedName>
    <definedName name="VAS076_F_Specprogramine7Apskaitosveikla1" localSheetId="9">'Forma 7'!$O$41</definedName>
    <definedName name="VAS076_F_Specprogramine7Apskaitosveikla1">'Forma 7'!$O$41</definedName>
    <definedName name="VAS076_F_Specprogramine7Kitareguliuoja1" localSheetId="9">'Forma 7'!$P$41</definedName>
    <definedName name="VAS076_F_Specprogramine7Kitareguliuoja1">'Forma 7'!$P$41</definedName>
    <definedName name="VAS076_F_Specprogramine81IS" localSheetId="9">'Forma 7'!$D$69</definedName>
    <definedName name="VAS076_F_Specprogramine81IS">'Forma 7'!$D$69</definedName>
    <definedName name="VAS076_F_Specprogramine831GeriamojoVandens" localSheetId="9">'Forma 7'!$F$69</definedName>
    <definedName name="VAS076_F_Specprogramine831GeriamojoVandens">'Forma 7'!$F$69</definedName>
    <definedName name="VAS076_F_Specprogramine832GeriamojoVandens" localSheetId="9">'Forma 7'!$G$69</definedName>
    <definedName name="VAS076_F_Specprogramine832GeriamojoVandens">'Forma 7'!$G$69</definedName>
    <definedName name="VAS076_F_Specprogramine833GeriamojoVandens" localSheetId="9">'Forma 7'!$H$69</definedName>
    <definedName name="VAS076_F_Specprogramine833GeriamojoVandens">'Forma 7'!$H$69</definedName>
    <definedName name="VAS076_F_Specprogramine83IsViso" localSheetId="9">'Forma 7'!$E$69</definedName>
    <definedName name="VAS076_F_Specprogramine83IsViso">'Forma 7'!$E$69</definedName>
    <definedName name="VAS076_F_Specprogramine841NuotekuSurinkimas" localSheetId="9">'Forma 7'!$J$69</definedName>
    <definedName name="VAS076_F_Specprogramine841NuotekuSurinkimas">'Forma 7'!$J$69</definedName>
    <definedName name="VAS076_F_Specprogramine842NuotekuValymas" localSheetId="9">'Forma 7'!$K$69</definedName>
    <definedName name="VAS076_F_Specprogramine842NuotekuValymas">'Forma 7'!$K$69</definedName>
    <definedName name="VAS076_F_Specprogramine843NuotekuDumblo" localSheetId="9">'Forma 7'!$L$69</definedName>
    <definedName name="VAS076_F_Specprogramine843NuotekuDumblo">'Forma 7'!$L$69</definedName>
    <definedName name="VAS076_F_Specprogramine84IsViso" localSheetId="9">'Forma 7'!$I$69</definedName>
    <definedName name="VAS076_F_Specprogramine84IsViso">'Forma 7'!$I$69</definedName>
    <definedName name="VAS076_F_Specprogramine85PavirsiniuNuoteku" localSheetId="9">'Forma 7'!$M$69</definedName>
    <definedName name="VAS076_F_Specprogramine85PavirsiniuNuoteku">'Forma 7'!$M$69</definedName>
    <definedName name="VAS076_F_Specprogramine86KitosReguliuojamosios" localSheetId="9">'Forma 7'!$N$69</definedName>
    <definedName name="VAS076_F_Specprogramine86KitosReguliuojamosios">'Forma 7'!$N$69</definedName>
    <definedName name="VAS076_F_Specprogramine87KitosVeiklos" localSheetId="9">'Forma 7'!$Q$69</definedName>
    <definedName name="VAS076_F_Specprogramine87KitosVeiklos">'Forma 7'!$Q$69</definedName>
    <definedName name="VAS076_F_Specprogramine8Apskaitosveikla1" localSheetId="9">'Forma 7'!$O$69</definedName>
    <definedName name="VAS076_F_Specprogramine8Apskaitosveikla1">'Forma 7'!$O$69</definedName>
    <definedName name="VAS076_F_Specprogramine8Kitareguliuoja1" localSheetId="9">'Forma 7'!$P$69</definedName>
    <definedName name="VAS076_F_Specprogramine8Kitareguliuoja1">'Forma 7'!$P$69</definedName>
    <definedName name="VAS076_F_Specprogramine91IS" localSheetId="9">'Forma 7'!$D$119</definedName>
    <definedName name="VAS076_F_Specprogramine91IS">'Forma 7'!$D$119</definedName>
    <definedName name="VAS076_F_Specprogramine931GeriamojoVandens" localSheetId="9">'Forma 7'!$F$119</definedName>
    <definedName name="VAS076_F_Specprogramine931GeriamojoVandens">'Forma 7'!$F$119</definedName>
    <definedName name="VAS076_F_Specprogramine932GeriamojoVandens" localSheetId="9">'Forma 7'!$G$119</definedName>
    <definedName name="VAS076_F_Specprogramine932GeriamojoVandens">'Forma 7'!$G$119</definedName>
    <definedName name="VAS076_F_Specprogramine933GeriamojoVandens" localSheetId="9">'Forma 7'!$H$119</definedName>
    <definedName name="VAS076_F_Specprogramine933GeriamojoVandens">'Forma 7'!$H$119</definedName>
    <definedName name="VAS076_F_Specprogramine93IsViso" localSheetId="9">'Forma 7'!$E$119</definedName>
    <definedName name="VAS076_F_Specprogramine93IsViso">'Forma 7'!$E$119</definedName>
    <definedName name="VAS076_F_Specprogramine941NuotekuSurinkimas" localSheetId="9">'Forma 7'!$J$119</definedName>
    <definedName name="VAS076_F_Specprogramine941NuotekuSurinkimas">'Forma 7'!$J$119</definedName>
    <definedName name="VAS076_F_Specprogramine942NuotekuValymas" localSheetId="9">'Forma 7'!$K$119</definedName>
    <definedName name="VAS076_F_Specprogramine942NuotekuValymas">'Forma 7'!$K$119</definedName>
    <definedName name="VAS076_F_Specprogramine943NuotekuDumblo" localSheetId="9">'Forma 7'!$L$119</definedName>
    <definedName name="VAS076_F_Specprogramine943NuotekuDumblo">'Forma 7'!$L$119</definedName>
    <definedName name="VAS076_F_Specprogramine94IsViso" localSheetId="9">'Forma 7'!$I$119</definedName>
    <definedName name="VAS076_F_Specprogramine94IsViso">'Forma 7'!$I$119</definedName>
    <definedName name="VAS076_F_Specprogramine95PavirsiniuNuoteku" localSheetId="9">'Forma 7'!$M$119</definedName>
    <definedName name="VAS076_F_Specprogramine95PavirsiniuNuoteku">'Forma 7'!$M$119</definedName>
    <definedName name="VAS076_F_Specprogramine96KitosReguliuojamosios" localSheetId="9">'Forma 7'!$N$119</definedName>
    <definedName name="VAS076_F_Specprogramine96KitosReguliuojamosios">'Forma 7'!$N$119</definedName>
    <definedName name="VAS076_F_Specprogramine97KitosVeiklos" localSheetId="9">'Forma 7'!$Q$119</definedName>
    <definedName name="VAS076_F_Specprogramine97KitosVeiklos">'Forma 7'!$Q$119</definedName>
    <definedName name="VAS076_F_Specprogramine9Apskaitosveikla1" localSheetId="9">'Forma 7'!$O$119</definedName>
    <definedName name="VAS076_F_Specprogramine9Apskaitosveikla1">'Forma 7'!$O$119</definedName>
    <definedName name="VAS076_F_Specprogramine9Kitareguliuoja1" localSheetId="9">'Forma 7'!$P$119</definedName>
    <definedName name="VAS076_F_Specprogramine9Kitareguliuoja1">'Forma 7'!$P$119</definedName>
    <definedName name="VAS076_F_Standartinepro61IS" localSheetId="9">'Forma 7'!$D$12</definedName>
    <definedName name="VAS076_F_Standartinepro61IS">'Forma 7'!$D$12</definedName>
    <definedName name="VAS076_F_Standartinepro631GeriamojoVandens" localSheetId="9">'Forma 7'!$F$12</definedName>
    <definedName name="VAS076_F_Standartinepro631GeriamojoVandens">'Forma 7'!$F$12</definedName>
    <definedName name="VAS076_F_Standartinepro632GeriamojoVandens" localSheetId="9">'Forma 7'!$G$12</definedName>
    <definedName name="VAS076_F_Standartinepro632GeriamojoVandens">'Forma 7'!$G$12</definedName>
    <definedName name="VAS076_F_Standartinepro633GeriamojoVandens" localSheetId="9">'Forma 7'!$H$12</definedName>
    <definedName name="VAS076_F_Standartinepro633GeriamojoVandens">'Forma 7'!$H$12</definedName>
    <definedName name="VAS076_F_Standartinepro63IsViso" localSheetId="9">'Forma 7'!$E$12</definedName>
    <definedName name="VAS076_F_Standartinepro63IsViso">'Forma 7'!$E$12</definedName>
    <definedName name="VAS076_F_Standartinepro641NuotekuSurinkimas" localSheetId="9">'Forma 7'!$J$12</definedName>
    <definedName name="VAS076_F_Standartinepro641NuotekuSurinkimas">'Forma 7'!$J$12</definedName>
    <definedName name="VAS076_F_Standartinepro642NuotekuValymas" localSheetId="9">'Forma 7'!$K$12</definedName>
    <definedName name="VAS076_F_Standartinepro642NuotekuValymas">'Forma 7'!$K$12</definedName>
    <definedName name="VAS076_F_Standartinepro643NuotekuDumblo" localSheetId="9">'Forma 7'!$L$12</definedName>
    <definedName name="VAS076_F_Standartinepro643NuotekuDumblo">'Forma 7'!$L$12</definedName>
    <definedName name="VAS076_F_Standartinepro64IsViso" localSheetId="9">'Forma 7'!$I$12</definedName>
    <definedName name="VAS076_F_Standartinepro64IsViso">'Forma 7'!$I$12</definedName>
    <definedName name="VAS076_F_Standartinepro65PavirsiniuNuoteku" localSheetId="9">'Forma 7'!$M$12</definedName>
    <definedName name="VAS076_F_Standartinepro65PavirsiniuNuoteku">'Forma 7'!$M$12</definedName>
    <definedName name="VAS076_F_Standartinepro66KitosReguliuojamosios" localSheetId="9">'Forma 7'!$N$12</definedName>
    <definedName name="VAS076_F_Standartinepro66KitosReguliuojamosios">'Forma 7'!$N$12</definedName>
    <definedName name="VAS076_F_Standartinepro67KitosVeiklos" localSheetId="9">'Forma 7'!$Q$12</definedName>
    <definedName name="VAS076_F_Standartinepro67KitosVeiklos">'Forma 7'!$Q$12</definedName>
    <definedName name="VAS076_F_Standartinepro6Apskaitosveikla1" localSheetId="9">'Forma 7'!$O$12</definedName>
    <definedName name="VAS076_F_Standartinepro6Apskaitosveikla1">'Forma 7'!$O$12</definedName>
    <definedName name="VAS076_F_Standartinepro6Kitareguliuoja1" localSheetId="9">'Forma 7'!$P$12</definedName>
    <definedName name="VAS076_F_Standartinepro6Kitareguliuoja1">'Forma 7'!$P$12</definedName>
    <definedName name="VAS076_F_Standartinepro71IS" localSheetId="9">'Forma 7'!$D$40</definedName>
    <definedName name="VAS076_F_Standartinepro71IS">'Forma 7'!$D$40</definedName>
    <definedName name="VAS076_F_Standartinepro731GeriamojoVandens" localSheetId="9">'Forma 7'!$F$40</definedName>
    <definedName name="VAS076_F_Standartinepro731GeriamojoVandens">'Forma 7'!$F$40</definedName>
    <definedName name="VAS076_F_Standartinepro732GeriamojoVandens" localSheetId="9">'Forma 7'!$G$40</definedName>
    <definedName name="VAS076_F_Standartinepro732GeriamojoVandens">'Forma 7'!$G$40</definedName>
    <definedName name="VAS076_F_Standartinepro733GeriamojoVandens" localSheetId="9">'Forma 7'!$H$40</definedName>
    <definedName name="VAS076_F_Standartinepro733GeriamojoVandens">'Forma 7'!$H$40</definedName>
    <definedName name="VAS076_F_Standartinepro73IsViso" localSheetId="9">'Forma 7'!$E$40</definedName>
    <definedName name="VAS076_F_Standartinepro73IsViso">'Forma 7'!$E$40</definedName>
    <definedName name="VAS076_F_Standartinepro741NuotekuSurinkimas" localSheetId="9">'Forma 7'!$J$40</definedName>
    <definedName name="VAS076_F_Standartinepro741NuotekuSurinkimas">'Forma 7'!$J$40</definedName>
    <definedName name="VAS076_F_Standartinepro742NuotekuValymas" localSheetId="9">'Forma 7'!$K$40</definedName>
    <definedName name="VAS076_F_Standartinepro742NuotekuValymas">'Forma 7'!$K$40</definedName>
    <definedName name="VAS076_F_Standartinepro743NuotekuDumblo" localSheetId="9">'Forma 7'!$L$40</definedName>
    <definedName name="VAS076_F_Standartinepro743NuotekuDumblo">'Forma 7'!$L$40</definedName>
    <definedName name="VAS076_F_Standartinepro74IsViso" localSheetId="9">'Forma 7'!$I$40</definedName>
    <definedName name="VAS076_F_Standartinepro74IsViso">'Forma 7'!$I$40</definedName>
    <definedName name="VAS076_F_Standartinepro75PavirsiniuNuoteku" localSheetId="9">'Forma 7'!$M$40</definedName>
    <definedName name="VAS076_F_Standartinepro75PavirsiniuNuoteku">'Forma 7'!$M$40</definedName>
    <definedName name="VAS076_F_Standartinepro76KitosReguliuojamosios" localSheetId="9">'Forma 7'!$N$40</definedName>
    <definedName name="VAS076_F_Standartinepro76KitosReguliuojamosios">'Forma 7'!$N$40</definedName>
    <definedName name="VAS076_F_Standartinepro77KitosVeiklos" localSheetId="9">'Forma 7'!$Q$40</definedName>
    <definedName name="VAS076_F_Standartinepro77KitosVeiklos">'Forma 7'!$Q$40</definedName>
    <definedName name="VAS076_F_Standartinepro7Apskaitosveikla1" localSheetId="9">'Forma 7'!$O$40</definedName>
    <definedName name="VAS076_F_Standartinepro7Apskaitosveikla1">'Forma 7'!$O$40</definedName>
    <definedName name="VAS076_F_Standartinepro7Kitareguliuoja1" localSheetId="9">'Forma 7'!$P$40</definedName>
    <definedName name="VAS076_F_Standartinepro7Kitareguliuoja1">'Forma 7'!$P$40</definedName>
    <definedName name="VAS076_F_Standartinepro81IS" localSheetId="9">'Forma 7'!$D$68</definedName>
    <definedName name="VAS076_F_Standartinepro81IS">'Forma 7'!$D$68</definedName>
    <definedName name="VAS076_F_Standartinepro831GeriamojoVandens" localSheetId="9">'Forma 7'!$F$68</definedName>
    <definedName name="VAS076_F_Standartinepro831GeriamojoVandens">'Forma 7'!$F$68</definedName>
    <definedName name="VAS076_F_Standartinepro832GeriamojoVandens" localSheetId="9">'Forma 7'!$G$68</definedName>
    <definedName name="VAS076_F_Standartinepro832GeriamojoVandens">'Forma 7'!$G$68</definedName>
    <definedName name="VAS076_F_Standartinepro833GeriamojoVandens" localSheetId="9">'Forma 7'!$H$68</definedName>
    <definedName name="VAS076_F_Standartinepro833GeriamojoVandens">'Forma 7'!$H$68</definedName>
    <definedName name="VAS076_F_Standartinepro83IsViso" localSheetId="9">'Forma 7'!$E$68</definedName>
    <definedName name="VAS076_F_Standartinepro83IsViso">'Forma 7'!$E$68</definedName>
    <definedName name="VAS076_F_Standartinepro841NuotekuSurinkimas" localSheetId="9">'Forma 7'!$J$68</definedName>
    <definedName name="VAS076_F_Standartinepro841NuotekuSurinkimas">'Forma 7'!$J$68</definedName>
    <definedName name="VAS076_F_Standartinepro842NuotekuValymas" localSheetId="9">'Forma 7'!$K$68</definedName>
    <definedName name="VAS076_F_Standartinepro842NuotekuValymas">'Forma 7'!$K$68</definedName>
    <definedName name="VAS076_F_Standartinepro843NuotekuDumblo" localSheetId="9">'Forma 7'!$L$68</definedName>
    <definedName name="VAS076_F_Standartinepro843NuotekuDumblo">'Forma 7'!$L$68</definedName>
    <definedName name="VAS076_F_Standartinepro84IsViso" localSheetId="9">'Forma 7'!$I$68</definedName>
    <definedName name="VAS076_F_Standartinepro84IsViso">'Forma 7'!$I$68</definedName>
    <definedName name="VAS076_F_Standartinepro85PavirsiniuNuoteku" localSheetId="9">'Forma 7'!$M$68</definedName>
    <definedName name="VAS076_F_Standartinepro85PavirsiniuNuoteku">'Forma 7'!$M$68</definedName>
    <definedName name="VAS076_F_Standartinepro86KitosReguliuojamosios" localSheetId="9">'Forma 7'!$N$68</definedName>
    <definedName name="VAS076_F_Standartinepro86KitosReguliuojamosios">'Forma 7'!$N$68</definedName>
    <definedName name="VAS076_F_Standartinepro87KitosVeiklos" localSheetId="9">'Forma 7'!$Q$68</definedName>
    <definedName name="VAS076_F_Standartinepro87KitosVeiklos">'Forma 7'!$Q$68</definedName>
    <definedName name="VAS076_F_Standartinepro8Apskaitosveikla1" localSheetId="9">'Forma 7'!$O$68</definedName>
    <definedName name="VAS076_F_Standartinepro8Apskaitosveikla1">'Forma 7'!$O$68</definedName>
    <definedName name="VAS076_F_Standartinepro8Kitareguliuoja1" localSheetId="9">'Forma 7'!$P$68</definedName>
    <definedName name="VAS076_F_Standartinepro8Kitareguliuoja1">'Forma 7'!$P$68</definedName>
    <definedName name="VAS076_F_Standartinepro91IS" localSheetId="9">'Forma 7'!$D$118</definedName>
    <definedName name="VAS076_F_Standartinepro91IS">'Forma 7'!$D$118</definedName>
    <definedName name="VAS076_F_Standartinepro931GeriamojoVandens" localSheetId="9">'Forma 7'!$F$118</definedName>
    <definedName name="VAS076_F_Standartinepro931GeriamojoVandens">'Forma 7'!$F$118</definedName>
    <definedName name="VAS076_F_Standartinepro932GeriamojoVandens" localSheetId="9">'Forma 7'!$G$118</definedName>
    <definedName name="VAS076_F_Standartinepro932GeriamojoVandens">'Forma 7'!$G$118</definedName>
    <definedName name="VAS076_F_Standartinepro933GeriamojoVandens" localSheetId="9">'Forma 7'!$H$118</definedName>
    <definedName name="VAS076_F_Standartinepro933GeriamojoVandens">'Forma 7'!$H$118</definedName>
    <definedName name="VAS076_F_Standartinepro93IsViso" localSheetId="9">'Forma 7'!$E$118</definedName>
    <definedName name="VAS076_F_Standartinepro93IsViso">'Forma 7'!$E$118</definedName>
    <definedName name="VAS076_F_Standartinepro941NuotekuSurinkimas" localSheetId="9">'Forma 7'!$J$118</definedName>
    <definedName name="VAS076_F_Standartinepro941NuotekuSurinkimas">'Forma 7'!$J$118</definedName>
    <definedName name="VAS076_F_Standartinepro942NuotekuValymas" localSheetId="9">'Forma 7'!$K$118</definedName>
    <definedName name="VAS076_F_Standartinepro942NuotekuValymas">'Forma 7'!$K$118</definedName>
    <definedName name="VAS076_F_Standartinepro943NuotekuDumblo" localSheetId="9">'Forma 7'!$L$118</definedName>
    <definedName name="VAS076_F_Standartinepro943NuotekuDumblo">'Forma 7'!$L$118</definedName>
    <definedName name="VAS076_F_Standartinepro94IsViso" localSheetId="9">'Forma 7'!$I$118</definedName>
    <definedName name="VAS076_F_Standartinepro94IsViso">'Forma 7'!$I$118</definedName>
    <definedName name="VAS076_F_Standartinepro95PavirsiniuNuoteku" localSheetId="9">'Forma 7'!$M$118</definedName>
    <definedName name="VAS076_F_Standartinepro95PavirsiniuNuoteku">'Forma 7'!$M$118</definedName>
    <definedName name="VAS076_F_Standartinepro96KitosReguliuojamosios" localSheetId="9">'Forma 7'!$N$118</definedName>
    <definedName name="VAS076_F_Standartinepro96KitosReguliuojamosios">'Forma 7'!$N$118</definedName>
    <definedName name="VAS076_F_Standartinepro97KitosVeiklos" localSheetId="9">'Forma 7'!$Q$118</definedName>
    <definedName name="VAS076_F_Standartinepro97KitosVeiklos">'Forma 7'!$Q$118</definedName>
    <definedName name="VAS076_F_Standartinepro9Apskaitosveikla1" localSheetId="9">'Forma 7'!$O$118</definedName>
    <definedName name="VAS076_F_Standartinepro9Apskaitosveikla1">'Forma 7'!$O$118</definedName>
    <definedName name="VAS076_F_Standartinepro9Kitareguliuoja1" localSheetId="9">'Forma 7'!$P$118</definedName>
    <definedName name="VAS076_F_Standartinepro9Kitareguliuoja1">'Forma 7'!$P$118</definedName>
    <definedName name="VAS076_F_Tiesiogiaipask21IS" localSheetId="9">'Forma 7'!$D$38</definedName>
    <definedName name="VAS076_F_Tiesiogiaipask21IS">'Forma 7'!$D$38</definedName>
    <definedName name="VAS076_F_Tiesiogiaipask231GeriamojoVandens" localSheetId="9">'Forma 7'!$F$38</definedName>
    <definedName name="VAS076_F_Tiesiogiaipask231GeriamojoVandens">'Forma 7'!$F$38</definedName>
    <definedName name="VAS076_F_Tiesiogiaipask232GeriamojoVandens" localSheetId="9">'Forma 7'!$G$38</definedName>
    <definedName name="VAS076_F_Tiesiogiaipask232GeriamojoVandens">'Forma 7'!$G$38</definedName>
    <definedName name="VAS076_F_Tiesiogiaipask233GeriamojoVandens" localSheetId="9">'Forma 7'!$H$38</definedName>
    <definedName name="VAS076_F_Tiesiogiaipask233GeriamojoVandens">'Forma 7'!$H$38</definedName>
    <definedName name="VAS076_F_Tiesiogiaipask23IsViso" localSheetId="9">'Forma 7'!$E$38</definedName>
    <definedName name="VAS076_F_Tiesiogiaipask23IsViso">'Forma 7'!$E$38</definedName>
    <definedName name="VAS076_F_Tiesiogiaipask241NuotekuSurinkimas" localSheetId="9">'Forma 7'!$J$38</definedName>
    <definedName name="VAS076_F_Tiesiogiaipask241NuotekuSurinkimas">'Forma 7'!$J$38</definedName>
    <definedName name="VAS076_F_Tiesiogiaipask242NuotekuValymas" localSheetId="9">'Forma 7'!$K$38</definedName>
    <definedName name="VAS076_F_Tiesiogiaipask242NuotekuValymas">'Forma 7'!$K$38</definedName>
    <definedName name="VAS076_F_Tiesiogiaipask243NuotekuDumblo" localSheetId="9">'Forma 7'!$L$38</definedName>
    <definedName name="VAS076_F_Tiesiogiaipask243NuotekuDumblo">'Forma 7'!$L$38</definedName>
    <definedName name="VAS076_F_Tiesiogiaipask24IsViso" localSheetId="9">'Forma 7'!$I$38</definedName>
    <definedName name="VAS076_F_Tiesiogiaipask24IsViso">'Forma 7'!$I$38</definedName>
    <definedName name="VAS076_F_Tiesiogiaipask25PavirsiniuNuoteku" localSheetId="9">'Forma 7'!$M$38</definedName>
    <definedName name="VAS076_F_Tiesiogiaipask25PavirsiniuNuoteku">'Forma 7'!$M$38</definedName>
    <definedName name="VAS076_F_Tiesiogiaipask26KitosReguliuojamosios" localSheetId="9">'Forma 7'!$N$38</definedName>
    <definedName name="VAS076_F_Tiesiogiaipask26KitosReguliuojamosios">'Forma 7'!$N$38</definedName>
    <definedName name="VAS076_F_Tiesiogiaipask27KitosVeiklos" localSheetId="9">'Forma 7'!$Q$38</definedName>
    <definedName name="VAS076_F_Tiesiogiaipask27KitosVeiklos">'Forma 7'!$Q$38</definedName>
    <definedName name="VAS076_F_Tiesiogiaipask2Apskaitosveikla1" localSheetId="9">'Forma 7'!$O$38</definedName>
    <definedName name="VAS076_F_Tiesiogiaipask2Apskaitosveikla1">'Forma 7'!$O$38</definedName>
    <definedName name="VAS076_F_Tiesiogiaipask2Kitareguliuoja1" localSheetId="9">'Forma 7'!$P$38</definedName>
    <definedName name="VAS076_F_Tiesiogiaipask2Kitareguliuoja1">'Forma 7'!$P$38</definedName>
    <definedName name="VAS076_F_Transportoprie61IS" localSheetId="9">'Forma 7'!$D$31</definedName>
    <definedName name="VAS076_F_Transportoprie61IS">'Forma 7'!$D$31</definedName>
    <definedName name="VAS076_F_Transportoprie631GeriamojoVandens" localSheetId="9">'Forma 7'!$F$31</definedName>
    <definedName name="VAS076_F_Transportoprie631GeriamojoVandens">'Forma 7'!$F$31</definedName>
    <definedName name="VAS076_F_Transportoprie632GeriamojoVandens" localSheetId="9">'Forma 7'!$G$31</definedName>
    <definedName name="VAS076_F_Transportoprie632GeriamojoVandens">'Forma 7'!$G$31</definedName>
    <definedName name="VAS076_F_Transportoprie633GeriamojoVandens" localSheetId="9">'Forma 7'!$H$31</definedName>
    <definedName name="VAS076_F_Transportoprie633GeriamojoVandens">'Forma 7'!$H$31</definedName>
    <definedName name="VAS076_F_Transportoprie63IsViso" localSheetId="9">'Forma 7'!$E$31</definedName>
    <definedName name="VAS076_F_Transportoprie63IsViso">'Forma 7'!$E$31</definedName>
    <definedName name="VAS076_F_Transportoprie641NuotekuSurinkimas" localSheetId="9">'Forma 7'!$J$31</definedName>
    <definedName name="VAS076_F_Transportoprie641NuotekuSurinkimas">'Forma 7'!$J$31</definedName>
    <definedName name="VAS076_F_Transportoprie642NuotekuValymas" localSheetId="9">'Forma 7'!$K$31</definedName>
    <definedName name="VAS076_F_Transportoprie642NuotekuValymas">'Forma 7'!$K$31</definedName>
    <definedName name="VAS076_F_Transportoprie643NuotekuDumblo" localSheetId="9">'Forma 7'!$L$31</definedName>
    <definedName name="VAS076_F_Transportoprie643NuotekuDumblo">'Forma 7'!$L$31</definedName>
    <definedName name="VAS076_F_Transportoprie64IsViso" localSheetId="9">'Forma 7'!$I$31</definedName>
    <definedName name="VAS076_F_Transportoprie64IsViso">'Forma 7'!$I$31</definedName>
    <definedName name="VAS076_F_Transportoprie65PavirsiniuNuoteku" localSheetId="9">'Forma 7'!$M$31</definedName>
    <definedName name="VAS076_F_Transportoprie65PavirsiniuNuoteku">'Forma 7'!$M$31</definedName>
    <definedName name="VAS076_F_Transportoprie66KitosReguliuojamosios" localSheetId="9">'Forma 7'!$N$31</definedName>
    <definedName name="VAS076_F_Transportoprie66KitosReguliuojamosios">'Forma 7'!$N$31</definedName>
    <definedName name="VAS076_F_Transportoprie67KitosVeiklos" localSheetId="9">'Forma 7'!$Q$31</definedName>
    <definedName name="VAS076_F_Transportoprie67KitosVeiklos">'Forma 7'!$Q$31</definedName>
    <definedName name="VAS076_F_Transportoprie6Apskaitosveikla1" localSheetId="9">'Forma 7'!$O$31</definedName>
    <definedName name="VAS076_F_Transportoprie6Apskaitosveikla1">'Forma 7'!$O$31</definedName>
    <definedName name="VAS076_F_Transportoprie6Kitareguliuoja1" localSheetId="9">'Forma 7'!$P$31</definedName>
    <definedName name="VAS076_F_Transportoprie6Kitareguliuoja1">'Forma 7'!$P$31</definedName>
    <definedName name="VAS076_F_Transportoprie71IS" localSheetId="9">'Forma 7'!$D$59</definedName>
    <definedName name="VAS076_F_Transportoprie71IS">'Forma 7'!$D$59</definedName>
    <definedName name="VAS076_F_Transportoprie731GeriamojoVandens" localSheetId="9">'Forma 7'!$F$59</definedName>
    <definedName name="VAS076_F_Transportoprie731GeriamojoVandens">'Forma 7'!$F$59</definedName>
    <definedName name="VAS076_F_Transportoprie732GeriamojoVandens" localSheetId="9">'Forma 7'!$G$59</definedName>
    <definedName name="VAS076_F_Transportoprie732GeriamojoVandens">'Forma 7'!$G$59</definedName>
    <definedName name="VAS076_F_Transportoprie733GeriamojoVandens" localSheetId="9">'Forma 7'!$H$59</definedName>
    <definedName name="VAS076_F_Transportoprie733GeriamojoVandens">'Forma 7'!$H$59</definedName>
    <definedName name="VAS076_F_Transportoprie73IsViso" localSheetId="9">'Forma 7'!$E$59</definedName>
    <definedName name="VAS076_F_Transportoprie73IsViso">'Forma 7'!$E$59</definedName>
    <definedName name="VAS076_F_Transportoprie741NuotekuSurinkimas" localSheetId="9">'Forma 7'!$J$59</definedName>
    <definedName name="VAS076_F_Transportoprie741NuotekuSurinkimas">'Forma 7'!$J$59</definedName>
    <definedName name="VAS076_F_Transportoprie742NuotekuValymas" localSheetId="9">'Forma 7'!$K$59</definedName>
    <definedName name="VAS076_F_Transportoprie742NuotekuValymas">'Forma 7'!$K$59</definedName>
    <definedName name="VAS076_F_Transportoprie743NuotekuDumblo" localSheetId="9">'Forma 7'!$L$59</definedName>
    <definedName name="VAS076_F_Transportoprie743NuotekuDumblo">'Forma 7'!$L$59</definedName>
    <definedName name="VAS076_F_Transportoprie74IsViso" localSheetId="9">'Forma 7'!$I$59</definedName>
    <definedName name="VAS076_F_Transportoprie74IsViso">'Forma 7'!$I$59</definedName>
    <definedName name="VAS076_F_Transportoprie75PavirsiniuNuoteku" localSheetId="9">'Forma 7'!$M$59</definedName>
    <definedName name="VAS076_F_Transportoprie75PavirsiniuNuoteku">'Forma 7'!$M$59</definedName>
    <definedName name="VAS076_F_Transportoprie76KitosReguliuojamosios" localSheetId="9">'Forma 7'!$N$59</definedName>
    <definedName name="VAS076_F_Transportoprie76KitosReguliuojamosios">'Forma 7'!$N$59</definedName>
    <definedName name="VAS076_F_Transportoprie77KitosVeiklos" localSheetId="9">'Forma 7'!$Q$59</definedName>
    <definedName name="VAS076_F_Transportoprie77KitosVeiklos">'Forma 7'!$Q$59</definedName>
    <definedName name="VAS076_F_Transportoprie7Apskaitosveikla1" localSheetId="9">'Forma 7'!$O$59</definedName>
    <definedName name="VAS076_F_Transportoprie7Apskaitosveikla1">'Forma 7'!$O$59</definedName>
    <definedName name="VAS076_F_Transportoprie7Kitareguliuoja1" localSheetId="9">'Forma 7'!$P$59</definedName>
    <definedName name="VAS076_F_Transportoprie7Kitareguliuoja1">'Forma 7'!$P$59</definedName>
    <definedName name="VAS076_F_Transportoprie81IS" localSheetId="9">'Forma 7'!$D$87</definedName>
    <definedName name="VAS076_F_Transportoprie81IS">'Forma 7'!$D$87</definedName>
    <definedName name="VAS076_F_Transportoprie831GeriamojoVandens" localSheetId="9">'Forma 7'!$F$87</definedName>
    <definedName name="VAS076_F_Transportoprie831GeriamojoVandens">'Forma 7'!$F$87</definedName>
    <definedName name="VAS076_F_Transportoprie832GeriamojoVandens" localSheetId="9">'Forma 7'!$G$87</definedName>
    <definedName name="VAS076_F_Transportoprie832GeriamojoVandens">'Forma 7'!$G$87</definedName>
    <definedName name="VAS076_F_Transportoprie833GeriamojoVandens" localSheetId="9">'Forma 7'!$H$87</definedName>
    <definedName name="VAS076_F_Transportoprie833GeriamojoVandens">'Forma 7'!$H$87</definedName>
    <definedName name="VAS076_F_Transportoprie83IsViso" localSheetId="9">'Forma 7'!$E$87</definedName>
    <definedName name="VAS076_F_Transportoprie83IsViso">'Forma 7'!$E$87</definedName>
    <definedName name="VAS076_F_Transportoprie841NuotekuSurinkimas" localSheetId="9">'Forma 7'!$J$87</definedName>
    <definedName name="VAS076_F_Transportoprie841NuotekuSurinkimas">'Forma 7'!$J$87</definedName>
    <definedName name="VAS076_F_Transportoprie842NuotekuValymas" localSheetId="9">'Forma 7'!$K$87</definedName>
    <definedName name="VAS076_F_Transportoprie842NuotekuValymas">'Forma 7'!$K$87</definedName>
    <definedName name="VAS076_F_Transportoprie843NuotekuDumblo" localSheetId="9">'Forma 7'!$L$87</definedName>
    <definedName name="VAS076_F_Transportoprie843NuotekuDumblo">'Forma 7'!$L$87</definedName>
    <definedName name="VAS076_F_Transportoprie84IsViso" localSheetId="9">'Forma 7'!$I$87</definedName>
    <definedName name="VAS076_F_Transportoprie84IsViso">'Forma 7'!$I$87</definedName>
    <definedName name="VAS076_F_Transportoprie85PavirsiniuNuoteku" localSheetId="9">'Forma 7'!$M$87</definedName>
    <definedName name="VAS076_F_Transportoprie85PavirsiniuNuoteku">'Forma 7'!$M$87</definedName>
    <definedName name="VAS076_F_Transportoprie86KitosReguliuojamosios" localSheetId="9">'Forma 7'!$N$87</definedName>
    <definedName name="VAS076_F_Transportoprie86KitosReguliuojamosios">'Forma 7'!$N$87</definedName>
    <definedName name="VAS076_F_Transportoprie87KitosVeiklos" localSheetId="9">'Forma 7'!$Q$87</definedName>
    <definedName name="VAS076_F_Transportoprie87KitosVeiklos">'Forma 7'!$Q$87</definedName>
    <definedName name="VAS076_F_Transportoprie8Apskaitosveikla1" localSheetId="9">'Forma 7'!$O$87</definedName>
    <definedName name="VAS076_F_Transportoprie8Apskaitosveikla1">'Forma 7'!$O$87</definedName>
    <definedName name="VAS076_F_Transportoprie8Kitareguliuoja1" localSheetId="9">'Forma 7'!$P$87</definedName>
    <definedName name="VAS076_F_Transportoprie8Kitareguliuoja1">'Forma 7'!$P$87</definedName>
    <definedName name="VAS076_F_Transportoprie91IS" localSheetId="9">'Forma 7'!$D$136</definedName>
    <definedName name="VAS076_F_Transportoprie91IS">'Forma 7'!$D$136</definedName>
    <definedName name="VAS076_F_Transportoprie931GeriamojoVandens" localSheetId="9">'Forma 7'!$F$136</definedName>
    <definedName name="VAS076_F_Transportoprie931GeriamojoVandens">'Forma 7'!$F$136</definedName>
    <definedName name="VAS076_F_Transportoprie932GeriamojoVandens" localSheetId="9">'Forma 7'!$G$136</definedName>
    <definedName name="VAS076_F_Transportoprie932GeriamojoVandens">'Forma 7'!$G$136</definedName>
    <definedName name="VAS076_F_Transportoprie933GeriamojoVandens" localSheetId="9">'Forma 7'!$H$136</definedName>
    <definedName name="VAS076_F_Transportoprie933GeriamojoVandens">'Forma 7'!$H$136</definedName>
    <definedName name="VAS076_F_Transportoprie93IsViso" localSheetId="9">'Forma 7'!$E$136</definedName>
    <definedName name="VAS076_F_Transportoprie93IsViso">'Forma 7'!$E$136</definedName>
    <definedName name="VAS076_F_Transportoprie941NuotekuSurinkimas" localSheetId="9">'Forma 7'!$J$136</definedName>
    <definedName name="VAS076_F_Transportoprie941NuotekuSurinkimas">'Forma 7'!$J$136</definedName>
    <definedName name="VAS076_F_Transportoprie942NuotekuValymas" localSheetId="9">'Forma 7'!$K$136</definedName>
    <definedName name="VAS076_F_Transportoprie942NuotekuValymas">'Forma 7'!$K$136</definedName>
    <definedName name="VAS076_F_Transportoprie943NuotekuDumblo" localSheetId="9">'Forma 7'!$L$136</definedName>
    <definedName name="VAS076_F_Transportoprie943NuotekuDumblo">'Forma 7'!$L$136</definedName>
    <definedName name="VAS076_F_Transportoprie94IsViso" localSheetId="9">'Forma 7'!$I$136</definedName>
    <definedName name="VAS076_F_Transportoprie94IsViso">'Forma 7'!$I$136</definedName>
    <definedName name="VAS076_F_Transportoprie95PavirsiniuNuoteku" localSheetId="9">'Forma 7'!$M$136</definedName>
    <definedName name="VAS076_F_Transportoprie95PavirsiniuNuoteku">'Forma 7'!$M$136</definedName>
    <definedName name="VAS076_F_Transportoprie96KitosReguliuojamosios" localSheetId="9">'Forma 7'!$N$136</definedName>
    <definedName name="VAS076_F_Transportoprie96KitosReguliuojamosios">'Forma 7'!$N$136</definedName>
    <definedName name="VAS076_F_Transportoprie97KitosVeiklos" localSheetId="9">'Forma 7'!$Q$136</definedName>
    <definedName name="VAS076_F_Transportoprie97KitosVeiklos">'Forma 7'!$Q$136</definedName>
    <definedName name="VAS076_F_Transportoprie9Apskaitosveikla1" localSheetId="9">'Forma 7'!$O$136</definedName>
    <definedName name="VAS076_F_Transportoprie9Apskaitosveikla1">'Forma 7'!$O$136</definedName>
    <definedName name="VAS076_F_Transportoprie9Kitareguliuoja1" localSheetId="9">'Forma 7'!$P$136</definedName>
    <definedName name="VAS076_F_Transportoprie9Kitareguliuoja1">'Forma 7'!$P$136</definedName>
    <definedName name="VAS076_F_Vamzdynai61IS" localSheetId="9">'Forma 7'!$D$18</definedName>
    <definedName name="VAS076_F_Vamzdynai61IS">'Forma 7'!$D$18</definedName>
    <definedName name="VAS076_F_Vamzdynai631GeriamojoVandens" localSheetId="9">'Forma 7'!$F$18</definedName>
    <definedName name="VAS076_F_Vamzdynai631GeriamojoVandens">'Forma 7'!$F$18</definedName>
    <definedName name="VAS076_F_Vamzdynai632GeriamojoVandens" localSheetId="9">'Forma 7'!$G$18</definedName>
    <definedName name="VAS076_F_Vamzdynai632GeriamojoVandens">'Forma 7'!$G$18</definedName>
    <definedName name="VAS076_F_Vamzdynai633GeriamojoVandens" localSheetId="9">'Forma 7'!$H$18</definedName>
    <definedName name="VAS076_F_Vamzdynai633GeriamojoVandens">'Forma 7'!$H$18</definedName>
    <definedName name="VAS076_F_Vamzdynai63IsViso" localSheetId="9">'Forma 7'!$E$18</definedName>
    <definedName name="VAS076_F_Vamzdynai63IsViso">'Forma 7'!$E$18</definedName>
    <definedName name="VAS076_F_Vamzdynai641NuotekuSurinkimas" localSheetId="9">'Forma 7'!$J$18</definedName>
    <definedName name="VAS076_F_Vamzdynai641NuotekuSurinkimas">'Forma 7'!$J$18</definedName>
    <definedName name="VAS076_F_Vamzdynai642NuotekuValymas" localSheetId="9">'Forma 7'!$K$18</definedName>
    <definedName name="VAS076_F_Vamzdynai642NuotekuValymas">'Forma 7'!$K$18</definedName>
    <definedName name="VAS076_F_Vamzdynai643NuotekuDumblo" localSheetId="9">'Forma 7'!$L$18</definedName>
    <definedName name="VAS076_F_Vamzdynai643NuotekuDumblo">'Forma 7'!$L$18</definedName>
    <definedName name="VAS076_F_Vamzdynai64IsViso" localSheetId="9">'Forma 7'!$I$18</definedName>
    <definedName name="VAS076_F_Vamzdynai64IsViso">'Forma 7'!$I$18</definedName>
    <definedName name="VAS076_F_Vamzdynai65PavirsiniuNuoteku" localSheetId="9">'Forma 7'!$M$18</definedName>
    <definedName name="VAS076_F_Vamzdynai65PavirsiniuNuoteku">'Forma 7'!$M$18</definedName>
    <definedName name="VAS076_F_Vamzdynai66KitosReguliuojamosios" localSheetId="9">'Forma 7'!$N$18</definedName>
    <definedName name="VAS076_F_Vamzdynai66KitosReguliuojamosios">'Forma 7'!$N$18</definedName>
    <definedName name="VAS076_F_Vamzdynai67KitosVeiklos" localSheetId="9">'Forma 7'!$Q$18</definedName>
    <definedName name="VAS076_F_Vamzdynai67KitosVeiklos">'Forma 7'!$Q$18</definedName>
    <definedName name="VAS076_F_Vamzdynai6Apskaitosveikla1" localSheetId="9">'Forma 7'!$O$18</definedName>
    <definedName name="VAS076_F_Vamzdynai6Apskaitosveikla1">'Forma 7'!$O$18</definedName>
    <definedName name="VAS076_F_Vamzdynai6Kitareguliuoja1" localSheetId="9">'Forma 7'!$P$18</definedName>
    <definedName name="VAS076_F_Vamzdynai6Kitareguliuoja1">'Forma 7'!$P$18</definedName>
    <definedName name="VAS076_F_Vamzdynai71IS" localSheetId="9">'Forma 7'!$D$46</definedName>
    <definedName name="VAS076_F_Vamzdynai71IS">'Forma 7'!$D$46</definedName>
    <definedName name="VAS076_F_Vamzdynai731GeriamojoVandens" localSheetId="9">'Forma 7'!$F$46</definedName>
    <definedName name="VAS076_F_Vamzdynai731GeriamojoVandens">'Forma 7'!$F$46</definedName>
    <definedName name="VAS076_F_Vamzdynai732GeriamojoVandens" localSheetId="9">'Forma 7'!$G$46</definedName>
    <definedName name="VAS076_F_Vamzdynai732GeriamojoVandens">'Forma 7'!$G$46</definedName>
    <definedName name="VAS076_F_Vamzdynai733GeriamojoVandens" localSheetId="9">'Forma 7'!$H$46</definedName>
    <definedName name="VAS076_F_Vamzdynai733GeriamojoVandens">'Forma 7'!$H$46</definedName>
    <definedName name="VAS076_F_Vamzdynai73IsViso" localSheetId="9">'Forma 7'!$E$46</definedName>
    <definedName name="VAS076_F_Vamzdynai73IsViso">'Forma 7'!$E$46</definedName>
    <definedName name="VAS076_F_Vamzdynai741NuotekuSurinkimas" localSheetId="9">'Forma 7'!$J$46</definedName>
    <definedName name="VAS076_F_Vamzdynai741NuotekuSurinkimas">'Forma 7'!$J$46</definedName>
    <definedName name="VAS076_F_Vamzdynai742NuotekuValymas" localSheetId="9">'Forma 7'!$K$46</definedName>
    <definedName name="VAS076_F_Vamzdynai742NuotekuValymas">'Forma 7'!$K$46</definedName>
    <definedName name="VAS076_F_Vamzdynai743NuotekuDumblo" localSheetId="9">'Forma 7'!$L$46</definedName>
    <definedName name="VAS076_F_Vamzdynai743NuotekuDumblo">'Forma 7'!$L$46</definedName>
    <definedName name="VAS076_F_Vamzdynai74IsViso" localSheetId="9">'Forma 7'!$I$46</definedName>
    <definedName name="VAS076_F_Vamzdynai74IsViso">'Forma 7'!$I$46</definedName>
    <definedName name="VAS076_F_Vamzdynai75PavirsiniuNuoteku" localSheetId="9">'Forma 7'!$M$46</definedName>
    <definedName name="VAS076_F_Vamzdynai75PavirsiniuNuoteku">'Forma 7'!$M$46</definedName>
    <definedName name="VAS076_F_Vamzdynai76KitosReguliuojamosios" localSheetId="9">'Forma 7'!$N$46</definedName>
    <definedName name="VAS076_F_Vamzdynai76KitosReguliuojamosios">'Forma 7'!$N$46</definedName>
    <definedName name="VAS076_F_Vamzdynai77KitosVeiklos" localSheetId="9">'Forma 7'!$Q$46</definedName>
    <definedName name="VAS076_F_Vamzdynai77KitosVeiklos">'Forma 7'!$Q$46</definedName>
    <definedName name="VAS076_F_Vamzdynai7Apskaitosveikla1" localSheetId="9">'Forma 7'!$O$46</definedName>
    <definedName name="VAS076_F_Vamzdynai7Apskaitosveikla1">'Forma 7'!$O$46</definedName>
    <definedName name="VAS076_F_Vamzdynai7Kitareguliuoja1" localSheetId="9">'Forma 7'!$P$46</definedName>
    <definedName name="VAS076_F_Vamzdynai7Kitareguliuoja1">'Forma 7'!$P$46</definedName>
    <definedName name="VAS076_F_Vamzdynai81IS" localSheetId="9">'Forma 7'!$D$74</definedName>
    <definedName name="VAS076_F_Vamzdynai81IS">'Forma 7'!$D$74</definedName>
    <definedName name="VAS076_F_Vamzdynai831GeriamojoVandens" localSheetId="9">'Forma 7'!$F$74</definedName>
    <definedName name="VAS076_F_Vamzdynai831GeriamojoVandens">'Forma 7'!$F$74</definedName>
    <definedName name="VAS076_F_Vamzdynai832GeriamojoVandens" localSheetId="9">'Forma 7'!$G$74</definedName>
    <definedName name="VAS076_F_Vamzdynai832GeriamojoVandens">'Forma 7'!$G$74</definedName>
    <definedName name="VAS076_F_Vamzdynai833GeriamojoVandens" localSheetId="9">'Forma 7'!$H$74</definedName>
    <definedName name="VAS076_F_Vamzdynai833GeriamojoVandens">'Forma 7'!$H$74</definedName>
    <definedName name="VAS076_F_Vamzdynai83IsViso" localSheetId="9">'Forma 7'!$E$74</definedName>
    <definedName name="VAS076_F_Vamzdynai83IsViso">'Forma 7'!$E$74</definedName>
    <definedName name="VAS076_F_Vamzdynai841NuotekuSurinkimas" localSheetId="9">'Forma 7'!$J$74</definedName>
    <definedName name="VAS076_F_Vamzdynai841NuotekuSurinkimas">'Forma 7'!$J$74</definedName>
    <definedName name="VAS076_F_Vamzdynai842NuotekuValymas" localSheetId="9">'Forma 7'!$K$74</definedName>
    <definedName name="VAS076_F_Vamzdynai842NuotekuValymas">'Forma 7'!$K$74</definedName>
    <definedName name="VAS076_F_Vamzdynai843NuotekuDumblo" localSheetId="9">'Forma 7'!$L$74</definedName>
    <definedName name="VAS076_F_Vamzdynai843NuotekuDumblo">'Forma 7'!$L$74</definedName>
    <definedName name="VAS076_F_Vamzdynai84IsViso" localSheetId="9">'Forma 7'!$I$74</definedName>
    <definedName name="VAS076_F_Vamzdynai84IsViso">'Forma 7'!$I$74</definedName>
    <definedName name="VAS076_F_Vamzdynai85PavirsiniuNuoteku" localSheetId="9">'Forma 7'!$M$74</definedName>
    <definedName name="VAS076_F_Vamzdynai85PavirsiniuNuoteku">'Forma 7'!$M$74</definedName>
    <definedName name="VAS076_F_Vamzdynai86KitosReguliuojamosios" localSheetId="9">'Forma 7'!$N$74</definedName>
    <definedName name="VAS076_F_Vamzdynai86KitosReguliuojamosios">'Forma 7'!$N$74</definedName>
    <definedName name="VAS076_F_Vamzdynai87KitosVeiklos" localSheetId="9">'Forma 7'!$Q$74</definedName>
    <definedName name="VAS076_F_Vamzdynai87KitosVeiklos">'Forma 7'!$Q$74</definedName>
    <definedName name="VAS076_F_Vamzdynai8Apskaitosveikla1" localSheetId="9">'Forma 7'!$O$74</definedName>
    <definedName name="VAS076_F_Vamzdynai8Apskaitosveikla1">'Forma 7'!$O$74</definedName>
    <definedName name="VAS076_F_Vamzdynai8Kitareguliuoja1" localSheetId="9">'Forma 7'!$P$74</definedName>
    <definedName name="VAS076_F_Vamzdynai8Kitareguliuoja1">'Forma 7'!$P$74</definedName>
    <definedName name="VAS076_F_Vamzdynai91IS" localSheetId="9">'Forma 7'!$D$124</definedName>
    <definedName name="VAS076_F_Vamzdynai91IS">'Forma 7'!$D$124</definedName>
    <definedName name="VAS076_F_Vamzdynai931GeriamojoVandens" localSheetId="9">'Forma 7'!$F$124</definedName>
    <definedName name="VAS076_F_Vamzdynai931GeriamojoVandens">'Forma 7'!$F$124</definedName>
    <definedName name="VAS076_F_Vamzdynai932GeriamojoVandens" localSheetId="9">'Forma 7'!$G$124</definedName>
    <definedName name="VAS076_F_Vamzdynai932GeriamojoVandens">'Forma 7'!$G$124</definedName>
    <definedName name="VAS076_F_Vamzdynai933GeriamojoVandens" localSheetId="9">'Forma 7'!$H$124</definedName>
    <definedName name="VAS076_F_Vamzdynai933GeriamojoVandens">'Forma 7'!$H$124</definedName>
    <definedName name="VAS076_F_Vamzdynai93IsViso" localSheetId="9">'Forma 7'!$E$124</definedName>
    <definedName name="VAS076_F_Vamzdynai93IsViso">'Forma 7'!$E$124</definedName>
    <definedName name="VAS076_F_Vamzdynai941NuotekuSurinkimas" localSheetId="9">'Forma 7'!$J$124</definedName>
    <definedName name="VAS076_F_Vamzdynai941NuotekuSurinkimas">'Forma 7'!$J$124</definedName>
    <definedName name="VAS076_F_Vamzdynai942NuotekuValymas" localSheetId="9">'Forma 7'!$K$124</definedName>
    <definedName name="VAS076_F_Vamzdynai942NuotekuValymas">'Forma 7'!$K$124</definedName>
    <definedName name="VAS076_F_Vamzdynai943NuotekuDumblo" localSheetId="9">'Forma 7'!$L$124</definedName>
    <definedName name="VAS076_F_Vamzdynai943NuotekuDumblo">'Forma 7'!$L$124</definedName>
    <definedName name="VAS076_F_Vamzdynai94IsViso" localSheetId="9">'Forma 7'!$I$124</definedName>
    <definedName name="VAS076_F_Vamzdynai94IsViso">'Forma 7'!$I$124</definedName>
    <definedName name="VAS076_F_Vamzdynai95PavirsiniuNuoteku" localSheetId="9">'Forma 7'!$M$124</definedName>
    <definedName name="VAS076_F_Vamzdynai95PavirsiniuNuoteku">'Forma 7'!$M$124</definedName>
    <definedName name="VAS076_F_Vamzdynai96KitosReguliuojamosios" localSheetId="9">'Forma 7'!$N$124</definedName>
    <definedName name="VAS076_F_Vamzdynai96KitosReguliuojamosios">'Forma 7'!$N$124</definedName>
    <definedName name="VAS076_F_Vamzdynai97KitosVeiklos" localSheetId="9">'Forma 7'!$Q$124</definedName>
    <definedName name="VAS076_F_Vamzdynai97KitosVeiklos">'Forma 7'!$Q$124</definedName>
    <definedName name="VAS076_F_Vamzdynai9Apskaitosveikla1" localSheetId="9">'Forma 7'!$O$124</definedName>
    <definedName name="VAS076_F_Vamzdynai9Apskaitosveikla1">'Forma 7'!$O$124</definedName>
    <definedName name="VAS076_F_Vamzdynai9Kitareguliuoja1" localSheetId="9">'Forma 7'!$P$124</definedName>
    <definedName name="VAS076_F_Vamzdynai9Kitareguliuoja1">'Forma 7'!$P$124</definedName>
    <definedName name="VAS076_F_Vandenssiurbli51IS" localSheetId="9">'Forma 7'!$D$23</definedName>
    <definedName name="VAS076_F_Vandenssiurbli51IS">'Forma 7'!$D$23</definedName>
    <definedName name="VAS076_F_Vandenssiurbli531GeriamojoVandens" localSheetId="9">'Forma 7'!$F$23</definedName>
    <definedName name="VAS076_F_Vandenssiurbli531GeriamojoVandens">'Forma 7'!$F$23</definedName>
    <definedName name="VAS076_F_Vandenssiurbli532GeriamojoVandens" localSheetId="9">'Forma 7'!$G$23</definedName>
    <definedName name="VAS076_F_Vandenssiurbli532GeriamojoVandens">'Forma 7'!$G$23</definedName>
    <definedName name="VAS076_F_Vandenssiurbli533GeriamojoVandens" localSheetId="9">'Forma 7'!$H$23</definedName>
    <definedName name="VAS076_F_Vandenssiurbli533GeriamojoVandens">'Forma 7'!$H$23</definedName>
    <definedName name="VAS076_F_Vandenssiurbli53IsViso" localSheetId="9">'Forma 7'!$E$23</definedName>
    <definedName name="VAS076_F_Vandenssiurbli53IsViso">'Forma 7'!$E$23</definedName>
    <definedName name="VAS076_F_Vandenssiurbli541NuotekuSurinkimas" localSheetId="9">'Forma 7'!$J$23</definedName>
    <definedName name="VAS076_F_Vandenssiurbli541NuotekuSurinkimas">'Forma 7'!$J$23</definedName>
    <definedName name="VAS076_F_Vandenssiurbli542NuotekuValymas" localSheetId="9">'Forma 7'!$K$23</definedName>
    <definedName name="VAS076_F_Vandenssiurbli542NuotekuValymas">'Forma 7'!$K$23</definedName>
    <definedName name="VAS076_F_Vandenssiurbli543NuotekuDumblo" localSheetId="9">'Forma 7'!$L$23</definedName>
    <definedName name="VAS076_F_Vandenssiurbli543NuotekuDumblo">'Forma 7'!$L$23</definedName>
    <definedName name="VAS076_F_Vandenssiurbli54IsViso" localSheetId="9">'Forma 7'!$I$23</definedName>
    <definedName name="VAS076_F_Vandenssiurbli54IsViso">'Forma 7'!$I$23</definedName>
    <definedName name="VAS076_F_Vandenssiurbli55PavirsiniuNuoteku" localSheetId="9">'Forma 7'!$M$23</definedName>
    <definedName name="VAS076_F_Vandenssiurbli55PavirsiniuNuoteku">'Forma 7'!$M$23</definedName>
    <definedName name="VAS076_F_Vandenssiurbli56KitosReguliuojamosios" localSheetId="9">'Forma 7'!$N$23</definedName>
    <definedName name="VAS076_F_Vandenssiurbli56KitosReguliuojamosios">'Forma 7'!$N$23</definedName>
    <definedName name="VAS076_F_Vandenssiurbli57KitosVeiklos" localSheetId="9">'Forma 7'!$Q$23</definedName>
    <definedName name="VAS076_F_Vandenssiurbli57KitosVeiklos">'Forma 7'!$Q$23</definedName>
    <definedName name="VAS076_F_Vandenssiurbli5Apskaitosveikla1" localSheetId="9">'Forma 7'!$O$23</definedName>
    <definedName name="VAS076_F_Vandenssiurbli5Apskaitosveikla1">'Forma 7'!$O$23</definedName>
    <definedName name="VAS076_F_Vandenssiurbli5Kitareguliuoja1" localSheetId="9">'Forma 7'!$P$23</definedName>
    <definedName name="VAS076_F_Vandenssiurbli5Kitareguliuoja1">'Forma 7'!$P$23</definedName>
    <definedName name="VAS076_F_Vandenssiurbli61IS" localSheetId="9">'Forma 7'!$D$51</definedName>
    <definedName name="VAS076_F_Vandenssiurbli61IS">'Forma 7'!$D$51</definedName>
    <definedName name="VAS076_F_Vandenssiurbli631GeriamojoVandens" localSheetId="9">'Forma 7'!$F$51</definedName>
    <definedName name="VAS076_F_Vandenssiurbli631GeriamojoVandens">'Forma 7'!$F$51</definedName>
    <definedName name="VAS076_F_Vandenssiurbli632GeriamojoVandens" localSheetId="9">'Forma 7'!$G$51</definedName>
    <definedName name="VAS076_F_Vandenssiurbli632GeriamojoVandens">'Forma 7'!$G$51</definedName>
    <definedName name="VAS076_F_Vandenssiurbli633GeriamojoVandens" localSheetId="9">'Forma 7'!$H$51</definedName>
    <definedName name="VAS076_F_Vandenssiurbli633GeriamojoVandens">'Forma 7'!$H$51</definedName>
    <definedName name="VAS076_F_Vandenssiurbli63IsViso" localSheetId="9">'Forma 7'!$E$51</definedName>
    <definedName name="VAS076_F_Vandenssiurbli63IsViso">'Forma 7'!$E$51</definedName>
    <definedName name="VAS076_F_Vandenssiurbli641NuotekuSurinkimas" localSheetId="9">'Forma 7'!$J$51</definedName>
    <definedName name="VAS076_F_Vandenssiurbli641NuotekuSurinkimas">'Forma 7'!$J$51</definedName>
    <definedName name="VAS076_F_Vandenssiurbli642NuotekuValymas" localSheetId="9">'Forma 7'!$K$51</definedName>
    <definedName name="VAS076_F_Vandenssiurbli642NuotekuValymas">'Forma 7'!$K$51</definedName>
    <definedName name="VAS076_F_Vandenssiurbli643NuotekuDumblo" localSheetId="9">'Forma 7'!$L$51</definedName>
    <definedName name="VAS076_F_Vandenssiurbli643NuotekuDumblo">'Forma 7'!$L$51</definedName>
    <definedName name="VAS076_F_Vandenssiurbli64IsViso" localSheetId="9">'Forma 7'!$I$51</definedName>
    <definedName name="VAS076_F_Vandenssiurbli64IsViso">'Forma 7'!$I$51</definedName>
    <definedName name="VAS076_F_Vandenssiurbli65PavirsiniuNuoteku" localSheetId="9">'Forma 7'!$M$51</definedName>
    <definedName name="VAS076_F_Vandenssiurbli65PavirsiniuNuoteku">'Forma 7'!$M$51</definedName>
    <definedName name="VAS076_F_Vandenssiurbli66KitosReguliuojamosios" localSheetId="9">'Forma 7'!$N$51</definedName>
    <definedName name="VAS076_F_Vandenssiurbli66KitosReguliuojamosios">'Forma 7'!$N$51</definedName>
    <definedName name="VAS076_F_Vandenssiurbli67KitosVeiklos" localSheetId="9">'Forma 7'!$Q$51</definedName>
    <definedName name="VAS076_F_Vandenssiurbli67KitosVeiklos">'Forma 7'!$Q$51</definedName>
    <definedName name="VAS076_F_Vandenssiurbli6Apskaitosveikla1" localSheetId="9">'Forma 7'!$O$51</definedName>
    <definedName name="VAS076_F_Vandenssiurbli6Apskaitosveikla1">'Forma 7'!$O$51</definedName>
    <definedName name="VAS076_F_Vandenssiurbli6Kitareguliuoja1" localSheetId="9">'Forma 7'!$P$51</definedName>
    <definedName name="VAS076_F_Vandenssiurbli6Kitareguliuoja1">'Forma 7'!$P$51</definedName>
    <definedName name="VAS076_F_Vandenssiurbli71IS" localSheetId="9">'Forma 7'!$D$79</definedName>
    <definedName name="VAS076_F_Vandenssiurbli71IS">'Forma 7'!$D$79</definedName>
    <definedName name="VAS076_F_Vandenssiurbli731GeriamojoVandens" localSheetId="9">'Forma 7'!$F$79</definedName>
    <definedName name="VAS076_F_Vandenssiurbli731GeriamojoVandens">'Forma 7'!$F$79</definedName>
    <definedName name="VAS076_F_Vandenssiurbli732GeriamojoVandens" localSheetId="9">'Forma 7'!$G$79</definedName>
    <definedName name="VAS076_F_Vandenssiurbli732GeriamojoVandens">'Forma 7'!$G$79</definedName>
    <definedName name="VAS076_F_Vandenssiurbli733GeriamojoVandens" localSheetId="9">'Forma 7'!$H$79</definedName>
    <definedName name="VAS076_F_Vandenssiurbli733GeriamojoVandens">'Forma 7'!$H$79</definedName>
    <definedName name="VAS076_F_Vandenssiurbli73IsViso" localSheetId="9">'Forma 7'!$E$79</definedName>
    <definedName name="VAS076_F_Vandenssiurbli73IsViso">'Forma 7'!$E$79</definedName>
    <definedName name="VAS076_F_Vandenssiurbli741NuotekuSurinkimas" localSheetId="9">'Forma 7'!$J$79</definedName>
    <definedName name="VAS076_F_Vandenssiurbli741NuotekuSurinkimas">'Forma 7'!$J$79</definedName>
    <definedName name="VAS076_F_Vandenssiurbli742NuotekuValymas" localSheetId="9">'Forma 7'!$K$79</definedName>
    <definedName name="VAS076_F_Vandenssiurbli742NuotekuValymas">'Forma 7'!$K$79</definedName>
    <definedName name="VAS076_F_Vandenssiurbli743NuotekuDumblo" localSheetId="9">'Forma 7'!$L$79</definedName>
    <definedName name="VAS076_F_Vandenssiurbli743NuotekuDumblo">'Forma 7'!$L$79</definedName>
    <definedName name="VAS076_F_Vandenssiurbli74IsViso" localSheetId="9">'Forma 7'!$I$79</definedName>
    <definedName name="VAS076_F_Vandenssiurbli74IsViso">'Forma 7'!$I$79</definedName>
    <definedName name="VAS076_F_Vandenssiurbli75PavirsiniuNuoteku" localSheetId="9">'Forma 7'!$M$79</definedName>
    <definedName name="VAS076_F_Vandenssiurbli75PavirsiniuNuoteku">'Forma 7'!$M$79</definedName>
    <definedName name="VAS076_F_Vandenssiurbli76KitosReguliuojamosios" localSheetId="9">'Forma 7'!$N$79</definedName>
    <definedName name="VAS076_F_Vandenssiurbli76KitosReguliuojamosios">'Forma 7'!$N$79</definedName>
    <definedName name="VAS076_F_Vandenssiurbli77KitosVeiklos" localSheetId="9">'Forma 7'!$Q$79</definedName>
    <definedName name="VAS076_F_Vandenssiurbli77KitosVeiklos">'Forma 7'!$Q$79</definedName>
    <definedName name="VAS076_F_Vandenssiurbli7Apskaitosveikla1" localSheetId="9">'Forma 7'!$O$79</definedName>
    <definedName name="VAS076_F_Vandenssiurbli7Apskaitosveikla1">'Forma 7'!$O$79</definedName>
    <definedName name="VAS076_F_Vandenssiurbli7Kitareguliuoja1" localSheetId="9">'Forma 7'!$P$79</definedName>
    <definedName name="VAS076_F_Vandenssiurbli7Kitareguliuoja1">'Forma 7'!$P$79</definedName>
    <definedName name="VAS076_F_Verslovienetui31IS" localSheetId="9">'Forma 7'!$D$164</definedName>
    <definedName name="VAS076_F_Verslovienetui31IS">'Forma 7'!$D$164</definedName>
    <definedName name="VAS076_F_Verslovienetui331GeriamojoVandens" localSheetId="9">'Forma 7'!$F$164</definedName>
    <definedName name="VAS076_F_Verslovienetui331GeriamojoVandens">'Forma 7'!$F$164</definedName>
    <definedName name="VAS076_F_Verslovienetui332GeriamojoVandens" localSheetId="9">'Forma 7'!$G$164</definedName>
    <definedName name="VAS076_F_Verslovienetui332GeriamojoVandens">'Forma 7'!$G$164</definedName>
    <definedName name="VAS076_F_Verslovienetui333GeriamojoVandens" localSheetId="9">'Forma 7'!$H$164</definedName>
    <definedName name="VAS076_F_Verslovienetui333GeriamojoVandens">'Forma 7'!$H$164</definedName>
    <definedName name="VAS076_F_Verslovienetui33IsViso" localSheetId="9">'Forma 7'!$E$164</definedName>
    <definedName name="VAS076_F_Verslovienetui33IsViso">'Forma 7'!$E$164</definedName>
    <definedName name="VAS076_F_Verslovienetui341NuotekuSurinkimas" localSheetId="9">'Forma 7'!$J$164</definedName>
    <definedName name="VAS076_F_Verslovienetui341NuotekuSurinkimas">'Forma 7'!$J$164</definedName>
    <definedName name="VAS076_F_Verslovienetui342NuotekuValymas" localSheetId="9">'Forma 7'!$K$164</definedName>
    <definedName name="VAS076_F_Verslovienetui342NuotekuValymas">'Forma 7'!$K$164</definedName>
    <definedName name="VAS076_F_Verslovienetui343NuotekuDumblo" localSheetId="9">'Forma 7'!$L$164</definedName>
    <definedName name="VAS076_F_Verslovienetui343NuotekuDumblo">'Forma 7'!$L$164</definedName>
    <definedName name="VAS076_F_Verslovienetui34IsViso" localSheetId="9">'Forma 7'!$I$164</definedName>
    <definedName name="VAS076_F_Verslovienetui34IsViso">'Forma 7'!$I$164</definedName>
    <definedName name="VAS076_F_Verslovienetui35PavirsiniuNuoteku" localSheetId="9">'Forma 7'!$M$164</definedName>
    <definedName name="VAS076_F_Verslovienetui35PavirsiniuNuoteku">'Forma 7'!$M$164</definedName>
    <definedName name="VAS076_F_Verslovienetui36KitosReguliuojamosios" localSheetId="9">'Forma 7'!$N$164</definedName>
    <definedName name="VAS076_F_Verslovienetui36KitosReguliuojamosios">'Forma 7'!$N$164</definedName>
    <definedName name="VAS076_F_Verslovienetui37KitosVeiklos" localSheetId="9">'Forma 7'!$Q$164</definedName>
    <definedName name="VAS076_F_Verslovienetui37KitosVeiklos">'Forma 7'!$Q$164</definedName>
    <definedName name="VAS076_F_Verslovienetui3Apskaitosveikla1" localSheetId="9">'Forma 7'!$O$164</definedName>
    <definedName name="VAS076_F_Verslovienetui3Apskaitosveikla1">'Forma 7'!$O$164</definedName>
    <definedName name="VAS076_F_Verslovienetui3Kitareguliuoja1" localSheetId="9">'Forma 7'!$P$164</definedName>
    <definedName name="VAS076_F_Verslovienetui3Kitareguliuoja1">'Forma 7'!$P$164</definedName>
    <definedName name="VAS077_D_Abonentaiirvar1" localSheetId="8">'Forma 8'!$C$95</definedName>
    <definedName name="VAS077_D_Abonentaiirvar1">'Forma 8'!$C$95</definedName>
    <definedName name="VAS077_D_Abonentaiirvar2" localSheetId="8">'Forma 8'!$C$96</definedName>
    <definedName name="VAS077_D_Abonentaiirvar2">'Forma 8'!$C$96</definedName>
    <definedName name="VAS077_D_Abonentaiirvar3" localSheetId="8">'Forma 8'!$C$97</definedName>
    <definedName name="VAS077_D_Abonentaiirvar3">'Forma 8'!$C$97</definedName>
    <definedName name="VAS077_D_Abonentaikurie1" localSheetId="8">'Forma 8'!$C$91</definedName>
    <definedName name="VAS077_D_Abonentaikurie1">'Forma 8'!$C$91</definedName>
    <definedName name="VAS077_D_Abonentaikurie2" localSheetId="8">'Forma 8'!$C$92</definedName>
    <definedName name="VAS077_D_Abonentaikurie2">'Forma 8'!$C$92</definedName>
    <definedName name="VAS077_D_Abonentaikurie3" localSheetId="8">'Forma 8'!$C$93</definedName>
    <definedName name="VAS077_D_Abonentaikurie3">'Forma 8'!$C$93</definedName>
    <definedName name="VAS077_D_Abonentams1" localSheetId="8">'Forma 8'!$C$23</definedName>
    <definedName name="VAS077_D_Abonentams1">'Forma 8'!$C$23</definedName>
    <definedName name="VAS077_D_Abonentamsuznu1" localSheetId="8">'Forma 8'!$C$51</definedName>
    <definedName name="VAS077_D_Abonentamsuznu1">'Forma 8'!$C$51</definedName>
    <definedName name="VAS077_D_Abonentamsuzsu1" localSheetId="8">'Forma 8'!$C$49</definedName>
    <definedName name="VAS077_D_Abonentamsuzsu1">'Forma 8'!$C$49</definedName>
    <definedName name="VAS077_D_Abonentamsuzva1" localSheetId="8">'Forma 8'!$C$50</definedName>
    <definedName name="VAS077_D_Abonentamsuzva1">'Forma 8'!$C$50</definedName>
    <definedName name="VAS077_D_Aptarnaujamuuk1" localSheetId="8">'Forma 8'!$C$82</definedName>
    <definedName name="VAS077_D_Aptarnaujamuuk1">'Forma 8'!$C$82</definedName>
    <definedName name="VAS077_D_Aptarnaujamuuk2" localSheetId="8">'Forma 8'!$C$90</definedName>
    <definedName name="VAS077_D_Aptarnaujamuuk2">'Forma 8'!$C$90</definedName>
    <definedName name="VAS077_D_Aptarnaujamuuk3" localSheetId="8">'Forma 8'!$C$94</definedName>
    <definedName name="VAS077_D_Aptarnaujamuuk3">'Forma 8'!$C$94</definedName>
    <definedName name="VAS077_D_AtaskaitinisLaikotarpis" localSheetId="8">'Forma 8'!$E$9</definedName>
    <definedName name="VAS077_D_AtaskaitinisLaikotarpis">'Forma 8'!$E$9</definedName>
    <definedName name="VAS077_D_Daugiabuciunam1" localSheetId="8">'Forma 8'!$C$30</definedName>
    <definedName name="VAS077_D_Daugiabuciunam1">'Forma 8'!$C$30</definedName>
    <definedName name="VAS077_D_Daugiabuciunam2" localSheetId="8">'Forma 8'!$C$70</definedName>
    <definedName name="VAS077_D_Daugiabuciunam2">'Forma 8'!$C$70</definedName>
    <definedName name="VAS077_D_Daugiabuciuose1" localSheetId="8">'Forma 8'!$C$19</definedName>
    <definedName name="VAS077_D_Daugiabuciuose1">'Forma 8'!$C$19</definedName>
    <definedName name="VAS077_D_Daugiabuciuose2" localSheetId="8">'Forma 8'!$C$44</definedName>
    <definedName name="VAS077_D_Daugiabuciuose2">'Forma 8'!$C$44</definedName>
    <definedName name="VAS077_D_Geriamasisvand1" localSheetId="8">'Forma 8'!$C$10</definedName>
    <definedName name="VAS077_D_Geriamasisvand1">'Forma 8'!$C$10</definedName>
    <definedName name="VAS077_D_Geriamojovande1" localSheetId="8">'Forma 8'!$C$105</definedName>
    <definedName name="VAS077_D_Geriamojovande1">'Forma 8'!$C$105</definedName>
    <definedName name="VAS077_D_Geriamojovande2" localSheetId="8">'Forma 8'!$C$72</definedName>
    <definedName name="VAS077_D_Geriamojovande2">'Forma 8'!$C$72</definedName>
    <definedName name="VAS077_D_Gyventojuskaic1" localSheetId="8">'Forma 8'!$C$80</definedName>
    <definedName name="VAS077_D_Gyventojuskaic1">'Forma 8'!$C$80</definedName>
    <definedName name="VAS077_D_Individualiuos1" localSheetId="8">'Forma 8'!$C$22</definedName>
    <definedName name="VAS077_D_Individualiuos1">'Forma 8'!$C$22</definedName>
    <definedName name="VAS077_D_Individualiuos2" localSheetId="8">'Forma 8'!$C$48</definedName>
    <definedName name="VAS077_D_Individualiuos2">'Forma 8'!$C$48</definedName>
    <definedName name="VAS077_D_Individualiuos3" localSheetId="8">'Forma 8'!$C$85</definedName>
    <definedName name="VAS077_D_Individualiuos3">'Forma 8'!$C$85</definedName>
    <definedName name="VAS077_D_Individualiuos4" localSheetId="8">'Forma 8'!$C$46</definedName>
    <definedName name="VAS077_D_Individualiuos4">'Forma 8'!$C$46</definedName>
    <definedName name="VAS077_D_Individualiuos5" localSheetId="8">'Forma 8'!$C$47</definedName>
    <definedName name="VAS077_D_Individualiuos5">'Forma 8'!$C$47</definedName>
    <definedName name="VAS077_D_Irengtaivadine1" localSheetId="8">'Forma 8'!$F$104</definedName>
    <definedName name="VAS077_D_Irengtaivadine1">'Forma 8'!$F$104</definedName>
    <definedName name="VAS077_D_Isgautopozemin1" localSheetId="8">'Forma 8'!$C$11</definedName>
    <definedName name="VAS077_D_Isgautopozemin1">'Forma 8'!$C$11</definedName>
    <definedName name="VAS077_D_Issioskaiciaus1" localSheetId="8">'Forma 8'!$C$14</definedName>
    <definedName name="VAS077_D_Issioskaiciaus1">'Forma 8'!$C$14</definedName>
    <definedName name="VAS077_D_Issioskaiciaus10" localSheetId="8">'Forma 8'!$C$56</definedName>
    <definedName name="VAS077_D_Issioskaiciaus10">'Forma 8'!$C$56</definedName>
    <definedName name="VAS077_D_Issioskaiciaus11" localSheetId="8">'Forma 8'!$C$68</definedName>
    <definedName name="VAS077_D_Issioskaiciaus11">'Forma 8'!$C$68</definedName>
    <definedName name="VAS077_D_Issioskaiciaus12" localSheetId="8">'Forma 8'!$C$84</definedName>
    <definedName name="VAS077_D_Issioskaiciaus12">'Forma 8'!$C$84</definedName>
    <definedName name="VAS077_D_Issioskaiciaus13" localSheetId="8">'Forma 8'!$C$73</definedName>
    <definedName name="VAS077_D_Issioskaiciaus13">'Forma 8'!$C$73</definedName>
    <definedName name="VAS077_D_Issioskaiciaus14" localSheetId="8">'Forma 8'!$C$75</definedName>
    <definedName name="VAS077_D_Issioskaiciaus14">'Forma 8'!$C$75</definedName>
    <definedName name="VAS077_D_Issioskaiciaus15" localSheetId="8">'Forma 8'!$C$77</definedName>
    <definedName name="VAS077_D_Issioskaiciaus15">'Forma 8'!$C$77</definedName>
    <definedName name="VAS077_D_Issioskaiciaus16" localSheetId="8">'Forma 8'!$C$20</definedName>
    <definedName name="VAS077_D_Issioskaiciaus16">'Forma 8'!$C$20</definedName>
    <definedName name="VAS077_D_Issioskaiciaus2" localSheetId="8">'Forma 8'!$C$15</definedName>
    <definedName name="VAS077_D_Issioskaiciaus2">'Forma 8'!$C$15</definedName>
    <definedName name="VAS077_D_Issioskaiciaus3" localSheetId="8">'Forma 8'!$C$21</definedName>
    <definedName name="VAS077_D_Issioskaiciaus3">'Forma 8'!$C$21</definedName>
    <definedName name="VAS077_D_Issioskaiciaus4" localSheetId="8">'Forma 8'!$C$24</definedName>
    <definedName name="VAS077_D_Issioskaiciaus4">'Forma 8'!$C$24</definedName>
    <definedName name="VAS077_D_Issioskaiciaus5" localSheetId="8">'Forma 8'!$C$28</definedName>
    <definedName name="VAS077_D_Issioskaiciaus5">'Forma 8'!$C$28</definedName>
    <definedName name="VAS077_D_Issioskaiciaus6" localSheetId="8">'Forma 8'!$C$32</definedName>
    <definedName name="VAS077_D_Issioskaiciaus6">'Forma 8'!$C$32</definedName>
    <definedName name="VAS077_D_Issioskaiciaus7" localSheetId="8">'Forma 8'!$C$35</definedName>
    <definedName name="VAS077_D_Issioskaiciaus7">'Forma 8'!$C$35</definedName>
    <definedName name="VAS077_D_Issioskaiciaus8" localSheetId="8">'Forma 8'!$C$45</definedName>
    <definedName name="VAS077_D_Issioskaiciaus8">'Forma 8'!$C$45</definedName>
    <definedName name="VAS077_D_Issioskaiciaus9" localSheetId="8">'Forma 8'!$C$54</definedName>
    <definedName name="VAS077_D_Issioskaiciaus9">'Forma 8'!$C$54</definedName>
    <definedName name="VAS077_D_Isvalytasbuiti1" localSheetId="8">'Forma 8'!$C$39</definedName>
    <definedName name="VAS077_D_Isvalytasbuiti1">'Forma 8'!$C$39</definedName>
    <definedName name="VAS077_D_Isvalytaspavir1" localSheetId="8">'Forma 8'!$C$61</definedName>
    <definedName name="VAS077_D_Isvalytaspavir1">'Forma 8'!$C$61</definedName>
    <definedName name="VAS077_D_Ivadinesirapsk1" localSheetId="8">'Forma 8'!$C$55</definedName>
    <definedName name="VAS077_D_Ivadinesirapsk1">'Forma 8'!$C$55</definedName>
    <definedName name="VAS077_D_Ivadinesirapsk2" localSheetId="8">'Forma 8'!$C$76</definedName>
    <definedName name="VAS077_D_Ivadinesirapsk2">'Forma 8'!$C$76</definedName>
    <definedName name="VAS077_D_Kitiukiosubjek1" localSheetId="8">'Forma 8'!$C$89</definedName>
    <definedName name="VAS077_D_Kitiukiosubjek1">'Forma 8'!$C$89</definedName>
    <definedName name="VAS077_D_Namuukiuskaici1" localSheetId="8">'Forma 8'!$C$81</definedName>
    <definedName name="VAS077_D_Namuukiuskaici1">'Forma 8'!$C$81</definedName>
    <definedName name="VAS077_D_Neapmoketaspav1" localSheetId="8">'Forma 8'!$C$65</definedName>
    <definedName name="VAS077_D_Neapmoketaspav1">'Forma 8'!$C$65</definedName>
    <definedName name="VAS077_D_Neapmoketaspav2" localSheetId="8">'Forma 8'!$C$78</definedName>
    <definedName name="VAS077_D_Neapmoketaspav2">'Forma 8'!$C$78</definedName>
    <definedName name="VAS077_D_Neapskaitytasb1" localSheetId="8">'Forma 8'!$C$53</definedName>
    <definedName name="VAS077_D_Neapskaitytasb1">'Forma 8'!$C$53</definedName>
    <definedName name="VAS077_D_Neapskaitytasv1" localSheetId="8">'Forma 8'!$C$27</definedName>
    <definedName name="VAS077_D_Neapskaitytasv1">'Forma 8'!$C$27</definedName>
    <definedName name="VAS077_D_Neapskaitytasv2" localSheetId="8">'Forma 8'!$C$67</definedName>
    <definedName name="VAS077_D_Neapskaitytasv2">'Forma 8'!$C$67</definedName>
    <definedName name="VAS077_D_Neapskaitytubu1" localSheetId="8">'Forma 8'!$C$74</definedName>
    <definedName name="VAS077_D_Neapskaitytubu1">'Forma 8'!$C$74</definedName>
    <definedName name="VAS077_D_Neirengtaivadi1" localSheetId="8">'Forma 8'!$G$104</definedName>
    <definedName name="VAS077_D_Neirengtaivadi1">'Forma 8'!$G$104</definedName>
    <definedName name="VAS077_D_Netektys1" localSheetId="8">'Forma 8'!$C$66</definedName>
    <definedName name="VAS077_D_Netektys1">'Forma 8'!$C$66</definedName>
    <definedName name="VAS077_D_Nuotekos1" localSheetId="8">'Forma 8'!$C$33</definedName>
    <definedName name="VAS077_D_Nuotekos1">'Forma 8'!$C$33</definedName>
    <definedName name="VAS077_D_Paruostogeriam1" localSheetId="8">'Forma 8'!$C$12</definedName>
    <definedName name="VAS077_D_Paruostogeriam1">'Forma 8'!$C$12</definedName>
    <definedName name="VAS077_D_Patiektogeriam1" localSheetId="8">'Forma 8'!$C$13</definedName>
    <definedName name="VAS077_D_Patiektogeriam1">'Forma 8'!$C$13</definedName>
    <definedName name="VAS077_D_Pavirsinesnuot1" localSheetId="8">'Forma 8'!$C$57</definedName>
    <definedName name="VAS077_D_Pavirsinesnuot1">'Forma 8'!$C$57</definedName>
    <definedName name="VAS077_D_Perpumpuotasbu1" localSheetId="8">'Forma 8'!$C$37</definedName>
    <definedName name="VAS077_D_Perpumpuotasbu1">'Forma 8'!$C$37</definedName>
    <definedName name="VAS077_D_Perpumpuotasbu2" localSheetId="8">'Forma 8'!$C$38</definedName>
    <definedName name="VAS077_D_Perpumpuotasbu2">'Forma 8'!$C$38</definedName>
    <definedName name="VAS077_D_Realizuotasbui1" localSheetId="8">'Forma 8'!$C$41</definedName>
    <definedName name="VAS077_D_Realizuotasbui1">'Forma 8'!$C$41</definedName>
    <definedName name="VAS077_D_Realizuotasger1" localSheetId="8">'Forma 8'!$C$17</definedName>
    <definedName name="VAS077_D_Realizuotasger1">'Forma 8'!$C$17</definedName>
    <definedName name="VAS077_D_Realizuotasger2" localSheetId="8">'Forma 8'!$C$106</definedName>
    <definedName name="VAS077_D_Realizuotasger2">'Forma 8'!$C$106</definedName>
    <definedName name="VAS077_D_Realizuotasisv1" localSheetId="8">'Forma 8'!$C$42</definedName>
    <definedName name="VAS077_D_Realizuotasisv1">'Forma 8'!$C$42</definedName>
    <definedName name="VAS077_D_Realizuotaspav1" localSheetId="8">'Forma 8'!$C$62</definedName>
    <definedName name="VAS077_D_Realizuotaspav1">'Forma 8'!$C$62</definedName>
    <definedName name="VAS077_D_Sezoniniamsabo1" localSheetId="8">'Forma 8'!$C$25</definedName>
    <definedName name="VAS077_D_Sezoniniamsabo1">'Forma 8'!$C$25</definedName>
    <definedName name="VAS077_D_Sezoniniamsabo2" localSheetId="8">'Forma 8'!$C$52</definedName>
    <definedName name="VAS077_D_Sezoniniamsabo2">'Forma 8'!$C$52</definedName>
    <definedName name="VAS077_D_Skirtumasdaugi1" localSheetId="8">'Forma 8'!$C$31</definedName>
    <definedName name="VAS077_D_Skirtumasdaugi1">'Forma 8'!$C$31</definedName>
    <definedName name="VAS077_D_Skirtumasdaugi2" localSheetId="8">'Forma 8'!$C$71</definedName>
    <definedName name="VAS077_D_Skirtumasdaugi2">'Forma 8'!$C$71</definedName>
    <definedName name="VAS077_D_Skirtumasdaugi3" localSheetId="8">'Forma 8'!$C$107</definedName>
    <definedName name="VAS077_D_Skirtumasdaugi3">'Forma 8'!$C$107</definedName>
    <definedName name="VAS077_D_Surenkamuaseni1" localSheetId="8">'Forma 8'!$C$36</definedName>
    <definedName name="VAS077_D_Surenkamuaseni1">'Forma 8'!$C$36</definedName>
    <definedName name="VAS077_D_Surinktaatskir1" localSheetId="8">'Forma 8'!$C$60</definedName>
    <definedName name="VAS077_D_Surinktaatskir1">'Forma 8'!$C$60</definedName>
    <definedName name="VAS077_D_Surinktaatskir2" localSheetId="8">'Forma 8'!$C$64</definedName>
    <definedName name="VAS077_D_Surinktaatskir2">'Forma 8'!$C$64</definedName>
    <definedName name="VAS077_D_Surinktabuitin1" localSheetId="8">'Forma 8'!$C$34</definedName>
    <definedName name="VAS077_D_Surinktabuitin1">'Forma 8'!$C$34</definedName>
    <definedName name="VAS077_D_Surinktamisriu1" localSheetId="8">'Forma 8'!$C$59</definedName>
    <definedName name="VAS077_D_Surinktamisriu1">'Forma 8'!$C$59</definedName>
    <definedName name="VAS077_D_Surinktamisriu2" localSheetId="8">'Forma 8'!$C$63</definedName>
    <definedName name="VAS077_D_Surinktamisriu2">'Forma 8'!$C$63</definedName>
    <definedName name="VAS077_D_Surinktapavirs1" localSheetId="8">'Forma 8'!$C$58</definedName>
    <definedName name="VAS077_D_Surinktapavirs1">'Forma 8'!$C$58</definedName>
    <definedName name="VAS077_D_Sutvarkytasdum1" localSheetId="8">'Forma 8'!$C$40</definedName>
    <definedName name="VAS077_D_Sutvarkytasdum1">'Forma 8'!$C$40</definedName>
    <definedName name="VAS077_D_Tiekimotinkluo1" localSheetId="8">'Forma 8'!$C$29</definedName>
    <definedName name="VAS077_D_Tiekimotinkluo1">'Forma 8'!$C$29</definedName>
    <definedName name="VAS077_D_Tiekimotinkluo2" localSheetId="8">'Forma 8'!$C$69</definedName>
    <definedName name="VAS077_D_Tiekimotinkluo2">'Forma 8'!$C$69</definedName>
    <definedName name="VAS077_D_Trecioketvirto1" localSheetId="8">'Forma 8'!$C$16</definedName>
    <definedName name="VAS077_D_Trecioketvirto1">'Forma 8'!$C$16</definedName>
    <definedName name="VAS077_D_Vandenskiekiss1" localSheetId="8">'Forma 8'!$C$26</definedName>
    <definedName name="VAS077_D_Vandenskiekiss1">'Forma 8'!$C$26</definedName>
    <definedName name="VAS077_D_Vartotojai1" localSheetId="8">'Forma 8'!$C$79</definedName>
    <definedName name="VAS077_D_Vartotojai1">'Forma 8'!$C$79</definedName>
    <definedName name="VAS077_D_Vartotojaikuri1" localSheetId="8">'Forma 8'!$C$83</definedName>
    <definedName name="VAS077_D_Vartotojaikuri1">'Forma 8'!$C$83</definedName>
    <definedName name="VAS077_D_Vartotojaikuri2" localSheetId="8">'Forma 8'!$C$86</definedName>
    <definedName name="VAS077_D_Vartotojaikuri2">'Forma 8'!$C$86</definedName>
    <definedName name="VAS077_D_Vartotojaikuri3" localSheetId="8">'Forma 8'!$C$87</definedName>
    <definedName name="VAS077_D_Vartotojaikuri3">'Forma 8'!$C$87</definedName>
    <definedName name="VAS077_D_Vartotojaikuri4" localSheetId="8">'Forma 8'!$C$88</definedName>
    <definedName name="VAS077_D_Vartotojaikuri4">'Forma 8'!$C$88</definedName>
    <definedName name="VAS077_D_Vartotojams1" localSheetId="8">'Forma 8'!$C$18</definedName>
    <definedName name="VAS077_D_Vartotojams1">'Forma 8'!$C$18</definedName>
    <definedName name="VAS077_D_Vartotojamsuzs1" localSheetId="8">'Forma 8'!$C$43</definedName>
    <definedName name="VAS077_D_Vartotojamsuzs1">'Forma 8'!$C$43</definedName>
    <definedName name="VAS077_F_Abonentaiirvar1AtaskaitinisLaikotarpis" localSheetId="8">'Forma 8'!$E$95</definedName>
    <definedName name="VAS077_F_Abonentaiirvar1AtaskaitinisLaikotarpis">'Forma 8'!$E$95</definedName>
    <definedName name="VAS077_F_Abonentaiirvar2AtaskaitinisLaikotarpis" localSheetId="8">'Forma 8'!$E$96</definedName>
    <definedName name="VAS077_F_Abonentaiirvar2AtaskaitinisLaikotarpis">'Forma 8'!$E$96</definedName>
    <definedName name="VAS077_F_Abonentaiirvar3AtaskaitinisLaikotarpis" localSheetId="8">'Forma 8'!$E$97</definedName>
    <definedName name="VAS077_F_Abonentaiirvar3AtaskaitinisLaikotarpis">'Forma 8'!$E$97</definedName>
    <definedName name="VAS077_F_Abonentaikurie1AtaskaitinisLaikotarpis" localSheetId="8">'Forma 8'!$E$91</definedName>
    <definedName name="VAS077_F_Abonentaikurie1AtaskaitinisLaikotarpis">'Forma 8'!$E$91</definedName>
    <definedName name="VAS077_F_Abonentaikurie2AtaskaitinisLaikotarpis" localSheetId="8">'Forma 8'!$E$92</definedName>
    <definedName name="VAS077_F_Abonentaikurie2AtaskaitinisLaikotarpis">'Forma 8'!$E$92</definedName>
    <definedName name="VAS077_F_Abonentaikurie3AtaskaitinisLaikotarpis" localSheetId="8">'Forma 8'!$E$93</definedName>
    <definedName name="VAS077_F_Abonentaikurie3AtaskaitinisLaikotarpis">'Forma 8'!$E$93</definedName>
    <definedName name="VAS077_F_Abonentams1AtaskaitinisLaikotarpis" localSheetId="8">'Forma 8'!$E$23</definedName>
    <definedName name="VAS077_F_Abonentams1AtaskaitinisLaikotarpis">'Forma 8'!$E$23</definedName>
    <definedName name="VAS077_F_Abonentamsuznu1AtaskaitinisLaikotarpis" localSheetId="8">'Forma 8'!$E$51</definedName>
    <definedName name="VAS077_F_Abonentamsuznu1AtaskaitinisLaikotarpis">'Forma 8'!$E$51</definedName>
    <definedName name="VAS077_F_Abonentamsuzsu1AtaskaitinisLaikotarpis" localSheetId="8">'Forma 8'!$E$49</definedName>
    <definedName name="VAS077_F_Abonentamsuzsu1AtaskaitinisLaikotarpis">'Forma 8'!$E$49</definedName>
    <definedName name="VAS077_F_Abonentamsuzva1AtaskaitinisLaikotarpis" localSheetId="8">'Forma 8'!$E$50</definedName>
    <definedName name="VAS077_F_Abonentamsuzva1AtaskaitinisLaikotarpis">'Forma 8'!$E$50</definedName>
    <definedName name="VAS077_F_Aptarnaujamuuk1AtaskaitinisLaikotarpis" localSheetId="8">'Forma 8'!$E$82</definedName>
    <definedName name="VAS077_F_Aptarnaujamuuk1AtaskaitinisLaikotarpis">'Forma 8'!$E$82</definedName>
    <definedName name="VAS077_F_Aptarnaujamuuk2AtaskaitinisLaikotarpis" localSheetId="8">'Forma 8'!$E$90</definedName>
    <definedName name="VAS077_F_Aptarnaujamuuk2AtaskaitinisLaikotarpis">'Forma 8'!$E$90</definedName>
    <definedName name="VAS077_F_Aptarnaujamuuk3AtaskaitinisLaikotarpis" localSheetId="8">'Forma 8'!$E$94</definedName>
    <definedName name="VAS077_F_Aptarnaujamuuk3AtaskaitinisLaikotarpis">'Forma 8'!$E$94</definedName>
    <definedName name="VAS077_F_Daugiabuciunam1AtaskaitinisLaikotarpis" localSheetId="8">'Forma 8'!$E$30</definedName>
    <definedName name="VAS077_F_Daugiabuciunam1AtaskaitinisLaikotarpis">'Forma 8'!$E$30</definedName>
    <definedName name="VAS077_F_Daugiabuciunam2AtaskaitinisLaikotarpis" localSheetId="8">'Forma 8'!$E$70</definedName>
    <definedName name="VAS077_F_Daugiabuciunam2AtaskaitinisLaikotarpis">'Forma 8'!$E$70</definedName>
    <definedName name="VAS077_F_Daugiabuciuose1AtaskaitinisLaikotarpis" localSheetId="8">'Forma 8'!$E$19</definedName>
    <definedName name="VAS077_F_Daugiabuciuose1AtaskaitinisLaikotarpis">'Forma 8'!$E$19</definedName>
    <definedName name="VAS077_F_Daugiabuciuose2AtaskaitinisLaikotarpis" localSheetId="8">'Forma 8'!$E$44</definedName>
    <definedName name="VAS077_F_Daugiabuciuose2AtaskaitinisLaikotarpis">'Forma 8'!$E$44</definedName>
    <definedName name="VAS077_F_Geriamojovande1Irengtaivadine1" localSheetId="8">'Forma 8'!$F$105</definedName>
    <definedName name="VAS077_F_Geriamojovande1Irengtaivadine1">'Forma 8'!$F$105</definedName>
    <definedName name="VAS077_F_Geriamojovande1Neirengtaivadi1" localSheetId="8">'Forma 8'!$G$105</definedName>
    <definedName name="VAS077_F_Geriamojovande1Neirengtaivadi1">'Forma 8'!$G$105</definedName>
    <definedName name="VAS077_F_Geriamojovande2AtaskaitinisLaikotarpis" localSheetId="8">'Forma 8'!$E$72</definedName>
    <definedName name="VAS077_F_Geriamojovande2AtaskaitinisLaikotarpis">'Forma 8'!$E$72</definedName>
    <definedName name="VAS077_F_Gyventojuskaic1AtaskaitinisLaikotarpis" localSheetId="8">'Forma 8'!$E$80</definedName>
    <definedName name="VAS077_F_Gyventojuskaic1AtaskaitinisLaikotarpis">'Forma 8'!$E$80</definedName>
    <definedName name="VAS077_F_Individualiuos1AtaskaitinisLaikotarpis" localSheetId="8">'Forma 8'!$E$22</definedName>
    <definedName name="VAS077_F_Individualiuos1AtaskaitinisLaikotarpis">'Forma 8'!$E$22</definedName>
    <definedName name="VAS077_F_Individualiuos2AtaskaitinisLaikotarpis" localSheetId="8">'Forma 8'!$E$48</definedName>
    <definedName name="VAS077_F_Individualiuos2AtaskaitinisLaikotarpis">'Forma 8'!$E$48</definedName>
    <definedName name="VAS077_F_Individualiuos3AtaskaitinisLaikotarpis" localSheetId="8">'Forma 8'!$E$85</definedName>
    <definedName name="VAS077_F_Individualiuos3AtaskaitinisLaikotarpis">'Forma 8'!$E$85</definedName>
    <definedName name="VAS077_F_Individualiuos4AtaskaitinisLaikotarpis" localSheetId="8">'Forma 8'!$E$46</definedName>
    <definedName name="VAS077_F_Individualiuos4AtaskaitinisLaikotarpis">'Forma 8'!$E$46</definedName>
    <definedName name="VAS077_F_Individualiuos5AtaskaitinisLaikotarpis" localSheetId="8">'Forma 8'!$E$47</definedName>
    <definedName name="VAS077_F_Individualiuos5AtaskaitinisLaikotarpis">'Forma 8'!$E$47</definedName>
    <definedName name="VAS077_F_Isgautopozemin1AtaskaitinisLaikotarpis" localSheetId="8">'Forma 8'!$E$11</definedName>
    <definedName name="VAS077_F_Isgautopozemin1AtaskaitinisLaikotarpis">'Forma 8'!$E$11</definedName>
    <definedName name="VAS077_F_Issioskaiciaus10AtaskaitinisLaikotarpis" localSheetId="8">'Forma 8'!$E$56</definedName>
    <definedName name="VAS077_F_Issioskaiciaus10AtaskaitinisLaikotarpis">'Forma 8'!$E$56</definedName>
    <definedName name="VAS077_F_Issioskaiciaus11AtaskaitinisLaikotarpis" localSheetId="8">'Forma 8'!$E$68</definedName>
    <definedName name="VAS077_F_Issioskaiciaus11AtaskaitinisLaikotarpis">'Forma 8'!$E$68</definedName>
    <definedName name="VAS077_F_Issioskaiciaus12AtaskaitinisLaikotarpis" localSheetId="8">'Forma 8'!$E$84</definedName>
    <definedName name="VAS077_F_Issioskaiciaus12AtaskaitinisLaikotarpis">'Forma 8'!$E$84</definedName>
    <definedName name="VAS077_F_Issioskaiciaus13AtaskaitinisLaikotarpis" localSheetId="8">'Forma 8'!$E$73</definedName>
    <definedName name="VAS077_F_Issioskaiciaus13AtaskaitinisLaikotarpis">'Forma 8'!$E$73</definedName>
    <definedName name="VAS077_F_Issioskaiciaus14AtaskaitinisLaikotarpis" localSheetId="8">'Forma 8'!$E$75</definedName>
    <definedName name="VAS077_F_Issioskaiciaus14AtaskaitinisLaikotarpis">'Forma 8'!$E$75</definedName>
    <definedName name="VAS077_F_Issioskaiciaus15AtaskaitinisLaikotarpis" localSheetId="8">'Forma 8'!$E$77</definedName>
    <definedName name="VAS077_F_Issioskaiciaus15AtaskaitinisLaikotarpis">'Forma 8'!$E$77</definedName>
    <definedName name="VAS077_F_Issioskaiciaus16AtaskaitinisLaikotarpis" localSheetId="8">'Forma 8'!$E$20</definedName>
    <definedName name="VAS077_F_Issioskaiciaus16AtaskaitinisLaikotarpis">'Forma 8'!$E$20</definedName>
    <definedName name="VAS077_F_Issioskaiciaus1AtaskaitinisLaikotarpis" localSheetId="8">'Forma 8'!$E$14</definedName>
    <definedName name="VAS077_F_Issioskaiciaus1AtaskaitinisLaikotarpis">'Forma 8'!$E$14</definedName>
    <definedName name="VAS077_F_Issioskaiciaus2AtaskaitinisLaikotarpis" localSheetId="8">'Forma 8'!$E$15</definedName>
    <definedName name="VAS077_F_Issioskaiciaus2AtaskaitinisLaikotarpis">'Forma 8'!$E$15</definedName>
    <definedName name="VAS077_F_Issioskaiciaus3AtaskaitinisLaikotarpis" localSheetId="8">'Forma 8'!$E$21</definedName>
    <definedName name="VAS077_F_Issioskaiciaus3AtaskaitinisLaikotarpis">'Forma 8'!$E$21</definedName>
    <definedName name="VAS077_F_Issioskaiciaus4AtaskaitinisLaikotarpis" localSheetId="8">'Forma 8'!$E$24</definedName>
    <definedName name="VAS077_F_Issioskaiciaus4AtaskaitinisLaikotarpis">'Forma 8'!$E$24</definedName>
    <definedName name="VAS077_F_Issioskaiciaus5AtaskaitinisLaikotarpis" localSheetId="8">'Forma 8'!$E$28</definedName>
    <definedName name="VAS077_F_Issioskaiciaus5AtaskaitinisLaikotarpis">'Forma 8'!$E$28</definedName>
    <definedName name="VAS077_F_Issioskaiciaus6AtaskaitinisLaikotarpis" localSheetId="8">'Forma 8'!$E$32</definedName>
    <definedName name="VAS077_F_Issioskaiciaus6AtaskaitinisLaikotarpis">'Forma 8'!$E$32</definedName>
    <definedName name="VAS077_F_Issioskaiciaus7AtaskaitinisLaikotarpis" localSheetId="8">'Forma 8'!$E$35</definedName>
    <definedName name="VAS077_F_Issioskaiciaus7AtaskaitinisLaikotarpis">'Forma 8'!$E$35</definedName>
    <definedName name="VAS077_F_Issioskaiciaus8AtaskaitinisLaikotarpis" localSheetId="8">'Forma 8'!$E$45</definedName>
    <definedName name="VAS077_F_Issioskaiciaus8AtaskaitinisLaikotarpis">'Forma 8'!$E$45</definedName>
    <definedName name="VAS077_F_Issioskaiciaus9AtaskaitinisLaikotarpis" localSheetId="8">'Forma 8'!$E$54</definedName>
    <definedName name="VAS077_F_Issioskaiciaus9AtaskaitinisLaikotarpis">'Forma 8'!$E$54</definedName>
    <definedName name="VAS077_F_Isvalytasbuiti1AtaskaitinisLaikotarpis" localSheetId="8">'Forma 8'!$E$39</definedName>
    <definedName name="VAS077_F_Isvalytasbuiti1AtaskaitinisLaikotarpis">'Forma 8'!$E$39</definedName>
    <definedName name="VAS077_F_Isvalytaspavir1AtaskaitinisLaikotarpis" localSheetId="8">'Forma 8'!$E$61</definedName>
    <definedName name="VAS077_F_Isvalytaspavir1AtaskaitinisLaikotarpis">'Forma 8'!$E$61</definedName>
    <definedName name="VAS077_F_Ivadinesirapsk1AtaskaitinisLaikotarpis" localSheetId="8">'Forma 8'!$E$55</definedName>
    <definedName name="VAS077_F_Ivadinesirapsk1AtaskaitinisLaikotarpis">'Forma 8'!$E$55</definedName>
    <definedName name="VAS077_F_Ivadinesirapsk2AtaskaitinisLaikotarpis" localSheetId="8">'Forma 8'!$E$76</definedName>
    <definedName name="VAS077_F_Ivadinesirapsk2AtaskaitinisLaikotarpis">'Forma 8'!$E$76</definedName>
    <definedName name="VAS077_F_Kitiukiosubjek1AtaskaitinisLaikotarpis" localSheetId="8">'Forma 8'!$E$89</definedName>
    <definedName name="VAS077_F_Kitiukiosubjek1AtaskaitinisLaikotarpis">'Forma 8'!$E$89</definedName>
    <definedName name="VAS077_F_Namuukiuskaici1AtaskaitinisLaikotarpis" localSheetId="8">'Forma 8'!$E$81</definedName>
    <definedName name="VAS077_F_Namuukiuskaici1AtaskaitinisLaikotarpis">'Forma 8'!$E$81</definedName>
    <definedName name="VAS077_F_Neapmoketaspav1AtaskaitinisLaikotarpis" localSheetId="8">'Forma 8'!$E$65</definedName>
    <definedName name="VAS077_F_Neapmoketaspav1AtaskaitinisLaikotarpis">'Forma 8'!$E$65</definedName>
    <definedName name="VAS077_F_Neapmoketaspav2AtaskaitinisLaikotarpis" localSheetId="8">'Forma 8'!$E$78</definedName>
    <definedName name="VAS077_F_Neapmoketaspav2AtaskaitinisLaikotarpis">'Forma 8'!$E$78</definedName>
    <definedName name="VAS077_F_Neapskaitytasb1AtaskaitinisLaikotarpis" localSheetId="8">'Forma 8'!$E$53</definedName>
    <definedName name="VAS077_F_Neapskaitytasb1AtaskaitinisLaikotarpis">'Forma 8'!$E$53</definedName>
    <definedName name="VAS077_F_Neapskaitytasv1AtaskaitinisLaikotarpis" localSheetId="8">'Forma 8'!$E$27</definedName>
    <definedName name="VAS077_F_Neapskaitytasv1AtaskaitinisLaikotarpis">'Forma 8'!$E$27</definedName>
    <definedName name="VAS077_F_Neapskaitytasv2AtaskaitinisLaikotarpis" localSheetId="8">'Forma 8'!$E$67</definedName>
    <definedName name="VAS077_F_Neapskaitytasv2AtaskaitinisLaikotarpis">'Forma 8'!$E$67</definedName>
    <definedName name="VAS077_F_Neapskaitytubu1AtaskaitinisLaikotarpis" localSheetId="8">'Forma 8'!$E$74</definedName>
    <definedName name="VAS077_F_Neapskaitytubu1AtaskaitinisLaikotarpis">'Forma 8'!$E$74</definedName>
    <definedName name="VAS077_F_Paruostogeriam1AtaskaitinisLaikotarpis" localSheetId="8">'Forma 8'!$E$12</definedName>
    <definedName name="VAS077_F_Paruostogeriam1AtaskaitinisLaikotarpis">'Forma 8'!$E$12</definedName>
    <definedName name="VAS077_F_Patiektogeriam1AtaskaitinisLaikotarpis" localSheetId="8">'Forma 8'!$E$13</definedName>
    <definedName name="VAS077_F_Patiektogeriam1AtaskaitinisLaikotarpis">'Forma 8'!$E$13</definedName>
    <definedName name="VAS077_F_Perpumpuotasbu1AtaskaitinisLaikotarpis" localSheetId="8">'Forma 8'!$E$37</definedName>
    <definedName name="VAS077_F_Perpumpuotasbu1AtaskaitinisLaikotarpis">'Forma 8'!$E$37</definedName>
    <definedName name="VAS077_F_Perpumpuotasbu2AtaskaitinisLaikotarpis" localSheetId="8">'Forma 8'!$E$38</definedName>
    <definedName name="VAS077_F_Perpumpuotasbu2AtaskaitinisLaikotarpis">'Forma 8'!$E$38</definedName>
    <definedName name="VAS077_F_Realizuotasbui1AtaskaitinisLaikotarpis" localSheetId="8">'Forma 8'!$E$41</definedName>
    <definedName name="VAS077_F_Realizuotasbui1AtaskaitinisLaikotarpis">'Forma 8'!$E$41</definedName>
    <definedName name="VAS077_F_Realizuotasger1AtaskaitinisLaikotarpis" localSheetId="8">'Forma 8'!$E$17</definedName>
    <definedName name="VAS077_F_Realizuotasger1AtaskaitinisLaikotarpis">'Forma 8'!$E$17</definedName>
    <definedName name="VAS077_F_Realizuotasger2Irengtaivadine1" localSheetId="8">'Forma 8'!$F$106</definedName>
    <definedName name="VAS077_F_Realizuotasger2Irengtaivadine1">'Forma 8'!$F$106</definedName>
    <definedName name="VAS077_F_Realizuotasger2Neirengtaivadi1" localSheetId="8">'Forma 8'!$G$106</definedName>
    <definedName name="VAS077_F_Realizuotasger2Neirengtaivadi1">'Forma 8'!$G$106</definedName>
    <definedName name="VAS077_F_Realizuotasisv1AtaskaitinisLaikotarpis" localSheetId="8">'Forma 8'!$E$42</definedName>
    <definedName name="VAS077_F_Realizuotasisv1AtaskaitinisLaikotarpis">'Forma 8'!$E$42</definedName>
    <definedName name="VAS077_F_Realizuotaspav1AtaskaitinisLaikotarpis" localSheetId="8">'Forma 8'!$E$62</definedName>
    <definedName name="VAS077_F_Realizuotaspav1AtaskaitinisLaikotarpis">'Forma 8'!$E$62</definedName>
    <definedName name="VAS077_F_Sezoniniamsabo1AtaskaitinisLaikotarpis" localSheetId="8">'Forma 8'!$E$25</definedName>
    <definedName name="VAS077_F_Sezoniniamsabo1AtaskaitinisLaikotarpis">'Forma 8'!$E$25</definedName>
    <definedName name="VAS077_F_Sezoniniamsabo2AtaskaitinisLaikotarpis" localSheetId="8">'Forma 8'!$E$52</definedName>
    <definedName name="VAS077_F_Sezoniniamsabo2AtaskaitinisLaikotarpis">'Forma 8'!$E$52</definedName>
    <definedName name="VAS077_F_Skirtumasdaugi1AtaskaitinisLaikotarpis" localSheetId="8">'Forma 8'!$E$31</definedName>
    <definedName name="VAS077_F_Skirtumasdaugi1AtaskaitinisLaikotarpis">'Forma 8'!$E$31</definedName>
    <definedName name="VAS077_F_Skirtumasdaugi2AtaskaitinisLaikotarpis" localSheetId="8">'Forma 8'!$E$71</definedName>
    <definedName name="VAS077_F_Skirtumasdaugi2AtaskaitinisLaikotarpis">'Forma 8'!$E$71</definedName>
    <definedName name="VAS077_F_Skirtumasdaugi3Irengtaivadine1" localSheetId="8">'Forma 8'!$F$107</definedName>
    <definedName name="VAS077_F_Skirtumasdaugi3Irengtaivadine1">'Forma 8'!$F$107</definedName>
    <definedName name="VAS077_F_Skirtumasdaugi3Neirengtaivadi1" localSheetId="8">'Forma 8'!$G$107</definedName>
    <definedName name="VAS077_F_Skirtumasdaugi3Neirengtaivadi1">'Forma 8'!$G$107</definedName>
    <definedName name="VAS077_F_Surenkamuaseni1AtaskaitinisLaikotarpis" localSheetId="8">'Forma 8'!$E$36</definedName>
    <definedName name="VAS077_F_Surenkamuaseni1AtaskaitinisLaikotarpis">'Forma 8'!$E$36</definedName>
    <definedName name="VAS077_F_Surinktaatskir1AtaskaitinisLaikotarpis" localSheetId="8">'Forma 8'!$E$60</definedName>
    <definedName name="VAS077_F_Surinktaatskir1AtaskaitinisLaikotarpis">'Forma 8'!$E$60</definedName>
    <definedName name="VAS077_F_Surinktaatskir2AtaskaitinisLaikotarpis" localSheetId="8">'Forma 8'!$E$64</definedName>
    <definedName name="VAS077_F_Surinktaatskir2AtaskaitinisLaikotarpis">'Forma 8'!$E$64</definedName>
    <definedName name="VAS077_F_Surinktabuitin1AtaskaitinisLaikotarpis" localSheetId="8">'Forma 8'!$E$34</definedName>
    <definedName name="VAS077_F_Surinktabuitin1AtaskaitinisLaikotarpis">'Forma 8'!$E$34</definedName>
    <definedName name="VAS077_F_Surinktamisriu1AtaskaitinisLaikotarpis" localSheetId="8">'Forma 8'!$E$59</definedName>
    <definedName name="VAS077_F_Surinktamisriu1AtaskaitinisLaikotarpis">'Forma 8'!$E$59</definedName>
    <definedName name="VAS077_F_Surinktamisriu2AtaskaitinisLaikotarpis" localSheetId="8">'Forma 8'!$E$63</definedName>
    <definedName name="VAS077_F_Surinktamisriu2AtaskaitinisLaikotarpis">'Forma 8'!$E$63</definedName>
    <definedName name="VAS077_F_Surinktapavirs1AtaskaitinisLaikotarpis" localSheetId="8">'Forma 8'!$E$58</definedName>
    <definedName name="VAS077_F_Surinktapavirs1AtaskaitinisLaikotarpis">'Forma 8'!$E$58</definedName>
    <definedName name="VAS077_F_Sutvarkytasdum1AtaskaitinisLaikotarpis" localSheetId="8">'Forma 8'!$E$40</definedName>
    <definedName name="VAS077_F_Sutvarkytasdum1AtaskaitinisLaikotarpis">'Forma 8'!$E$40</definedName>
    <definedName name="VAS077_F_Tiekimotinkluo1AtaskaitinisLaikotarpis" localSheetId="8">'Forma 8'!$E$29</definedName>
    <definedName name="VAS077_F_Tiekimotinkluo1AtaskaitinisLaikotarpis">'Forma 8'!$E$29</definedName>
    <definedName name="VAS077_F_Tiekimotinkluo2AtaskaitinisLaikotarpis" localSheetId="8">'Forma 8'!$E$69</definedName>
    <definedName name="VAS077_F_Tiekimotinkluo2AtaskaitinisLaikotarpis">'Forma 8'!$E$69</definedName>
    <definedName name="VAS077_F_Trecioketvirto1AtaskaitinisLaikotarpis" localSheetId="8">'Forma 8'!$E$16</definedName>
    <definedName name="VAS077_F_Trecioketvirto1AtaskaitinisLaikotarpis">'Forma 8'!$E$16</definedName>
    <definedName name="VAS077_F_Vandenskiekiss1AtaskaitinisLaikotarpis" localSheetId="8">'Forma 8'!$E$26</definedName>
    <definedName name="VAS077_F_Vandenskiekiss1AtaskaitinisLaikotarpis">'Forma 8'!$E$26</definedName>
    <definedName name="VAS077_F_Vartotojaikuri1AtaskaitinisLaikotarpis" localSheetId="8">'Forma 8'!$E$83</definedName>
    <definedName name="VAS077_F_Vartotojaikuri1AtaskaitinisLaikotarpis">'Forma 8'!$E$83</definedName>
    <definedName name="VAS077_F_Vartotojaikuri2AtaskaitinisLaikotarpis" localSheetId="8">'Forma 8'!$E$86</definedName>
    <definedName name="VAS077_F_Vartotojaikuri2AtaskaitinisLaikotarpis">'Forma 8'!$E$86</definedName>
    <definedName name="VAS077_F_Vartotojaikuri3AtaskaitinisLaikotarpis" localSheetId="8">'Forma 8'!$E$87</definedName>
    <definedName name="VAS077_F_Vartotojaikuri3AtaskaitinisLaikotarpis">'Forma 8'!$E$87</definedName>
    <definedName name="VAS077_F_Vartotojaikuri4AtaskaitinisLaikotarpis" localSheetId="8">'Forma 8'!$E$88</definedName>
    <definedName name="VAS077_F_Vartotojaikuri4AtaskaitinisLaikotarpis">'Forma 8'!$E$88</definedName>
    <definedName name="VAS077_F_Vartotojams1AtaskaitinisLaikotarpis" localSheetId="8">'Forma 8'!$E$18</definedName>
    <definedName name="VAS077_F_Vartotojams1AtaskaitinisLaikotarpis">'Forma 8'!$E$18</definedName>
    <definedName name="VAS077_F_Vartotojamsuzs1AtaskaitinisLaikotarpis" localSheetId="8">'Forma 8'!$E$43</definedName>
    <definedName name="VAS077_F_Vartotojamsuzs1AtaskaitinisLaikotarpis">'Forma 8'!$E$43</definedName>
    <definedName name="VAS078_D_Abonentinestar1" localSheetId="10">'Forma 9'!$C$193</definedName>
    <definedName name="VAS078_D_Abonentinestar1">'Forma 9'!$C$193</definedName>
    <definedName name="VAS078_D_Abonentuskaici1" localSheetId="10">'Forma 9'!$C$86</definedName>
    <definedName name="VAS078_D_Abonentuskaici1">'Forma 9'!$C$86</definedName>
    <definedName name="VAS078_D_Abonentuskaiti1" localSheetId="10">'Forma 9'!$C$72</definedName>
    <definedName name="VAS078_D_Abonentuskaiti1">'Forma 9'!$C$72</definedName>
    <definedName name="VAS078_D_Administracijo1" localSheetId="10">'Forma 9'!$C$194</definedName>
    <definedName name="VAS078_D_Administracijo1">'Forma 9'!$C$194</definedName>
    <definedName name="VAS078_D_Anaerobiniuiap1" localSheetId="10">'Forma 9'!$C$156</definedName>
    <definedName name="VAS078_D_Anaerobiniuiap1">'Forma 9'!$C$156</definedName>
    <definedName name="VAS078_D_Anaerobiskaiap1" localSheetId="10">'Forma 9'!$C$160</definedName>
    <definedName name="VAS078_D_Anaerobiskaiap1">'Forma 9'!$C$160</definedName>
    <definedName name="VAS078_D_Anaerobiskaiap2" localSheetId="10">'Forma 9'!$C$161</definedName>
    <definedName name="VAS078_D_Anaerobiskaiap2">'Forma 9'!$C$161</definedName>
    <definedName name="VAS078_D_Asenizacinesma1" localSheetId="10">'Forma 9'!$C$187</definedName>
    <definedName name="VAS078_D_Asenizacinesma1">'Forma 9'!$C$187</definedName>
    <definedName name="VAS078_D_AtaskaitinisLaikotarpis" localSheetId="10">'Forma 9'!$E$9</definedName>
    <definedName name="VAS078_D_AtaskaitinisLaikotarpis">'Forma 9'!$E$9</definedName>
    <definedName name="VAS078_D_Atitekanciunuo1" localSheetId="10">'Forma 9'!$C$111</definedName>
    <definedName name="VAS078_D_Atitekanciunuo1">'Forma 9'!$C$111</definedName>
    <definedName name="VAS078_D_Atitekanciupav1" localSheetId="10">'Forma 9'!$C$135</definedName>
    <definedName name="VAS078_D_Atitekanciupav1">'Forma 9'!$C$135</definedName>
    <definedName name="VAS078_D_Aukioprojektin1" localSheetId="10">'Forma 9'!$C$10</definedName>
    <definedName name="VAS078_D_Aukioprojektin1">'Forma 9'!$C$10</definedName>
    <definedName name="VAS078_D_Azotasn1" localSheetId="10">'Forma 9'!$C$115</definedName>
    <definedName name="VAS078_D_Azotasn1">'Forma 9'!$C$115</definedName>
    <definedName name="VAS078_D_Azotasn2" localSheetId="10">'Forma 9'!$C$121</definedName>
    <definedName name="VAS078_D_Azotasn2">'Forma 9'!$C$121</definedName>
    <definedName name="VAS078_D_Beslegeseirkit1" localSheetId="10">'Forma 9'!$C$40</definedName>
    <definedName name="VAS078_D_Beslegeseirkit1">'Forma 9'!$C$40</definedName>
    <definedName name="VAS078_D_Bgeriamojovand1" localSheetId="10">'Forma 9'!$C$31</definedName>
    <definedName name="VAS078_D_Bgeriamojovand1">'Forma 9'!$C$31</definedName>
    <definedName name="VAS078_D_Biologiniosume1" localSheetId="10">'Forma 9'!$C$104</definedName>
    <definedName name="VAS078_D_Biologiniosume1">'Forma 9'!$C$104</definedName>
    <definedName name="VAS078_D_Bokstuskaicius1" localSheetId="10">'Forma 9'!$C$50</definedName>
    <definedName name="VAS078_D_Bokstuskaicius1">'Forma 9'!$C$50</definedName>
    <definedName name="VAS078_D_Cgeriamojovand1" localSheetId="10">'Forma 9'!$C$35</definedName>
    <definedName name="VAS078_D_Cgeriamojovand1">'Forma 9'!$C$35</definedName>
    <definedName name="VAS078_D_Chloru1" localSheetId="10">'Forma 9'!$C$48</definedName>
    <definedName name="VAS078_D_Chloru1">'Forma 9'!$C$48</definedName>
    <definedName name="VAS078_D_Darbomasinuiri1" localSheetId="10">'Forma 9'!$C$134</definedName>
    <definedName name="VAS078_D_Darbomasinuiri1">'Forma 9'!$C$134</definedName>
    <definedName name="VAS078_D_Daugiabuciunam2" localSheetId="10">'Forma 9'!$C$66</definedName>
    <definedName name="VAS078_D_Daugiabuciunam2">'Forma 9'!$C$66</definedName>
    <definedName name="VAS078_D_Daugiabuciuose3" localSheetId="10">'Forma 9'!$C$71</definedName>
    <definedName name="VAS078_D_Daugiabuciuose3">'Forma 9'!$C$71</definedName>
    <definedName name="VAS078_D_Denitrifikacij1" localSheetId="10">'Forma 9'!$C$106</definedName>
    <definedName name="VAS078_D_Denitrifikacij1">'Forma 9'!$C$106</definedName>
    <definedName name="VAS078_D_Dezinfekavimoi1" localSheetId="10">'Forma 9'!$C$45</definedName>
    <definedName name="VAS078_D_Dezinfekavimoi1">'Forma 9'!$C$45</definedName>
    <definedName name="VAS078_D_Dezinfekuotoch1" localSheetId="10">'Forma 9'!$C$49</definedName>
    <definedName name="VAS078_D_Dezinfekuotoch1">'Forma 9'!$C$49</definedName>
    <definedName name="VAS078_D_Dezinfekuotona1" localSheetId="10">'Forma 9'!$C$47</definedName>
    <definedName name="VAS078_D_Dezinfekuotona1">'Forma 9'!$C$47</definedName>
    <definedName name="VAS078_D_Dezinfekuotova1" localSheetId="10">'Forma 9'!$C$44</definedName>
    <definedName name="VAS078_D_Dezinfekuotova1">'Forma 9'!$C$44</definedName>
    <definedName name="VAS078_D_Dgeriamojovand1" localSheetId="10">'Forma 9'!$C$57</definedName>
    <definedName name="VAS078_D_Dgeriamojovand1">'Forma 9'!$C$57</definedName>
    <definedName name="VAS078_D_Dumblokiekisde1" localSheetId="10">'Forma 9'!$C$124</definedName>
    <definedName name="VAS078_D_Dumblokiekisde1">'Forma 9'!$C$124</definedName>
    <definedName name="VAS078_D_Dumblokiekisde2" localSheetId="10">'Forma 9'!$C$125</definedName>
    <definedName name="VAS078_D_Dumblokiekisde2">'Forma 9'!$C$125</definedName>
    <definedName name="VAS078_D_Dumblokiekisde3" localSheetId="10">'Forma 9'!$C$126</definedName>
    <definedName name="VAS078_D_Dumblokiekisde3">'Forma 9'!$C$126</definedName>
    <definedName name="VAS078_D_Dumblokiekisde4" localSheetId="10">'Forma 9'!$C$127</definedName>
    <definedName name="VAS078_D_Dumblokiekisde4">'Forma 9'!$C$127</definedName>
    <definedName name="VAS078_D_Enuotekusurink1" localSheetId="10">'Forma 9'!$C$75</definedName>
    <definedName name="VAS078_D_Enuotekusurink1">'Forma 9'!$C$75</definedName>
    <definedName name="VAS078_D_Filtracijoslau1" localSheetId="10">'Forma 9'!$C$99</definedName>
    <definedName name="VAS078_D_Filtracijoslau1">'Forma 9'!$C$99</definedName>
    <definedName name="VAS078_D_Filtracijoslau2" localSheetId="10">'Forma 9'!$C$100</definedName>
    <definedName name="VAS078_D_Filtracijoslau2">'Forma 9'!$C$100</definedName>
    <definedName name="VAS078_D_Fosforasp1" localSheetId="10">'Forma 9'!$C$116</definedName>
    <definedName name="VAS078_D_Fosforasp1">'Forma 9'!$C$116</definedName>
    <definedName name="VAS078_D_Fosforasp2" localSheetId="10">'Forma 9'!$C$122</definedName>
    <definedName name="VAS078_D_Fosforasp2">'Forma 9'!$C$122</definedName>
    <definedName name="VAS078_D_Fpavirsiniunuo1" localSheetId="10">'Forma 9'!$C$88</definedName>
    <definedName name="VAS078_D_Fpavirsiniunuo1">'Forma 9'!$C$88</definedName>
    <definedName name="VAS078_D_Gbuitiniuirgam1" localSheetId="10">'Forma 9'!$C$98</definedName>
    <definedName name="VAS078_D_Gbuitiniuirgam1">'Forma 9'!$C$98</definedName>
    <definedName name="VAS078_D_Greziniuoseins1" localSheetId="10">'Forma 9'!$C$33</definedName>
    <definedName name="VAS078_D_Greziniuoseins1">'Forma 9'!$C$33</definedName>
    <definedName name="VAS078_D_Hidrantuskaici1" localSheetId="10">'Forma 9'!$C$68</definedName>
    <definedName name="VAS078_D_Hidrantuskaici1">'Forma 9'!$C$68</definedName>
    <definedName name="VAS078_D_Hpavirsiniunuo1" localSheetId="10">'Forma 9'!$C$131</definedName>
    <definedName name="VAS078_D_Hpavirsiniunuo1">'Forma 9'!$C$131</definedName>
    <definedName name="VAS078_D_Individualiuna1" localSheetId="10">'Forma 9'!$C$85</definedName>
    <definedName name="VAS078_D_Individualiuna1">'Forma 9'!$C$85</definedName>
    <definedName name="VAS078_D_Instaliuotusiu1" localSheetId="10">'Forma 9'!$C$52</definedName>
    <definedName name="VAS078_D_Instaliuotusiu1">'Forma 9'!$C$52</definedName>
    <definedName name="VAS078_D_Inuotekudumblo1" localSheetId="10">'Forma 9'!$C$145</definedName>
    <definedName name="VAS078_D_Inuotekudumblo1">'Forma 9'!$C$145</definedName>
    <definedName name="VAS078_D_Isjutransporto1" localSheetId="10">'Forma 9'!$C$186</definedName>
    <definedName name="VAS078_D_Isjutransporto1">'Forma 9'!$C$186</definedName>
    <definedName name="VAS078_D_Isleidziamunuo1" localSheetId="10">'Forma 9'!$C$117</definedName>
    <definedName name="VAS078_D_Isleidziamunuo1">'Forma 9'!$C$117</definedName>
    <definedName name="VAS078_D_Isleidziamupav1" localSheetId="10">'Forma 9'!$C$139</definedName>
    <definedName name="VAS078_D_Isleidziamupav1">'Forma 9'!$C$139</definedName>
    <definedName name="VAS078_D_Issioskaiciaus13" localSheetId="10">'Forma 9'!$C$70</definedName>
    <definedName name="VAS078_D_Issioskaiciaus13">'Forma 9'!$C$70</definedName>
    <definedName name="VAS078_D_Issioskaiciaus14" localSheetId="10">'Forma 9'!$C$81</definedName>
    <definedName name="VAS078_D_Issioskaiciaus14">'Forma 9'!$C$81</definedName>
    <definedName name="VAS078_D_Issioskaiciaus15" localSheetId="10">'Forma 9'!$C$84</definedName>
    <definedName name="VAS078_D_Issioskaiciaus15">'Forma 9'!$C$84</definedName>
    <definedName name="VAS078_D_Issioskaiciaus16" localSheetId="10">'Forma 9'!$C$94</definedName>
    <definedName name="VAS078_D_Issioskaiciaus16">'Forma 9'!$C$94</definedName>
    <definedName name="VAS078_D_Issioskaiciaus17" localSheetId="10">'Forma 9'!$C$191</definedName>
    <definedName name="VAS078_D_Issioskaiciaus17">'Forma 9'!$C$191</definedName>
    <definedName name="VAS078_D_Istoskaiciausn1" localSheetId="10">'Forma 9'!$C$46</definedName>
    <definedName name="VAS078_D_Istoskaiciausn1">'Forma 9'!$C$46</definedName>
    <definedName name="VAS078_D_Istoskaiciausu1" localSheetId="10">'Forma 9'!$C$39</definedName>
    <definedName name="VAS078_D_Istoskaiciausu1">'Forma 9'!$C$39</definedName>
    <definedName name="VAS078_D_Istoskaiciausv1" localSheetId="10">'Forma 9'!$C$37</definedName>
    <definedName name="VAS078_D_Istoskaiciausv1">'Forma 9'!$C$37</definedName>
    <definedName name="VAS078_D_Isvalytunuotek1" localSheetId="10">'Forma 9'!$C$130</definedName>
    <definedName name="VAS078_D_Isvalytunuotek1">'Forma 9'!$C$130</definedName>
    <definedName name="VAS078_D_Isvalytupavirs1" localSheetId="10">'Forma 9'!$C$132</definedName>
    <definedName name="VAS078_D_Isvalytupavirs1">'Forma 9'!$C$132</definedName>
    <definedName name="VAS078_D_Ivadiniukartus1" localSheetId="10">'Forma 9'!$C$69</definedName>
    <definedName name="VAS078_D_Ivadiniukartus1">'Forma 9'!$C$69</definedName>
    <definedName name="VAS078_D_Jtransportoukis1" localSheetId="10">'Forma 9'!$C$184</definedName>
    <definedName name="VAS078_D_Jtransportoukis1">'Forma 9'!$C$184</definedName>
    <definedName name="VAS078_D_Kanalizacijoje1" localSheetId="10">'Forma 9'!$C$87</definedName>
    <definedName name="VAS078_D_Kanalizacijoje1">'Forma 9'!$C$87</definedName>
    <definedName name="VAS078_D_Kanalizacijosi1" localSheetId="10">'Forma 9'!$C$82</definedName>
    <definedName name="VAS078_D_Kanalizacijosi1">'Forma 9'!$C$82</definedName>
    <definedName name="VAS078_D_Kanalizacijoss1" localSheetId="10">'Forma 9'!$C$76</definedName>
    <definedName name="VAS078_D_Kanalizacijoss1">'Forma 9'!$C$76</definedName>
    <definedName name="VAS078_D_Kanalizavimopa1" localSheetId="10">'Forma 9'!$C$83</definedName>
    <definedName name="VAS078_D_Kanalizavimopa1">'Forma 9'!$C$83</definedName>
    <definedName name="VAS078_D_Kitaisbudaispa1" localSheetId="10">'Forma 9'!$C$42</definedName>
    <definedName name="VAS078_D_Kitaisbudaispa1">'Forma 9'!$C$42</definedName>
    <definedName name="VAS078_D_Kitosspecialio1" localSheetId="10">'Forma 9'!$C$189</definedName>
    <definedName name="VAS078_D_Kitosspecialio1">'Forma 9'!$C$189</definedName>
    <definedName name="VAS078_D_Kitudarbomasin1" localSheetId="10">'Forma 9'!$C$110</definedName>
    <definedName name="VAS078_D_Kitudarbomasin1">'Forma 9'!$C$110</definedName>
    <definedName name="VAS078_D_Kitupadaliniup1" localSheetId="10">'Forma 9'!$C$195</definedName>
    <definedName name="VAS078_D_Kitupadaliniup1">'Forma 9'!$C$195</definedName>
    <definedName name="VAS078_D_Kituvandentiek1" localSheetId="10">'Forma 9'!$C$64</definedName>
    <definedName name="VAS078_D_Kituvandentiek1">'Forma 9'!$C$64</definedName>
    <definedName name="VAS078_D_Kompostodregnu1" localSheetId="10">'Forma 9'!$C$172</definedName>
    <definedName name="VAS078_D_Kompostodregnu1">'Forma 9'!$C$172</definedName>
    <definedName name="VAS078_D_Kompostokiekis1" localSheetId="10">'Forma 9'!$C$171</definedName>
    <definedName name="VAS078_D_Kompostokiekis1">'Forma 9'!$C$171</definedName>
    <definedName name="VAS078_D_Magistraliniuv1" localSheetId="10">'Forma 9'!$C$63</definedName>
    <definedName name="VAS078_D_Magistraliniuv1">'Forma 9'!$C$63</definedName>
    <definedName name="VAS078_D_Mechaniniovaly1" localSheetId="10">'Forma 9'!$C$102</definedName>
    <definedName name="VAS078_D_Mechaniniovaly1">'Forma 9'!$C$102</definedName>
    <definedName name="VAS078_D_Membraniniaios1" localSheetId="10">'Forma 9'!$C$55</definedName>
    <definedName name="VAS078_D_Membraniniaios1">'Forma 9'!$C$55</definedName>
    <definedName name="VAS078_D_Membraniniaiul1" localSheetId="10">'Forma 9'!$C$53</definedName>
    <definedName name="VAS078_D_Membraniniaiul1">'Forma 9'!$C$53</definedName>
    <definedName name="VAS078_D_Metinisbiologi1" localSheetId="10">'Forma 9'!$C$105</definedName>
    <definedName name="VAS078_D_Metinisbiologi1">'Forma 9'!$C$105</definedName>
    <definedName name="VAS078_D_Metinisdenitri1" localSheetId="10">'Forma 9'!$C$107</definedName>
    <definedName name="VAS078_D_Metinisdenitri1">'Forma 9'!$C$107</definedName>
    <definedName name="VAS078_D_Metinisfiltrav1" localSheetId="10">'Forma 9'!$C$101</definedName>
    <definedName name="VAS078_D_Metinisfiltrav1">'Forma 9'!$C$101</definedName>
    <definedName name="VAS078_D_Metinismechani1" localSheetId="10">'Forma 9'!$C$103</definedName>
    <definedName name="VAS078_D_Metinismechani1">'Forma 9'!$C$103</definedName>
    <definedName name="VAS078_D_Metinisnuoteku1" localSheetId="10">'Forma 9'!$C$174</definedName>
    <definedName name="VAS078_D_Metinisnuoteku1">'Forma 9'!$C$174</definedName>
    <definedName name="VAS078_D_Metinisnuoteku2" localSheetId="10">'Forma 9'!$C$182</definedName>
    <definedName name="VAS078_D_Metinisnuoteku2">'Forma 9'!$C$182</definedName>
    <definedName name="VAS078_D_Metinisparuost1" localSheetId="10">'Forma 9'!$C$38</definedName>
    <definedName name="VAS078_D_Metinisparuost1">'Forma 9'!$C$38</definedName>
    <definedName name="VAS078_D_Naftosprodukta1" localSheetId="10">'Forma 9'!$C$138</definedName>
    <definedName name="VAS078_D_Naftosprodukta1">'Forma 9'!$C$138</definedName>
    <definedName name="VAS078_D_Naftosprodukta2" localSheetId="10">'Forma 9'!$C$142</definedName>
    <definedName name="VAS078_D_Naftosprodukta2">'Forma 9'!$C$142</definedName>
    <definedName name="VAS078_D_Nuotekudumblas1" localSheetId="10">'Forma 9'!$C$176</definedName>
    <definedName name="VAS078_D_Nuotekudumblas1">'Forma 9'!$C$176</definedName>
    <definedName name="VAS078_D_Nuotekudumbloa1" localSheetId="10">'Forma 9'!$C$25</definedName>
    <definedName name="VAS078_D_Nuotekudumbloa1">'Forma 9'!$C$25</definedName>
    <definedName name="VAS078_D_Nuotekudumbloa2" localSheetId="10">'Forma 9'!$C$155</definedName>
    <definedName name="VAS078_D_Nuotekudumbloa2">'Forma 9'!$C$155</definedName>
    <definedName name="VAS078_D_Nuotekudumblod1" localSheetId="10">'Forma 9'!$C$29</definedName>
    <definedName name="VAS078_D_Nuotekudumblod1">'Forma 9'!$C$29</definedName>
    <definedName name="VAS078_D_Nuotekudumblod2" localSheetId="10">'Forma 9'!$C$165</definedName>
    <definedName name="VAS078_D_Nuotekudumblod2">'Forma 9'!$C$165</definedName>
    <definedName name="VAS078_D_Nuotekudumblod3" localSheetId="10">'Forma 9'!$C$169</definedName>
    <definedName name="VAS078_D_Nuotekudumblod3">'Forma 9'!$C$169</definedName>
    <definedName name="VAS078_D_Nuotekudumblok1" localSheetId="10">'Forma 9'!$C$30</definedName>
    <definedName name="VAS078_D_Nuotekudumblok1">'Forma 9'!$C$30</definedName>
    <definedName name="VAS078_D_Nuotekudumblok2" localSheetId="10">'Forma 9'!$C$151</definedName>
    <definedName name="VAS078_D_Nuotekudumblok2">'Forma 9'!$C$151</definedName>
    <definedName name="VAS078_D_Nuotekudumblok3" localSheetId="10">'Forma 9'!$C$153</definedName>
    <definedName name="VAS078_D_Nuotekudumblok3">'Forma 9'!$C$153</definedName>
    <definedName name="VAS078_D_Nuotekudumblok4" localSheetId="10">'Forma 9'!$C$158</definedName>
    <definedName name="VAS078_D_Nuotekudumblok4">'Forma 9'!$C$158</definedName>
    <definedName name="VAS078_D_Nuotekudumblok5" localSheetId="10">'Forma 9'!$C$163</definedName>
    <definedName name="VAS078_D_Nuotekudumblok5">'Forma 9'!$C$163</definedName>
    <definedName name="VAS078_D_Nuotekudumblok6" localSheetId="10">'Forma 9'!$C$166</definedName>
    <definedName name="VAS078_D_Nuotekudumblok6">'Forma 9'!$C$166</definedName>
    <definedName name="VAS078_D_Nuotekudumblok7" localSheetId="10">'Forma 9'!$C$168</definedName>
    <definedName name="VAS078_D_Nuotekudumblok7">'Forma 9'!$C$168</definedName>
    <definedName name="VAS078_D_Nuotekudumblok8" localSheetId="10">'Forma 9'!$C$170</definedName>
    <definedName name="VAS078_D_Nuotekudumblok8">'Forma 9'!$C$170</definedName>
    <definedName name="VAS078_D_Nuotekudumblop1" localSheetId="10">'Forma 9'!$C$28</definedName>
    <definedName name="VAS078_D_Nuotekudumblop1">'Forma 9'!$C$28</definedName>
    <definedName name="VAS078_D_Nuotekudumblop2" localSheetId="10">'Forma 9'!$C$159</definedName>
    <definedName name="VAS078_D_Nuotekudumblop2">'Forma 9'!$C$159</definedName>
    <definedName name="VAS078_D_Nuotekudumblos1" localSheetId="10">'Forma 9'!$C$27</definedName>
    <definedName name="VAS078_D_Nuotekudumblos1">'Forma 9'!$C$27</definedName>
    <definedName name="VAS078_D_Nuotekudumblos2" localSheetId="10">'Forma 9'!$C$164</definedName>
    <definedName name="VAS078_D_Nuotekudumblos2">'Forma 9'!$C$164</definedName>
    <definedName name="VAS078_D_Nuotekudumblot10" localSheetId="10">'Forma 9'!$C$154</definedName>
    <definedName name="VAS078_D_Nuotekudumblot10">'Forma 9'!$C$154</definedName>
    <definedName name="VAS078_D_Nuotekudumblot11" localSheetId="10">'Forma 9'!$C$175</definedName>
    <definedName name="VAS078_D_Nuotekudumblot11">'Forma 9'!$C$175</definedName>
    <definedName name="VAS078_D_Nuotekudumblot12" localSheetId="10">'Forma 9'!$C$183</definedName>
    <definedName name="VAS078_D_Nuotekudumblot12">'Forma 9'!$C$183</definedName>
    <definedName name="VAS078_D_Nuotekudumblot7" localSheetId="10">'Forma 9'!$C$26</definedName>
    <definedName name="VAS078_D_Nuotekudumblot7">'Forma 9'!$C$26</definedName>
    <definedName name="VAS078_D_Nuotekudumblot8" localSheetId="10">'Forma 9'!$C$149</definedName>
    <definedName name="VAS078_D_Nuotekudumblot8">'Forma 9'!$C$149</definedName>
    <definedName name="VAS078_D_Nuotekudumblot9" localSheetId="10">'Forma 9'!$C$150</definedName>
    <definedName name="VAS078_D_Nuotekudumblot9">'Forma 9'!$C$150</definedName>
    <definedName name="VAS078_D_Nuotekudumblov1" localSheetId="10">'Forma 9'!$C$152</definedName>
    <definedName name="VAS078_D_Nuotekudumblov1">'Forma 9'!$C$152</definedName>
    <definedName name="VAS078_D_Nuotekudumblov2" localSheetId="10">'Forma 9'!$C$167</definedName>
    <definedName name="VAS078_D_Nuotekudumblov2">'Forma 9'!$C$167</definedName>
    <definedName name="VAS078_D_Nuotekulaborat1" localSheetId="10">'Forma 9'!$C$192</definedName>
    <definedName name="VAS078_D_Nuotekulaborat1">'Forma 9'!$C$192</definedName>
    <definedName name="VAS078_D_Nuotekuperpump1" localSheetId="10">'Forma 9'!$C$77</definedName>
    <definedName name="VAS078_D_Nuotekuperpump1">'Forma 9'!$C$77</definedName>
    <definedName name="VAS078_D_Nuotekusiurbli1" localSheetId="10">'Forma 9'!$C$14</definedName>
    <definedName name="VAS078_D_Nuotekusiurbli1">'Forma 9'!$C$14</definedName>
    <definedName name="VAS078_D_Nuotekutinklui1" localSheetId="10">'Forma 9'!$C$80</definedName>
    <definedName name="VAS078_D_Nuotekutinklui1">'Forma 9'!$C$80</definedName>
    <definedName name="VAS078_D_Nuotekuvalyklo1" localSheetId="10">'Forma 9'!$C$108</definedName>
    <definedName name="VAS078_D_Nuotekuvalyklo1">'Forma 9'!$C$108</definedName>
    <definedName name="VAS078_D_Nuotekuvalyklo2" localSheetId="10">'Forma 9'!$C$109</definedName>
    <definedName name="VAS078_D_Nuotekuvalyklo2">'Forma 9'!$C$109</definedName>
    <definedName name="VAS078_D_Nuotekuvalyklu1" localSheetId="10">'Forma 9'!$C$16</definedName>
    <definedName name="VAS078_D_Nuotekuvalyklu1">'Forma 9'!$C$16</definedName>
    <definedName name="VAS078_D_Padidejusiosta1" localSheetId="10">'Forma 9'!$C$123</definedName>
    <definedName name="VAS078_D_Padidejusiosta1">'Forma 9'!$C$123</definedName>
    <definedName name="VAS078_D_Pagalbiochemin1" localSheetId="10">'Forma 9'!$C$112</definedName>
    <definedName name="VAS078_D_Pagalbiochemin1">'Forma 9'!$C$112</definedName>
    <definedName name="VAS078_D_Pagalbiochemin2" localSheetId="10">'Forma 9'!$C$118</definedName>
    <definedName name="VAS078_D_Pagalbiochemin2">'Forma 9'!$C$118</definedName>
    <definedName name="VAS078_D_Pagalbiochemin3" localSheetId="10">'Forma 9'!$C$129</definedName>
    <definedName name="VAS078_D_Pagalbiochemin3">'Forma 9'!$C$129</definedName>
    <definedName name="VAS078_D_Pagalbiochemin4" localSheetId="10">'Forma 9'!$C$136</definedName>
    <definedName name="VAS078_D_Pagalbiochemin4">'Forma 9'!$C$136</definedName>
    <definedName name="VAS078_D_Pagalbiochemin5" localSheetId="10">'Forma 9'!$C$140</definedName>
    <definedName name="VAS078_D_Pagalbiochemin5">'Forma 9'!$C$140</definedName>
    <definedName name="VAS078_D_Pagalbiochemin6" localSheetId="10">'Forma 9'!$C$144</definedName>
    <definedName name="VAS078_D_Pagalbiochemin6">'Forma 9'!$C$144</definedName>
    <definedName name="VAS078_D_Pagamintubrike1" localSheetId="10">'Forma 9'!$C$180</definedName>
    <definedName name="VAS078_D_Pagamintubrike1">'Forma 9'!$C$180</definedName>
    <definedName name="VAS078_D_Pagamintugranu1" localSheetId="10">'Forma 9'!$C$181</definedName>
    <definedName name="VAS078_D_Pagamintugranu1">'Forma 9'!$C$181</definedName>
    <definedName name="VAS078_D_Paruostonuotek1" localSheetId="10">'Forma 9'!$C$177</definedName>
    <definedName name="VAS078_D_Paruostonuotek1">'Forma 9'!$C$177</definedName>
    <definedName name="VAS078_D_Paruostonuotek2" localSheetId="10">'Forma 9'!$C$178</definedName>
    <definedName name="VAS078_D_Paruostonuotek2">'Forma 9'!$C$178</definedName>
    <definedName name="VAS078_D_Pasalintatersa1" localSheetId="10">'Forma 9'!$C$128</definedName>
    <definedName name="VAS078_D_Pasalintatersa1">'Forma 9'!$C$128</definedName>
    <definedName name="VAS078_D_Pasalintatersa2" localSheetId="10">'Forma 9'!$C$143</definedName>
    <definedName name="VAS078_D_Pasalintatersa2">'Forma 9'!$C$143</definedName>
    <definedName name="VAS078_D_Patiektasvande1" localSheetId="10">'Forma 9'!$C$43</definedName>
    <definedName name="VAS078_D_Patiektasvande1">'Forma 9'!$C$43</definedName>
    <definedName name="VAS078_D_Pavirsiniunuot10" localSheetId="10">'Forma 9'!$C$90</definedName>
    <definedName name="VAS078_D_Pavirsiniunuot10">'Forma 9'!$C$90</definedName>
    <definedName name="VAS078_D_Pavirsiniunuot11" localSheetId="10">'Forma 9'!$C$91</definedName>
    <definedName name="VAS078_D_Pavirsiniunuot11">'Forma 9'!$C$91</definedName>
    <definedName name="VAS078_D_Pavirsiniunuot12" localSheetId="10">'Forma 9'!$C$93</definedName>
    <definedName name="VAS078_D_Pavirsiniunuot12">'Forma 9'!$C$93</definedName>
    <definedName name="VAS078_D_Pavirsiniunuot13" localSheetId="10">'Forma 9'!$C$95</definedName>
    <definedName name="VAS078_D_Pavirsiniunuot13">'Forma 9'!$C$95</definedName>
    <definedName name="VAS078_D_Pavirsiniunuot14" localSheetId="10">'Forma 9'!$C$96</definedName>
    <definedName name="VAS078_D_Pavirsiniunuot14">'Forma 9'!$C$96</definedName>
    <definedName name="VAS078_D_Pavirsiniunuot15" localSheetId="10">'Forma 9'!$C$97</definedName>
    <definedName name="VAS078_D_Pavirsiniunuot15">'Forma 9'!$C$97</definedName>
    <definedName name="VAS078_D_Pavirsiniunuot16" localSheetId="10">'Forma 9'!$C$133</definedName>
    <definedName name="VAS078_D_Pavirsiniunuot16">'Forma 9'!$C$133</definedName>
    <definedName name="VAS078_D_Pavirsiniunuot7" localSheetId="10">'Forma 9'!$C$15</definedName>
    <definedName name="VAS078_D_Pavirsiniunuot7">'Forma 9'!$C$15</definedName>
    <definedName name="VAS078_D_Pavirsiniunuot8" localSheetId="10">'Forma 9'!$C$21</definedName>
    <definedName name="VAS078_D_Pavirsiniunuot8">'Forma 9'!$C$21</definedName>
    <definedName name="VAS078_D_Pavirsiniunuot9" localSheetId="10">'Forma 9'!$C$89</definedName>
    <definedName name="VAS078_D_Pavirsiniunuot9">'Forma 9'!$C$89</definedName>
    <definedName name="VAS078_D_Perpumpavimost1" localSheetId="10">'Forma 9'!$C$78</definedName>
    <definedName name="VAS078_D_Perpumpavimost1">'Forma 9'!$C$78</definedName>
    <definedName name="VAS078_D_Pozeminiovande1" localSheetId="10">'Forma 9'!$C$62</definedName>
    <definedName name="VAS078_D_Pozeminiovande1">'Forma 9'!$C$62</definedName>
    <definedName name="VAS078_D_Rezervuaruskai1" localSheetId="10">'Forma 9'!$C$51</definedName>
    <definedName name="VAS078_D_Rezervuaruskai1">'Forma 9'!$C$51</definedName>
    <definedName name="VAS078_D_Riebalair1" localSheetId="10">'Forma 9'!$C$114</definedName>
    <definedName name="VAS078_D_Riebalair1">'Forma 9'!$C$114</definedName>
    <definedName name="VAS078_D_Riebalair2" localSheetId="10">'Forma 9'!$C$120</definedName>
    <definedName name="VAS078_D_Riebalair2">'Forma 9'!$C$120</definedName>
    <definedName name="VAS078_D_Sausumedziaguk1" localSheetId="10">'Forma 9'!$C$173</definedName>
    <definedName name="VAS078_D_Sausumedziaguk1">'Forma 9'!$C$173</definedName>
    <definedName name="VAS078_D_Sausumedziaguk2" localSheetId="10">'Forma 9'!$C$179</definedName>
    <definedName name="VAS078_D_Sausumedziaguk2">'Forma 9'!$C$179</definedName>
    <definedName name="VAS078_D_Skaitikliubutu1" localSheetId="10">'Forma 9'!$C$73</definedName>
    <definedName name="VAS078_D_Skaitikliubutu1">'Forma 9'!$C$73</definedName>
    <definedName name="VAS078_D_Suspenduotosme1" localSheetId="10">'Forma 9'!$C$113</definedName>
    <definedName name="VAS078_D_Suspenduotosme1">'Forma 9'!$C$113</definedName>
    <definedName name="VAS078_D_Suspenduotosme2" localSheetId="10">'Forma 9'!$C$119</definedName>
    <definedName name="VAS078_D_Suspenduotosme2">'Forma 9'!$C$119</definedName>
    <definedName name="VAS078_D_Suspenduotosme3" localSheetId="10">'Forma 9'!$C$137</definedName>
    <definedName name="VAS078_D_Suspenduotosme3">'Forma 9'!$C$137</definedName>
    <definedName name="VAS078_D_Suspenduotosme4" localSheetId="10">'Forma 9'!$C$141</definedName>
    <definedName name="VAS078_D_Suspenduotosme4">'Forma 9'!$C$141</definedName>
    <definedName name="VAS078_D_Transportoprie10" localSheetId="10">'Forma 9'!$C$185</definedName>
    <definedName name="VAS078_D_Transportoprie10">'Forma 9'!$C$185</definedName>
    <definedName name="VAS078_D_Transportoprie11" localSheetId="10">'Forma 9'!$C$188</definedName>
    <definedName name="VAS078_D_Transportoprie11">'Forma 9'!$C$188</definedName>
    <definedName name="VAS078_D_Transportoprie12" localSheetId="10">'Forma 9'!$C$190</definedName>
    <definedName name="VAS078_D_Transportoprie12">'Forma 9'!$C$190</definedName>
    <definedName name="VAS078_D_Uzdaroseslegin1" localSheetId="10">'Forma 9'!$C$41</definedName>
    <definedName name="VAS078_D_Uzdaroseslegin1">'Forma 9'!$C$41</definedName>
    <definedName name="VAS078_D_Valyklosesusid1" localSheetId="10">'Forma 9'!$C$146</definedName>
    <definedName name="VAS078_D_Valyklosesusid1">'Forma 9'!$C$146</definedName>
    <definedName name="VAS078_D_Valyklosesusid2" localSheetId="10">'Forma 9'!$C$147</definedName>
    <definedName name="VAS078_D_Valyklosesusid2">'Forma 9'!$C$147</definedName>
    <definedName name="VAS078_D_Valyklosesusid3" localSheetId="10">'Forma 9'!$C$148</definedName>
    <definedName name="VAS078_D_Valyklosesusid3">'Forma 9'!$C$148</definedName>
    <definedName name="VAS078_D_Vandensaeravim1" localSheetId="10">'Forma 9'!$C$36</definedName>
    <definedName name="VAS078_D_Vandensaeravim1">'Forma 9'!$C$36</definedName>
    <definedName name="VAS078_D_Vandensemimoko1" localSheetId="10">'Forma 9'!$C$67</definedName>
    <definedName name="VAS078_D_Vandensemimoko1">'Forma 9'!$C$67</definedName>
    <definedName name="VAS078_D_Vandensisgavimo1" localSheetId="10">'Forma 9'!$C$11</definedName>
    <definedName name="VAS078_D_Vandensisgavimo1">'Forma 9'!$C$11</definedName>
    <definedName name="VAS078_D_Vandenspakelim1" localSheetId="10">'Forma 9'!$C$13</definedName>
    <definedName name="VAS078_D_Vandenspakelim1">'Forma 9'!$C$13</definedName>
    <definedName name="VAS078_D_Vandenspakelim2" localSheetId="10">'Forma 9'!$C$59</definedName>
    <definedName name="VAS078_D_Vandenspakelim2">'Forma 9'!$C$59</definedName>
    <definedName name="VAS078_D_Vandenspakelim3" localSheetId="10">'Forma 9'!$C$60</definedName>
    <definedName name="VAS078_D_Vandenspakelim3">'Forma 9'!$C$60</definedName>
    <definedName name="VAS078_D_Vandensruosime1" localSheetId="10">'Forma 9'!$C$54</definedName>
    <definedName name="VAS078_D_Vandensruosime1">'Forma 9'!$C$54</definedName>
    <definedName name="VAS078_D_Vandensruosimo1" localSheetId="10">'Forma 9'!$C$12</definedName>
    <definedName name="VAS078_D_Vandensruosimo1">'Forma 9'!$C$12</definedName>
    <definedName name="VAS078_D_Vandentiekyjel1" localSheetId="10">'Forma 9'!$C$74</definedName>
    <definedName name="VAS078_D_Vandentiekyjel1">'Forma 9'!$C$74</definedName>
    <definedName name="VAS078_D_Vandentiekiopr1" localSheetId="10">'Forma 9'!$C$65</definedName>
    <definedName name="VAS078_D_Vandentiekiopr1">'Forma 9'!$C$65</definedName>
    <definedName name="VAS078_D_Vandentiekiusk1" localSheetId="10">'Forma 9'!$C$58</definedName>
    <definedName name="VAS078_D_Vandentiekiusk1">'Forma 9'!$C$58</definedName>
    <definedName name="VAS078_D_Vandenvieciusk1" localSheetId="10">'Forma 9'!$C$32</definedName>
    <definedName name="VAS078_D_Vandenvieciusk1">'Forma 9'!$C$32</definedName>
    <definedName name="VAS078_D_Vidutinisnuote1" localSheetId="10">'Forma 9'!$C$157</definedName>
    <definedName name="VAS078_D_Vidutinisnuote1">'Forma 9'!$C$157</definedName>
    <definedName name="VAS078_D_Vidutinisnuote2" localSheetId="10">'Forma 9'!$C$162</definedName>
    <definedName name="VAS078_D_Vidutinisnuote2">'Forma 9'!$C$162</definedName>
    <definedName name="VAS078_D_Vidutinispajeg1" localSheetId="10">'Forma 9'!$C$17</definedName>
    <definedName name="VAS078_D_Vidutinispajeg1">'Forma 9'!$C$17</definedName>
    <definedName name="VAS078_D_Vidutinispajeg2" localSheetId="10">'Forma 9'!$C$18</definedName>
    <definedName name="VAS078_D_Vidutinispajeg2">'Forma 9'!$C$18</definedName>
    <definedName name="VAS078_D_Vidutinispajeg3" localSheetId="10">'Forma 9'!$C$19</definedName>
    <definedName name="VAS078_D_Vidutinispajeg3">'Forma 9'!$C$19</definedName>
    <definedName name="VAS078_D_Vidutinispajeg4" localSheetId="10">'Forma 9'!$C$20</definedName>
    <definedName name="VAS078_D_Vidutinispajeg4">'Forma 9'!$C$20</definedName>
    <definedName name="VAS078_D_Vidutinispajeg5" localSheetId="10">'Forma 9'!$C$22</definedName>
    <definedName name="VAS078_D_Vidutinispajeg5">'Forma 9'!$C$22</definedName>
    <definedName name="VAS078_D_Vidutinispajeg6" localSheetId="10">'Forma 9'!$C$23</definedName>
    <definedName name="VAS078_D_Vidutinispajeg6">'Forma 9'!$C$23</definedName>
    <definedName name="VAS078_D_Vidutinispajeg7" localSheetId="10">'Forma 9'!$C$24</definedName>
    <definedName name="VAS078_D_Vidutinispajeg7">'Forma 9'!$C$24</definedName>
    <definedName name="VAS078_D_Vidutinissvert1" localSheetId="10">'Forma 9'!$C$34</definedName>
    <definedName name="VAS078_D_Vidutinissvert1">'Forma 9'!$C$34</definedName>
    <definedName name="VAS078_D_Vidutinissvert2" localSheetId="10">'Forma 9'!$C$56</definedName>
    <definedName name="VAS078_D_Vidutinissvert2">'Forma 9'!$C$56</definedName>
    <definedName name="VAS078_D_Vidutinissvert3" localSheetId="10">'Forma 9'!$C$61</definedName>
    <definedName name="VAS078_D_Vidutinissvert3">'Forma 9'!$C$61</definedName>
    <definedName name="VAS078_D_Vidutinissvert4" localSheetId="10">'Forma 9'!$C$79</definedName>
    <definedName name="VAS078_D_Vidutinissvert4">'Forma 9'!$C$79</definedName>
    <definedName name="VAS078_D_Vidutinissvert5" localSheetId="10">'Forma 9'!$C$92</definedName>
    <definedName name="VAS078_D_Vidutinissvert5">'Forma 9'!$C$92</definedName>
    <definedName name="VAS078_F_Abonentinestar1AtaskaitinisLaikotarpis" localSheetId="10">'Forma 9'!$E$193</definedName>
    <definedName name="VAS078_F_Abonentinestar1AtaskaitinisLaikotarpis">'Forma 9'!$E$193</definedName>
    <definedName name="VAS078_F_Abonentuskaici1AtaskaitinisLaikotarpis" localSheetId="10">'Forma 9'!$E$86</definedName>
    <definedName name="VAS078_F_Abonentuskaici1AtaskaitinisLaikotarpis">'Forma 9'!$E$86</definedName>
    <definedName name="VAS078_F_Abonentuskaiti1AtaskaitinisLaikotarpis" localSheetId="10">'Forma 9'!$E$72</definedName>
    <definedName name="VAS078_F_Abonentuskaiti1AtaskaitinisLaikotarpis">'Forma 9'!$E$72</definedName>
    <definedName name="VAS078_F_Administracijo1AtaskaitinisLaikotarpis" localSheetId="10">'Forma 9'!$E$194</definedName>
    <definedName name="VAS078_F_Administracijo1AtaskaitinisLaikotarpis">'Forma 9'!$E$194</definedName>
    <definedName name="VAS078_F_Anaerobiniuiap1AtaskaitinisLaikotarpis" localSheetId="10">'Forma 9'!$E$156</definedName>
    <definedName name="VAS078_F_Anaerobiniuiap1AtaskaitinisLaikotarpis">'Forma 9'!$E$156</definedName>
    <definedName name="VAS078_F_Anaerobiskaiap2AtaskaitinisLaikotarpis" localSheetId="10">'Forma 9'!$E$161</definedName>
    <definedName name="VAS078_F_Anaerobiskaiap2AtaskaitinisLaikotarpis">'Forma 9'!$E$161</definedName>
    <definedName name="VAS078_F_Asenizacinesma1AtaskaitinisLaikotarpis" localSheetId="10">'Forma 9'!$E$187</definedName>
    <definedName name="VAS078_F_Asenizacinesma1AtaskaitinisLaikotarpis">'Forma 9'!$E$187</definedName>
    <definedName name="VAS078_F_Azotasn1AtaskaitinisLaikotarpis" localSheetId="10">'Forma 9'!$E$115</definedName>
    <definedName name="VAS078_F_Azotasn1AtaskaitinisLaikotarpis">'Forma 9'!$E$115</definedName>
    <definedName name="VAS078_F_Azotasn2AtaskaitinisLaikotarpis" localSheetId="10">'Forma 9'!$E$121</definedName>
    <definedName name="VAS078_F_Azotasn2AtaskaitinisLaikotarpis">'Forma 9'!$E$121</definedName>
    <definedName name="VAS078_F_Beslegeseirkit1AtaskaitinisLaikotarpis" localSheetId="10">'Forma 9'!$E$40</definedName>
    <definedName name="VAS078_F_Beslegeseirkit1AtaskaitinisLaikotarpis">'Forma 9'!$E$40</definedName>
    <definedName name="VAS078_F_Biologiniosume1AtaskaitinisLaikotarpis" localSheetId="10">'Forma 9'!$E$104</definedName>
    <definedName name="VAS078_F_Biologiniosume1AtaskaitinisLaikotarpis">'Forma 9'!$E$104</definedName>
    <definedName name="VAS078_F_Bokstuskaicius1AtaskaitinisLaikotarpis" localSheetId="10">'Forma 9'!$E$50</definedName>
    <definedName name="VAS078_F_Bokstuskaicius1AtaskaitinisLaikotarpis">'Forma 9'!$E$50</definedName>
    <definedName name="VAS078_F_Chloru1AtaskaitinisLaikotarpis" localSheetId="10">'Forma 9'!$E$48</definedName>
    <definedName name="VAS078_F_Chloru1AtaskaitinisLaikotarpis">'Forma 9'!$E$48</definedName>
    <definedName name="VAS078_F_Darbomasinuiri1AtaskaitinisLaikotarpis" localSheetId="10">'Forma 9'!$E$134</definedName>
    <definedName name="VAS078_F_Darbomasinuiri1AtaskaitinisLaikotarpis">'Forma 9'!$E$134</definedName>
    <definedName name="VAS078_F_Daugiabuciunam2AtaskaitinisLaikotarpis" localSheetId="10">'Forma 9'!$E$66</definedName>
    <definedName name="VAS078_F_Daugiabuciunam2AtaskaitinisLaikotarpis">'Forma 9'!$E$66</definedName>
    <definedName name="VAS078_F_Daugiabuciuose3AtaskaitinisLaikotarpis" localSheetId="10">'Forma 9'!$E$71</definedName>
    <definedName name="VAS078_F_Daugiabuciuose3AtaskaitinisLaikotarpis">'Forma 9'!$E$71</definedName>
    <definedName name="VAS078_F_Denitrifikacij1AtaskaitinisLaikotarpis" localSheetId="10">'Forma 9'!$E$106</definedName>
    <definedName name="VAS078_F_Denitrifikacij1AtaskaitinisLaikotarpis">'Forma 9'!$E$106</definedName>
    <definedName name="VAS078_F_Dezinfekavimoi1AtaskaitinisLaikotarpis" localSheetId="10">'Forma 9'!$E$45</definedName>
    <definedName name="VAS078_F_Dezinfekavimoi1AtaskaitinisLaikotarpis">'Forma 9'!$E$45</definedName>
    <definedName name="VAS078_F_Dezinfekuotoch1AtaskaitinisLaikotarpis" localSheetId="10">'Forma 9'!$E$49</definedName>
    <definedName name="VAS078_F_Dezinfekuotoch1AtaskaitinisLaikotarpis">'Forma 9'!$E$49</definedName>
    <definedName name="VAS078_F_Dezinfekuotona1AtaskaitinisLaikotarpis" localSheetId="10">'Forma 9'!$E$47</definedName>
    <definedName name="VAS078_F_Dezinfekuotona1AtaskaitinisLaikotarpis">'Forma 9'!$E$47</definedName>
    <definedName name="VAS078_F_Dezinfekuotova1AtaskaitinisLaikotarpis" localSheetId="10">'Forma 9'!$E$44</definedName>
    <definedName name="VAS078_F_Dezinfekuotova1AtaskaitinisLaikotarpis">'Forma 9'!$E$44</definedName>
    <definedName name="VAS078_F_Dumblokiekisde1AtaskaitinisLaikotarpis" localSheetId="10">'Forma 9'!$E$124</definedName>
    <definedName name="VAS078_F_Dumblokiekisde1AtaskaitinisLaikotarpis">'Forma 9'!$E$124</definedName>
    <definedName name="VAS078_F_Dumblokiekisde2AtaskaitinisLaikotarpis" localSheetId="10">'Forma 9'!$E$125</definedName>
    <definedName name="VAS078_F_Dumblokiekisde2AtaskaitinisLaikotarpis">'Forma 9'!$E$125</definedName>
    <definedName name="VAS078_F_Dumblokiekisde3AtaskaitinisLaikotarpis" localSheetId="10">'Forma 9'!$E$126</definedName>
    <definedName name="VAS078_F_Dumblokiekisde3AtaskaitinisLaikotarpis">'Forma 9'!$E$126</definedName>
    <definedName name="VAS078_F_Dumblokiekisde4AtaskaitinisLaikotarpis" localSheetId="10">'Forma 9'!$E$127</definedName>
    <definedName name="VAS078_F_Dumblokiekisde4AtaskaitinisLaikotarpis">'Forma 9'!$E$127</definedName>
    <definedName name="VAS078_F_Filtracijoslau1AtaskaitinisLaikotarpis" localSheetId="10">'Forma 9'!$E$99</definedName>
    <definedName name="VAS078_F_Filtracijoslau1AtaskaitinisLaikotarpis">'Forma 9'!$E$99</definedName>
    <definedName name="VAS078_F_Filtracijoslau2AtaskaitinisLaikotarpis" localSheetId="10">'Forma 9'!$E$100</definedName>
    <definedName name="VAS078_F_Filtracijoslau2AtaskaitinisLaikotarpis">'Forma 9'!$E$100</definedName>
    <definedName name="VAS078_F_Fosforasp1AtaskaitinisLaikotarpis" localSheetId="10">'Forma 9'!$E$116</definedName>
    <definedName name="VAS078_F_Fosforasp1AtaskaitinisLaikotarpis">'Forma 9'!$E$116</definedName>
    <definedName name="VAS078_F_Fosforasp2AtaskaitinisLaikotarpis" localSheetId="10">'Forma 9'!$E$122</definedName>
    <definedName name="VAS078_F_Fosforasp2AtaskaitinisLaikotarpis">'Forma 9'!$E$122</definedName>
    <definedName name="VAS078_F_Greziniuoseins1AtaskaitinisLaikotarpis" localSheetId="10">'Forma 9'!$E$33</definedName>
    <definedName name="VAS078_F_Greziniuoseins1AtaskaitinisLaikotarpis">'Forma 9'!$E$33</definedName>
    <definedName name="VAS078_F_Hidrantuskaici1AtaskaitinisLaikotarpis" localSheetId="10">'Forma 9'!$E$68</definedName>
    <definedName name="VAS078_F_Hidrantuskaici1AtaskaitinisLaikotarpis">'Forma 9'!$E$68</definedName>
    <definedName name="VAS078_F_Individualiuna1AtaskaitinisLaikotarpis" localSheetId="10">'Forma 9'!$E$85</definedName>
    <definedName name="VAS078_F_Individualiuna1AtaskaitinisLaikotarpis">'Forma 9'!$E$85</definedName>
    <definedName name="VAS078_F_Instaliuotusiu1AtaskaitinisLaikotarpis" localSheetId="10">'Forma 9'!$E$52</definedName>
    <definedName name="VAS078_F_Instaliuotusiu1AtaskaitinisLaikotarpis">'Forma 9'!$E$52</definedName>
    <definedName name="VAS078_F_Isjutransporto1AtaskaitinisLaikotarpis" localSheetId="10">'Forma 9'!$E$186</definedName>
    <definedName name="VAS078_F_Isjutransporto1AtaskaitinisLaikotarpis">'Forma 9'!$E$186</definedName>
    <definedName name="VAS078_F_Issioskaiciaus13AtaskaitinisLaikotarpis" localSheetId="10">'Forma 9'!$E$70</definedName>
    <definedName name="VAS078_F_Issioskaiciaus13AtaskaitinisLaikotarpis">'Forma 9'!$E$70</definedName>
    <definedName name="VAS078_F_Issioskaiciaus14AtaskaitinisLaikotarpis" localSheetId="10">'Forma 9'!$E$81</definedName>
    <definedName name="VAS078_F_Issioskaiciaus14AtaskaitinisLaikotarpis">'Forma 9'!$E$81</definedName>
    <definedName name="VAS078_F_Issioskaiciaus15AtaskaitinisLaikotarpis" localSheetId="10">'Forma 9'!$E$84</definedName>
    <definedName name="VAS078_F_Issioskaiciaus15AtaskaitinisLaikotarpis">'Forma 9'!$E$84</definedName>
    <definedName name="VAS078_F_Issioskaiciaus16AtaskaitinisLaikotarpis" localSheetId="10">'Forma 9'!$E$94</definedName>
    <definedName name="VAS078_F_Issioskaiciaus16AtaskaitinisLaikotarpis">'Forma 9'!$E$94</definedName>
    <definedName name="VAS078_F_Issioskaiciaus17AtaskaitinisLaikotarpis" localSheetId="10">'Forma 9'!$E$191</definedName>
    <definedName name="VAS078_F_Issioskaiciaus17AtaskaitinisLaikotarpis">'Forma 9'!$E$191</definedName>
    <definedName name="VAS078_F_Istoskaiciausn1AtaskaitinisLaikotarpis" localSheetId="10">'Forma 9'!$E$46</definedName>
    <definedName name="VAS078_F_Istoskaiciausn1AtaskaitinisLaikotarpis">'Forma 9'!$E$46</definedName>
    <definedName name="VAS078_F_Istoskaiciausu1AtaskaitinisLaikotarpis" localSheetId="10">'Forma 9'!$E$39</definedName>
    <definedName name="VAS078_F_Istoskaiciausu1AtaskaitinisLaikotarpis">'Forma 9'!$E$39</definedName>
    <definedName name="VAS078_F_Istoskaiciausv1AtaskaitinisLaikotarpis" localSheetId="10">'Forma 9'!$E$37</definedName>
    <definedName name="VAS078_F_Istoskaiciausv1AtaskaitinisLaikotarpis">'Forma 9'!$E$37</definedName>
    <definedName name="VAS078_F_Isvalytunuotek1AtaskaitinisLaikotarpis" localSheetId="10">'Forma 9'!$E$130</definedName>
    <definedName name="VAS078_F_Isvalytunuotek1AtaskaitinisLaikotarpis">'Forma 9'!$E$130</definedName>
    <definedName name="VAS078_F_Isvalytupavirs1AtaskaitinisLaikotarpis" localSheetId="10">'Forma 9'!$E$132</definedName>
    <definedName name="VAS078_F_Isvalytupavirs1AtaskaitinisLaikotarpis">'Forma 9'!$E$132</definedName>
    <definedName name="VAS078_F_Ivadiniukartus1AtaskaitinisLaikotarpis" localSheetId="10">'Forma 9'!$E$69</definedName>
    <definedName name="VAS078_F_Ivadiniukartus1AtaskaitinisLaikotarpis">'Forma 9'!$E$69</definedName>
    <definedName name="VAS078_F_Kanalizacijoje1AtaskaitinisLaikotarpis" localSheetId="10">'Forma 9'!$E$87</definedName>
    <definedName name="VAS078_F_Kanalizacijoje1AtaskaitinisLaikotarpis">'Forma 9'!$E$87</definedName>
    <definedName name="VAS078_F_Kanalizacijosi1AtaskaitinisLaikotarpis" localSheetId="10">'Forma 9'!$E$82</definedName>
    <definedName name="VAS078_F_Kanalizacijosi1AtaskaitinisLaikotarpis">'Forma 9'!$E$82</definedName>
    <definedName name="VAS078_F_Kanalizacijoss1AtaskaitinisLaikotarpis" localSheetId="10">'Forma 9'!$E$76</definedName>
    <definedName name="VAS078_F_Kanalizacijoss1AtaskaitinisLaikotarpis">'Forma 9'!$E$76</definedName>
    <definedName name="VAS078_F_Kanalizavimopa1AtaskaitinisLaikotarpis" localSheetId="10">'Forma 9'!$E$83</definedName>
    <definedName name="VAS078_F_Kanalizavimopa1AtaskaitinisLaikotarpis">'Forma 9'!$E$83</definedName>
    <definedName name="VAS078_F_Kitaisbudaispa1AtaskaitinisLaikotarpis" localSheetId="10">'Forma 9'!$E$42</definedName>
    <definedName name="VAS078_F_Kitaisbudaispa1AtaskaitinisLaikotarpis">'Forma 9'!$E$42</definedName>
    <definedName name="VAS078_F_Kitosspecialio1AtaskaitinisLaikotarpis" localSheetId="10">'Forma 9'!$E$189</definedName>
    <definedName name="VAS078_F_Kitosspecialio1AtaskaitinisLaikotarpis">'Forma 9'!$E$189</definedName>
    <definedName name="VAS078_F_Kitudarbomasin1AtaskaitinisLaikotarpis" localSheetId="10">'Forma 9'!$E$110</definedName>
    <definedName name="VAS078_F_Kitudarbomasin1AtaskaitinisLaikotarpis">'Forma 9'!$E$110</definedName>
    <definedName name="VAS078_F_Kitupadaliniup1AtaskaitinisLaikotarpis" localSheetId="10">'Forma 9'!$E$195</definedName>
    <definedName name="VAS078_F_Kitupadaliniup1AtaskaitinisLaikotarpis">'Forma 9'!$E$195</definedName>
    <definedName name="VAS078_F_Kituvandentiek1AtaskaitinisLaikotarpis" localSheetId="10">'Forma 9'!$E$64</definedName>
    <definedName name="VAS078_F_Kituvandentiek1AtaskaitinisLaikotarpis">'Forma 9'!$E$64</definedName>
    <definedName name="VAS078_F_Kompostodregnu1AtaskaitinisLaikotarpis" localSheetId="10">'Forma 9'!$E$172</definedName>
    <definedName name="VAS078_F_Kompostodregnu1AtaskaitinisLaikotarpis">'Forma 9'!$E$172</definedName>
    <definedName name="VAS078_F_Kompostokiekis1AtaskaitinisLaikotarpis" localSheetId="10">'Forma 9'!$E$171</definedName>
    <definedName name="VAS078_F_Kompostokiekis1AtaskaitinisLaikotarpis">'Forma 9'!$E$171</definedName>
    <definedName name="VAS078_F_Magistraliniuv1AtaskaitinisLaikotarpis" localSheetId="10">'Forma 9'!$E$63</definedName>
    <definedName name="VAS078_F_Magistraliniuv1AtaskaitinisLaikotarpis">'Forma 9'!$E$63</definedName>
    <definedName name="VAS078_F_Mechaniniovaly1AtaskaitinisLaikotarpis" localSheetId="10">'Forma 9'!$E$102</definedName>
    <definedName name="VAS078_F_Mechaniniovaly1AtaskaitinisLaikotarpis">'Forma 9'!$E$102</definedName>
    <definedName name="VAS078_F_Membraniniaios1AtaskaitinisLaikotarpis" localSheetId="10">'Forma 9'!$E$55</definedName>
    <definedName name="VAS078_F_Membraniniaios1AtaskaitinisLaikotarpis">'Forma 9'!$E$55</definedName>
    <definedName name="VAS078_F_Membraniniaiul1AtaskaitinisLaikotarpis" localSheetId="10">'Forma 9'!$E$53</definedName>
    <definedName name="VAS078_F_Membraniniaiul1AtaskaitinisLaikotarpis">'Forma 9'!$E$53</definedName>
    <definedName name="VAS078_F_Metinisbiologi1AtaskaitinisLaikotarpis" localSheetId="10">'Forma 9'!$E$105</definedName>
    <definedName name="VAS078_F_Metinisbiologi1AtaskaitinisLaikotarpis">'Forma 9'!$E$105</definedName>
    <definedName name="VAS078_F_Metinisdenitri1AtaskaitinisLaikotarpis" localSheetId="10">'Forma 9'!$E$107</definedName>
    <definedName name="VAS078_F_Metinisdenitri1AtaskaitinisLaikotarpis">'Forma 9'!$E$107</definedName>
    <definedName name="VAS078_F_Metinisfiltrav1AtaskaitinisLaikotarpis" localSheetId="10">'Forma 9'!$E$101</definedName>
    <definedName name="VAS078_F_Metinisfiltrav1AtaskaitinisLaikotarpis">'Forma 9'!$E$101</definedName>
    <definedName name="VAS078_F_Metinismechani1AtaskaitinisLaikotarpis" localSheetId="10">'Forma 9'!$E$103</definedName>
    <definedName name="VAS078_F_Metinismechani1AtaskaitinisLaikotarpis">'Forma 9'!$E$103</definedName>
    <definedName name="VAS078_F_Metinisnuoteku1AtaskaitinisLaikotarpis" localSheetId="10">'Forma 9'!$E$174</definedName>
    <definedName name="VAS078_F_Metinisnuoteku1AtaskaitinisLaikotarpis">'Forma 9'!$E$174</definedName>
    <definedName name="VAS078_F_Metinisnuoteku2AtaskaitinisLaikotarpis" localSheetId="10">'Forma 9'!$E$182</definedName>
    <definedName name="VAS078_F_Metinisnuoteku2AtaskaitinisLaikotarpis">'Forma 9'!$E$182</definedName>
    <definedName name="VAS078_F_Metinisparuost1AtaskaitinisLaikotarpis" localSheetId="10">'Forma 9'!$E$38</definedName>
    <definedName name="VAS078_F_Metinisparuost1AtaskaitinisLaikotarpis">'Forma 9'!$E$38</definedName>
    <definedName name="VAS078_F_Naftosprodukta1AtaskaitinisLaikotarpis" localSheetId="10">'Forma 9'!$E$138</definedName>
    <definedName name="VAS078_F_Naftosprodukta1AtaskaitinisLaikotarpis">'Forma 9'!$E$138</definedName>
    <definedName name="VAS078_F_Naftosprodukta2AtaskaitinisLaikotarpis" localSheetId="10">'Forma 9'!$E$142</definedName>
    <definedName name="VAS078_F_Naftosprodukta2AtaskaitinisLaikotarpis">'Forma 9'!$E$142</definedName>
    <definedName name="VAS078_F_Nuotekudumbloa1AtaskaitinisLaikotarpis" localSheetId="10">'Forma 9'!$E$25</definedName>
    <definedName name="VAS078_F_Nuotekudumbloa1AtaskaitinisLaikotarpis">'Forma 9'!$E$25</definedName>
    <definedName name="VAS078_F_Nuotekudumblod1AtaskaitinisLaikotarpis" localSheetId="10">'Forma 9'!$E$29</definedName>
    <definedName name="VAS078_F_Nuotekudumblod1AtaskaitinisLaikotarpis">'Forma 9'!$E$29</definedName>
    <definedName name="VAS078_F_Nuotekudumblod3AtaskaitinisLaikotarpis" localSheetId="10">'Forma 9'!$E$169</definedName>
    <definedName name="VAS078_F_Nuotekudumblod3AtaskaitinisLaikotarpis">'Forma 9'!$E$169</definedName>
    <definedName name="VAS078_F_Nuotekudumblok1AtaskaitinisLaikotarpis" localSheetId="10">'Forma 9'!$E$30</definedName>
    <definedName name="VAS078_F_Nuotekudumblok1AtaskaitinisLaikotarpis">'Forma 9'!$E$30</definedName>
    <definedName name="VAS078_F_Nuotekudumblok2AtaskaitinisLaikotarpis" localSheetId="10">'Forma 9'!$E$151</definedName>
    <definedName name="VAS078_F_Nuotekudumblok2AtaskaitinisLaikotarpis">'Forma 9'!$E$151</definedName>
    <definedName name="VAS078_F_Nuotekudumblok3AtaskaitinisLaikotarpis" localSheetId="10">'Forma 9'!$E$153</definedName>
    <definedName name="VAS078_F_Nuotekudumblok3AtaskaitinisLaikotarpis">'Forma 9'!$E$153</definedName>
    <definedName name="VAS078_F_Nuotekudumblok4AtaskaitinisLaikotarpis" localSheetId="10">'Forma 9'!$E$158</definedName>
    <definedName name="VAS078_F_Nuotekudumblok4AtaskaitinisLaikotarpis">'Forma 9'!$E$158</definedName>
    <definedName name="VAS078_F_Nuotekudumblok5AtaskaitinisLaikotarpis" localSheetId="10">'Forma 9'!$E$163</definedName>
    <definedName name="VAS078_F_Nuotekudumblok5AtaskaitinisLaikotarpis">'Forma 9'!$E$163</definedName>
    <definedName name="VAS078_F_Nuotekudumblok6AtaskaitinisLaikotarpis" localSheetId="10">'Forma 9'!$E$166</definedName>
    <definedName name="VAS078_F_Nuotekudumblok6AtaskaitinisLaikotarpis">'Forma 9'!$E$166</definedName>
    <definedName name="VAS078_F_Nuotekudumblok7AtaskaitinisLaikotarpis" localSheetId="10">'Forma 9'!$E$168</definedName>
    <definedName name="VAS078_F_Nuotekudumblok7AtaskaitinisLaikotarpis">'Forma 9'!$E$168</definedName>
    <definedName name="VAS078_F_Nuotekudumblop1AtaskaitinisLaikotarpis" localSheetId="10">'Forma 9'!$E$28</definedName>
    <definedName name="VAS078_F_Nuotekudumblop1AtaskaitinisLaikotarpis">'Forma 9'!$E$28</definedName>
    <definedName name="VAS078_F_Nuotekudumblop2AtaskaitinisLaikotarpis" localSheetId="10">'Forma 9'!$E$159</definedName>
    <definedName name="VAS078_F_Nuotekudumblop2AtaskaitinisLaikotarpis">'Forma 9'!$E$159</definedName>
    <definedName name="VAS078_F_Nuotekudumblos1AtaskaitinisLaikotarpis" localSheetId="10">'Forma 9'!$E$27</definedName>
    <definedName name="VAS078_F_Nuotekudumblos1AtaskaitinisLaikotarpis">'Forma 9'!$E$27</definedName>
    <definedName name="VAS078_F_Nuotekudumblos2AtaskaitinisLaikotarpis" localSheetId="10">'Forma 9'!$E$164</definedName>
    <definedName name="VAS078_F_Nuotekudumblos2AtaskaitinisLaikotarpis">'Forma 9'!$E$164</definedName>
    <definedName name="VAS078_F_Nuotekudumblot10AtaskaitinisLaikotarpis" localSheetId="10">'Forma 9'!$E$154</definedName>
    <definedName name="VAS078_F_Nuotekudumblot10AtaskaitinisLaikotarpis">'Forma 9'!$E$154</definedName>
    <definedName name="VAS078_F_Nuotekudumblot11AtaskaitinisLaikotarpis" localSheetId="10">'Forma 9'!$E$175</definedName>
    <definedName name="VAS078_F_Nuotekudumblot11AtaskaitinisLaikotarpis">'Forma 9'!$E$175</definedName>
    <definedName name="VAS078_F_Nuotekudumblot12AtaskaitinisLaikotarpis" localSheetId="10">'Forma 9'!$E$183</definedName>
    <definedName name="VAS078_F_Nuotekudumblot12AtaskaitinisLaikotarpis">'Forma 9'!$E$183</definedName>
    <definedName name="VAS078_F_Nuotekudumblot7AtaskaitinisLaikotarpis" localSheetId="10">'Forma 9'!$E$26</definedName>
    <definedName name="VAS078_F_Nuotekudumblot7AtaskaitinisLaikotarpis">'Forma 9'!$E$26</definedName>
    <definedName name="VAS078_F_Nuotekudumblot8AtaskaitinisLaikotarpis" localSheetId="10">'Forma 9'!$E$149</definedName>
    <definedName name="VAS078_F_Nuotekudumblot8AtaskaitinisLaikotarpis">'Forma 9'!$E$149</definedName>
    <definedName name="VAS078_F_Nuotekudumblov1AtaskaitinisLaikotarpis" localSheetId="10">'Forma 9'!$E$152</definedName>
    <definedName name="VAS078_F_Nuotekudumblov1AtaskaitinisLaikotarpis">'Forma 9'!$E$152</definedName>
    <definedName name="VAS078_F_Nuotekudumblov2AtaskaitinisLaikotarpis" localSheetId="10">'Forma 9'!$E$167</definedName>
    <definedName name="VAS078_F_Nuotekudumblov2AtaskaitinisLaikotarpis">'Forma 9'!$E$167</definedName>
    <definedName name="VAS078_F_Nuotekulaborat1AtaskaitinisLaikotarpis" localSheetId="10">'Forma 9'!$E$192</definedName>
    <definedName name="VAS078_F_Nuotekulaborat1AtaskaitinisLaikotarpis">'Forma 9'!$E$192</definedName>
    <definedName name="VAS078_F_Nuotekuperpump1AtaskaitinisLaikotarpis" localSheetId="10">'Forma 9'!$E$77</definedName>
    <definedName name="VAS078_F_Nuotekuperpump1AtaskaitinisLaikotarpis">'Forma 9'!$E$77</definedName>
    <definedName name="VAS078_F_Nuotekusiurbli1AtaskaitinisLaikotarpis" localSheetId="10">'Forma 9'!$E$14</definedName>
    <definedName name="VAS078_F_Nuotekusiurbli1AtaskaitinisLaikotarpis">'Forma 9'!$E$14</definedName>
    <definedName name="VAS078_F_Nuotekutinklui1AtaskaitinisLaikotarpis" localSheetId="10">'Forma 9'!$E$80</definedName>
    <definedName name="VAS078_F_Nuotekutinklui1AtaskaitinisLaikotarpis">'Forma 9'!$E$80</definedName>
    <definedName name="VAS078_F_Nuotekuvalyklo1AtaskaitinisLaikotarpis" localSheetId="10">'Forma 9'!$E$108</definedName>
    <definedName name="VAS078_F_Nuotekuvalyklo1AtaskaitinisLaikotarpis">'Forma 9'!$E$108</definedName>
    <definedName name="VAS078_F_Nuotekuvalyklo2AtaskaitinisLaikotarpis" localSheetId="10">'Forma 9'!$E$109</definedName>
    <definedName name="VAS078_F_Nuotekuvalyklo2AtaskaitinisLaikotarpis">'Forma 9'!$E$109</definedName>
    <definedName name="VAS078_F_Nuotekuvalyklu1AtaskaitinisLaikotarpis" localSheetId="10">'Forma 9'!$E$16</definedName>
    <definedName name="VAS078_F_Nuotekuvalyklu1AtaskaitinisLaikotarpis">'Forma 9'!$E$16</definedName>
    <definedName name="VAS078_F_Pagalbiochemin1AtaskaitinisLaikotarpis" localSheetId="10">'Forma 9'!$E$112</definedName>
    <definedName name="VAS078_F_Pagalbiochemin1AtaskaitinisLaikotarpis">'Forma 9'!$E$112</definedName>
    <definedName name="VAS078_F_Pagalbiochemin2AtaskaitinisLaikotarpis" localSheetId="10">'Forma 9'!$E$118</definedName>
    <definedName name="VAS078_F_Pagalbiochemin2AtaskaitinisLaikotarpis">'Forma 9'!$E$118</definedName>
    <definedName name="VAS078_F_Pagalbiochemin3AtaskaitinisLaikotarpis" localSheetId="10">'Forma 9'!$E$129</definedName>
    <definedName name="VAS078_F_Pagalbiochemin3AtaskaitinisLaikotarpis">'Forma 9'!$E$129</definedName>
    <definedName name="VAS078_F_Pagalbiochemin4AtaskaitinisLaikotarpis" localSheetId="10">'Forma 9'!$E$136</definedName>
    <definedName name="VAS078_F_Pagalbiochemin4AtaskaitinisLaikotarpis">'Forma 9'!$E$136</definedName>
    <definedName name="VAS078_F_Pagalbiochemin5AtaskaitinisLaikotarpis" localSheetId="10">'Forma 9'!$E$140</definedName>
    <definedName name="VAS078_F_Pagalbiochemin5AtaskaitinisLaikotarpis">'Forma 9'!$E$140</definedName>
    <definedName name="VAS078_F_Pagalbiochemin6AtaskaitinisLaikotarpis" localSheetId="10">'Forma 9'!$E$144</definedName>
    <definedName name="VAS078_F_Pagalbiochemin6AtaskaitinisLaikotarpis">'Forma 9'!$E$144</definedName>
    <definedName name="VAS078_F_Pagamintubrike1AtaskaitinisLaikotarpis" localSheetId="10">'Forma 9'!$E$180</definedName>
    <definedName name="VAS078_F_Pagamintubrike1AtaskaitinisLaikotarpis">'Forma 9'!$E$180</definedName>
    <definedName name="VAS078_F_Pagamintugranu1AtaskaitinisLaikotarpis" localSheetId="10">'Forma 9'!$E$181</definedName>
    <definedName name="VAS078_F_Pagamintugranu1AtaskaitinisLaikotarpis">'Forma 9'!$E$181</definedName>
    <definedName name="VAS078_F_Paruostonuotek1AtaskaitinisLaikotarpis" localSheetId="10">'Forma 9'!$E$177</definedName>
    <definedName name="VAS078_F_Paruostonuotek1AtaskaitinisLaikotarpis">'Forma 9'!$E$177</definedName>
    <definedName name="VAS078_F_Paruostonuotek2AtaskaitinisLaikotarpis" localSheetId="10">'Forma 9'!$E$178</definedName>
    <definedName name="VAS078_F_Paruostonuotek2AtaskaitinisLaikotarpis">'Forma 9'!$E$178</definedName>
    <definedName name="VAS078_F_Patiektasvande1AtaskaitinisLaikotarpis" localSheetId="10">'Forma 9'!$E$43</definedName>
    <definedName name="VAS078_F_Patiektasvande1AtaskaitinisLaikotarpis">'Forma 9'!$E$43</definedName>
    <definedName name="VAS078_F_Pavirsiniunuot10AtaskaitinisLaikotarpis" localSheetId="10">'Forma 9'!$E$90</definedName>
    <definedName name="VAS078_F_Pavirsiniunuot10AtaskaitinisLaikotarpis">'Forma 9'!$E$90</definedName>
    <definedName name="VAS078_F_Pavirsiniunuot11AtaskaitinisLaikotarpis" localSheetId="10">'Forma 9'!$E$91</definedName>
    <definedName name="VAS078_F_Pavirsiniunuot11AtaskaitinisLaikotarpis">'Forma 9'!$E$91</definedName>
    <definedName name="VAS078_F_Pavirsiniunuot12AtaskaitinisLaikotarpis" localSheetId="10">'Forma 9'!$E$93</definedName>
    <definedName name="VAS078_F_Pavirsiniunuot12AtaskaitinisLaikotarpis">'Forma 9'!$E$93</definedName>
    <definedName name="VAS078_F_Pavirsiniunuot13AtaskaitinisLaikotarpis" localSheetId="10">'Forma 9'!$E$95</definedName>
    <definedName name="VAS078_F_Pavirsiniunuot13AtaskaitinisLaikotarpis">'Forma 9'!$E$95</definedName>
    <definedName name="VAS078_F_Pavirsiniunuot14AtaskaitinisLaikotarpis" localSheetId="10">'Forma 9'!$E$96</definedName>
    <definedName name="VAS078_F_Pavirsiniunuot14AtaskaitinisLaikotarpis">'Forma 9'!$E$96</definedName>
    <definedName name="VAS078_F_Pavirsiniunuot15AtaskaitinisLaikotarpis" localSheetId="10">'Forma 9'!$E$97</definedName>
    <definedName name="VAS078_F_Pavirsiniunuot15AtaskaitinisLaikotarpis">'Forma 9'!$E$97</definedName>
    <definedName name="VAS078_F_Pavirsiniunuot16AtaskaitinisLaikotarpis" localSheetId="10">'Forma 9'!$E$133</definedName>
    <definedName name="VAS078_F_Pavirsiniunuot16AtaskaitinisLaikotarpis">'Forma 9'!$E$133</definedName>
    <definedName name="VAS078_F_Pavirsiniunuot7AtaskaitinisLaikotarpis" localSheetId="10">'Forma 9'!$E$15</definedName>
    <definedName name="VAS078_F_Pavirsiniunuot7AtaskaitinisLaikotarpis">'Forma 9'!$E$15</definedName>
    <definedName name="VAS078_F_Pavirsiniunuot8AtaskaitinisLaikotarpis" localSheetId="10">'Forma 9'!$E$21</definedName>
    <definedName name="VAS078_F_Pavirsiniunuot8AtaskaitinisLaikotarpis">'Forma 9'!$E$21</definedName>
    <definedName name="VAS078_F_Pavirsiniunuot9AtaskaitinisLaikotarpis" localSheetId="10">'Forma 9'!$E$89</definedName>
    <definedName name="VAS078_F_Pavirsiniunuot9AtaskaitinisLaikotarpis">'Forma 9'!$E$89</definedName>
    <definedName name="VAS078_F_Perpumpavimost1AtaskaitinisLaikotarpis" localSheetId="10">'Forma 9'!$E$78</definedName>
    <definedName name="VAS078_F_Perpumpavimost1AtaskaitinisLaikotarpis">'Forma 9'!$E$78</definedName>
    <definedName name="VAS078_F_Pozeminiovande1AtaskaitinisLaikotarpis" localSheetId="10">'Forma 9'!$E$62</definedName>
    <definedName name="VAS078_F_Pozeminiovande1AtaskaitinisLaikotarpis">'Forma 9'!$E$62</definedName>
    <definedName name="VAS078_F_Rezervuaruskai1AtaskaitinisLaikotarpis" localSheetId="10">'Forma 9'!$E$51</definedName>
    <definedName name="VAS078_F_Rezervuaruskai1AtaskaitinisLaikotarpis">'Forma 9'!$E$51</definedName>
    <definedName name="VAS078_F_Riebalair1AtaskaitinisLaikotarpis" localSheetId="10">'Forma 9'!$E$114</definedName>
    <definedName name="VAS078_F_Riebalair1AtaskaitinisLaikotarpis">'Forma 9'!$E$114</definedName>
    <definedName name="VAS078_F_Riebalair2AtaskaitinisLaikotarpis" localSheetId="10">'Forma 9'!$E$120</definedName>
    <definedName name="VAS078_F_Riebalair2AtaskaitinisLaikotarpis">'Forma 9'!$E$120</definedName>
    <definedName name="VAS078_F_Sausumedziaguk1AtaskaitinisLaikotarpis" localSheetId="10">'Forma 9'!$E$173</definedName>
    <definedName name="VAS078_F_Sausumedziaguk1AtaskaitinisLaikotarpis">'Forma 9'!$E$173</definedName>
    <definedName name="VAS078_F_Sausumedziaguk2AtaskaitinisLaikotarpis" localSheetId="10">'Forma 9'!$E$179</definedName>
    <definedName name="VAS078_F_Sausumedziaguk2AtaskaitinisLaikotarpis">'Forma 9'!$E$179</definedName>
    <definedName name="VAS078_F_Skaitikliubutu1AtaskaitinisLaikotarpis" localSheetId="10">'Forma 9'!$E$73</definedName>
    <definedName name="VAS078_F_Skaitikliubutu1AtaskaitinisLaikotarpis">'Forma 9'!$E$73</definedName>
    <definedName name="VAS078_F_Suspenduotosme1AtaskaitinisLaikotarpis" localSheetId="10">'Forma 9'!$E$113</definedName>
    <definedName name="VAS078_F_Suspenduotosme1AtaskaitinisLaikotarpis">'Forma 9'!$E$113</definedName>
    <definedName name="VAS078_F_Suspenduotosme2AtaskaitinisLaikotarpis" localSheetId="10">'Forma 9'!$E$119</definedName>
    <definedName name="VAS078_F_Suspenduotosme2AtaskaitinisLaikotarpis">'Forma 9'!$E$119</definedName>
    <definedName name="VAS078_F_Suspenduotosme3AtaskaitinisLaikotarpis" localSheetId="10">'Forma 9'!$E$137</definedName>
    <definedName name="VAS078_F_Suspenduotosme3AtaskaitinisLaikotarpis">'Forma 9'!$E$137</definedName>
    <definedName name="VAS078_F_Suspenduotosme4AtaskaitinisLaikotarpis" localSheetId="10">'Forma 9'!$E$141</definedName>
    <definedName name="VAS078_F_Suspenduotosme4AtaskaitinisLaikotarpis">'Forma 9'!$E$141</definedName>
    <definedName name="VAS078_F_Transportoprie10AtaskaitinisLaikotarpis" localSheetId="10">'Forma 9'!$E$185</definedName>
    <definedName name="VAS078_F_Transportoprie10AtaskaitinisLaikotarpis">'Forma 9'!$E$185</definedName>
    <definedName name="VAS078_F_Transportoprie11AtaskaitinisLaikotarpis" localSheetId="10">'Forma 9'!$E$188</definedName>
    <definedName name="VAS078_F_Transportoprie11AtaskaitinisLaikotarpis">'Forma 9'!$E$188</definedName>
    <definedName name="VAS078_F_Transportoprie12AtaskaitinisLaikotarpis" localSheetId="10">'Forma 9'!$E$190</definedName>
    <definedName name="VAS078_F_Transportoprie12AtaskaitinisLaikotarpis">'Forma 9'!$E$190</definedName>
    <definedName name="VAS078_F_Uzdaroseslegin1AtaskaitinisLaikotarpis" localSheetId="10">'Forma 9'!$E$41</definedName>
    <definedName name="VAS078_F_Uzdaroseslegin1AtaskaitinisLaikotarpis">'Forma 9'!$E$41</definedName>
    <definedName name="VAS078_F_Valyklosesusid1AtaskaitinisLaikotarpis" localSheetId="10">'Forma 9'!$E$146</definedName>
    <definedName name="VAS078_F_Valyklosesusid1AtaskaitinisLaikotarpis">'Forma 9'!$E$146</definedName>
    <definedName name="VAS078_F_Valyklosesusid2AtaskaitinisLaikotarpis" localSheetId="10">'Forma 9'!$E$147</definedName>
    <definedName name="VAS078_F_Valyklosesusid2AtaskaitinisLaikotarpis">'Forma 9'!$E$147</definedName>
    <definedName name="VAS078_F_Valyklosesusid3AtaskaitinisLaikotarpis" localSheetId="10">'Forma 9'!$E$148</definedName>
    <definedName name="VAS078_F_Valyklosesusid3AtaskaitinisLaikotarpis">'Forma 9'!$E$148</definedName>
    <definedName name="VAS078_F_Vandensaeravim1AtaskaitinisLaikotarpis" localSheetId="10">'Forma 9'!$E$36</definedName>
    <definedName name="VAS078_F_Vandensaeravim1AtaskaitinisLaikotarpis">'Forma 9'!$E$36</definedName>
    <definedName name="VAS078_F_Vandensemimoko1AtaskaitinisLaikotarpis" localSheetId="10">'Forma 9'!$E$67</definedName>
    <definedName name="VAS078_F_Vandensemimoko1AtaskaitinisLaikotarpis">'Forma 9'!$E$67</definedName>
    <definedName name="VAS078_F_Vandensisgavimo1AtaskaitinisLaikotarpis" localSheetId="10">'Forma 9'!$E$11</definedName>
    <definedName name="VAS078_F_Vandensisgavimo1AtaskaitinisLaikotarpis">'Forma 9'!$E$11</definedName>
    <definedName name="VAS078_F_Vandenspakelim1AtaskaitinisLaikotarpis" localSheetId="10">'Forma 9'!$E$13</definedName>
    <definedName name="VAS078_F_Vandenspakelim1AtaskaitinisLaikotarpis">'Forma 9'!$E$13</definedName>
    <definedName name="VAS078_F_Vandenspakelim2AtaskaitinisLaikotarpis" localSheetId="10">'Forma 9'!$E$59</definedName>
    <definedName name="VAS078_F_Vandenspakelim2AtaskaitinisLaikotarpis">'Forma 9'!$E$59</definedName>
    <definedName name="VAS078_F_Vandenspakelim3AtaskaitinisLaikotarpis" localSheetId="10">'Forma 9'!$E$60</definedName>
    <definedName name="VAS078_F_Vandenspakelim3AtaskaitinisLaikotarpis">'Forma 9'!$E$60</definedName>
    <definedName name="VAS078_F_Vandensruosime1AtaskaitinisLaikotarpis" localSheetId="10">'Forma 9'!$E$54</definedName>
    <definedName name="VAS078_F_Vandensruosime1AtaskaitinisLaikotarpis">'Forma 9'!$E$54</definedName>
    <definedName name="VAS078_F_Vandensruosimo1AtaskaitinisLaikotarpis" localSheetId="10">'Forma 9'!$E$12</definedName>
    <definedName name="VAS078_F_Vandensruosimo1AtaskaitinisLaikotarpis">'Forma 9'!$E$12</definedName>
    <definedName name="VAS078_F_Vandentiekyjel1AtaskaitinisLaikotarpis" localSheetId="10">'Forma 9'!$E$74</definedName>
    <definedName name="VAS078_F_Vandentiekyjel1AtaskaitinisLaikotarpis">'Forma 9'!$E$74</definedName>
    <definedName name="VAS078_F_Vandentiekiopr1AtaskaitinisLaikotarpis" localSheetId="10">'Forma 9'!$E$65</definedName>
    <definedName name="VAS078_F_Vandentiekiopr1AtaskaitinisLaikotarpis">'Forma 9'!$E$65</definedName>
    <definedName name="VAS078_F_Vandentiekiusk1AtaskaitinisLaikotarpis" localSheetId="10">'Forma 9'!$E$58</definedName>
    <definedName name="VAS078_F_Vandentiekiusk1AtaskaitinisLaikotarpis">'Forma 9'!$E$58</definedName>
    <definedName name="VAS078_F_Vandenvieciusk1AtaskaitinisLaikotarpis" localSheetId="10">'Forma 9'!$E$32</definedName>
    <definedName name="VAS078_F_Vandenvieciusk1AtaskaitinisLaikotarpis">'Forma 9'!$E$32</definedName>
    <definedName name="VAS078_F_Vidutinisnuote1AtaskaitinisLaikotarpis" localSheetId="10">'Forma 9'!$E$157</definedName>
    <definedName name="VAS078_F_Vidutinisnuote1AtaskaitinisLaikotarpis">'Forma 9'!$E$157</definedName>
    <definedName name="VAS078_F_Vidutinisnuote2AtaskaitinisLaikotarpis" localSheetId="10">'Forma 9'!$E$162</definedName>
    <definedName name="VAS078_F_Vidutinisnuote2AtaskaitinisLaikotarpis">'Forma 9'!$E$162</definedName>
    <definedName name="VAS078_F_Vidutinispajeg1AtaskaitinisLaikotarpis" localSheetId="10">'Forma 9'!$E$17</definedName>
    <definedName name="VAS078_F_Vidutinispajeg1AtaskaitinisLaikotarpis">'Forma 9'!$E$17</definedName>
    <definedName name="VAS078_F_Vidutinispajeg2AtaskaitinisLaikotarpis" localSheetId="10">'Forma 9'!$E$18</definedName>
    <definedName name="VAS078_F_Vidutinispajeg2AtaskaitinisLaikotarpis">'Forma 9'!$E$18</definedName>
    <definedName name="VAS078_F_Vidutinispajeg3AtaskaitinisLaikotarpis" localSheetId="10">'Forma 9'!$E$19</definedName>
    <definedName name="VAS078_F_Vidutinispajeg3AtaskaitinisLaikotarpis">'Forma 9'!$E$19</definedName>
    <definedName name="VAS078_F_Vidutinispajeg4AtaskaitinisLaikotarpis" localSheetId="10">'Forma 9'!$E$20</definedName>
    <definedName name="VAS078_F_Vidutinispajeg4AtaskaitinisLaikotarpis">'Forma 9'!$E$20</definedName>
    <definedName name="VAS078_F_Vidutinispajeg5AtaskaitinisLaikotarpis" localSheetId="10">'Forma 9'!$E$22</definedName>
    <definedName name="VAS078_F_Vidutinispajeg5AtaskaitinisLaikotarpis">'Forma 9'!$E$22</definedName>
    <definedName name="VAS078_F_Vidutinispajeg6AtaskaitinisLaikotarpis" localSheetId="10">'Forma 9'!$E$23</definedName>
    <definedName name="VAS078_F_Vidutinispajeg6AtaskaitinisLaikotarpis">'Forma 9'!$E$23</definedName>
    <definedName name="VAS078_F_Vidutinispajeg7AtaskaitinisLaikotarpis" localSheetId="10">'Forma 9'!$E$24</definedName>
    <definedName name="VAS078_F_Vidutinispajeg7AtaskaitinisLaikotarpis">'Forma 9'!$E$24</definedName>
    <definedName name="VAS078_F_Vidutinissvert1AtaskaitinisLaikotarpis" localSheetId="10">'Forma 9'!$E$34</definedName>
    <definedName name="VAS078_F_Vidutinissvert1AtaskaitinisLaikotarpis">'Forma 9'!$E$34</definedName>
    <definedName name="VAS078_F_Vidutinissvert2AtaskaitinisLaikotarpis" localSheetId="10">'Forma 9'!$E$56</definedName>
    <definedName name="VAS078_F_Vidutinissvert2AtaskaitinisLaikotarpis">'Forma 9'!$E$56</definedName>
    <definedName name="VAS078_F_Vidutinissvert3AtaskaitinisLaikotarpis" localSheetId="10">'Forma 9'!$E$61</definedName>
    <definedName name="VAS078_F_Vidutinissvert3AtaskaitinisLaikotarpis">'Forma 9'!$E$61</definedName>
    <definedName name="VAS078_F_Vidutinissvert4AtaskaitinisLaikotarpis" localSheetId="10">'Forma 9'!$E$79</definedName>
    <definedName name="VAS078_F_Vidutinissvert4AtaskaitinisLaikotarpis">'Forma 9'!$E$79</definedName>
    <definedName name="VAS078_F_Vidutinissvert5AtaskaitinisLaikotarpis" localSheetId="10">'Forma 9'!$E$92</definedName>
    <definedName name="VAS078_F_Vidutinissvert5AtaskaitinisLaikotarpis">'Forma 9'!$E$92</definedName>
    <definedName name="VAS079_D_Apskaitosveikl7" localSheetId="7">'Forma 10'!$C$23</definedName>
    <definedName name="VAS079_D_Apskaitosveikl7">'Forma 10'!$C$23</definedName>
    <definedName name="VAS079_D_Apskaitosveikl8" localSheetId="7">'Forma 10'!$C$34</definedName>
    <definedName name="VAS079_D_Apskaitosveikl8">'Forma 10'!$C$34</definedName>
    <definedName name="VAS079_D_Apskaitosveikl9" localSheetId="7">'Forma 10'!$C$35</definedName>
    <definedName name="VAS079_D_Apskaitosveikl9">'Forma 10'!$C$35</definedName>
    <definedName name="VAS079_D_AtaskaitinisLaikotarpis" localSheetId="7">'Forma 10'!$E$9</definedName>
    <definedName name="VAS079_D_AtaskaitinisLaikotarpis">'Forma 10'!$E$9</definedName>
    <definedName name="VAS079_D_Bendraipriskir1" localSheetId="7">'Forma 10'!$C$38</definedName>
    <definedName name="VAS079_D_Bendraipriskir1">'Forma 10'!$C$38</definedName>
    <definedName name="VAS079_D_Darbuotojuskai1" localSheetId="7">'Forma 10'!$C$11</definedName>
    <definedName name="VAS079_D_Darbuotojuskai1">'Forma 10'!$C$11</definedName>
    <definedName name="VAS079_D_Darbuotojuskai2" localSheetId="7">'Forma 10'!$C$12</definedName>
    <definedName name="VAS079_D_Darbuotojuskai2">'Forma 10'!$C$12</definedName>
    <definedName name="VAS079_D_Darbuotojuskai3" localSheetId="7">'Forma 10'!$C$26</definedName>
    <definedName name="VAS079_D_Darbuotojuskai3">'Forma 10'!$C$26</definedName>
    <definedName name="VAS079_D_Geriamojovande17" localSheetId="7">'Forma 10'!$C$14</definedName>
    <definedName name="VAS079_D_Geriamojovande17">'Forma 10'!$C$14</definedName>
    <definedName name="VAS079_D_Gvtveiklaities1" localSheetId="7">'Forma 10'!$C$28</definedName>
    <definedName name="VAS079_D_Gvtveiklaities1">'Forma 10'!$C$28</definedName>
    <definedName name="VAS079_D_Gvtveiklaities2" localSheetId="7">'Forma 10'!$C$29</definedName>
    <definedName name="VAS079_D_Gvtveiklaities2">'Forma 10'!$C$29</definedName>
    <definedName name="VAS079_D_Issioskaiciaus18" localSheetId="7">'Forma 10'!$C$15</definedName>
    <definedName name="VAS079_D_Issioskaiciaus18">'Forma 10'!$C$15</definedName>
    <definedName name="VAS079_D_Issioskaiciaus19" localSheetId="7">'Forma 10'!$C$19</definedName>
    <definedName name="VAS079_D_Issioskaiciaus19">'Forma 10'!$C$19</definedName>
    <definedName name="VAS079_D_Netiesiogiaipr1" localSheetId="7">'Forma 10'!$C$24</definedName>
    <definedName name="VAS079_D_Netiesiogiaipr1">'Forma 10'!$C$24</definedName>
    <definedName name="VAS079_D_Netiesiogiaipr2" localSheetId="7">'Forma 10'!$C$36</definedName>
    <definedName name="VAS079_D_Netiesiogiaipr2">'Forma 10'!$C$36</definedName>
    <definedName name="VAS079_D_Netiesiogiaipr3" localSheetId="7">'Forma 10'!$C$37</definedName>
    <definedName name="VAS079_D_Netiesiogiaipr3">'Forma 10'!$C$37</definedName>
    <definedName name="VAS079_D_Ntveiklaitiesi1" localSheetId="7">'Forma 10'!$C$30</definedName>
    <definedName name="VAS079_D_Ntveiklaitiesi1">'Forma 10'!$C$30</definedName>
    <definedName name="VAS079_D_Ntveiklaitiesi2" localSheetId="7">'Forma 10'!$C$31</definedName>
    <definedName name="VAS079_D_Ntveiklaitiesi2">'Forma 10'!$C$31</definedName>
    <definedName name="VAS079_D_Nuotekudumblot13" localSheetId="7">'Forma 10'!$C$21</definedName>
    <definedName name="VAS079_D_Nuotekudumblot13">'Forma 10'!$C$21</definedName>
    <definedName name="VAS079_D_Nuotekutvarkym10" localSheetId="7">'Forma 10'!$C$18</definedName>
    <definedName name="VAS079_D_Nuotekutvarkym10">'Forma 10'!$C$18</definedName>
    <definedName name="VAS079_D_Nuotekuvalyme1" localSheetId="7">'Forma 10'!$C$20</definedName>
    <definedName name="VAS079_D_Nuotekuvalyme1">'Forma 10'!$C$20</definedName>
    <definedName name="VAS079_D_Pavirsiniunuot17" localSheetId="7">'Forma 10'!$C$22</definedName>
    <definedName name="VAS079_D_Pavirsiniunuot17">'Forma 10'!$C$22</definedName>
    <definedName name="VAS079_D_Pavirsiniunuot18" localSheetId="7">'Forma 10'!$C$32</definedName>
    <definedName name="VAS079_D_Pavirsiniunuot18">'Forma 10'!$C$32</definedName>
    <definedName name="VAS079_D_Pavirsiniunuot19" localSheetId="7">'Forma 10'!$C$33</definedName>
    <definedName name="VAS079_D_Pavirsiniunuot19">'Forma 10'!$C$33</definedName>
    <definedName name="VAS079_D_Reguliuojamaiv1" localSheetId="7">'Forma 10'!$C$25</definedName>
    <definedName name="VAS079_D_Reguliuojamaiv1">'Forma 10'!$C$25</definedName>
    <definedName name="VAS079_D_Reguliuojamaiv2" localSheetId="7">'Forma 10'!$C$39</definedName>
    <definedName name="VAS079_D_Reguliuojamaiv2">'Forma 10'!$C$39</definedName>
    <definedName name="VAS079_D_Santykiniairod1" localSheetId="7">'Forma 10'!$C$27</definedName>
    <definedName name="VAS079_D_Santykiniairod1">'Forma 10'!$C$27</definedName>
    <definedName name="VAS079_D_Tiesiogiaiirne1" localSheetId="7">'Forma 10'!$C$41</definedName>
    <definedName name="VAS079_D_Tiesiogiaiirne1">'Forma 10'!$C$41</definedName>
    <definedName name="VAS079_D_Tiesiogiaipris1" localSheetId="7">'Forma 10'!$C$13</definedName>
    <definedName name="VAS079_D_Tiesiogiaipris1">'Forma 10'!$C$13</definedName>
    <definedName name="VAS079_D_Vandenspristat1" localSheetId="7">'Forma 10'!$C$17</definedName>
    <definedName name="VAS079_D_Vandenspristat1">'Forma 10'!$C$17</definedName>
    <definedName name="VAS079_D_Vandensruosime2" localSheetId="7">'Forma 10'!$C$16</definedName>
    <definedName name="VAS079_D_Vandensruosime2">'Forma 10'!$C$16</definedName>
    <definedName name="VAS079_D_Vidutinisdarbo1" localSheetId="7">'Forma 10'!$C$40</definedName>
    <definedName name="VAS079_D_Vidutinisdarbo1">'Forma 10'!$C$40</definedName>
    <definedName name="VAS079_D_Vidutinissalyg1" localSheetId="7">'Forma 10'!$E$10</definedName>
    <definedName name="VAS079_D_Vidutinissalyg1">'Forma 10'!$E$10</definedName>
    <definedName name="VAS079_D_Vidutinissaras1" localSheetId="7">'Forma 10'!$F$10</definedName>
    <definedName name="VAS079_D_Vidutinissaras1">'Forma 10'!$F$10</definedName>
    <definedName name="VAS079_F_Apskaitosveikl7Vidutinissalyg1" localSheetId="7">'Forma 10'!$E$23</definedName>
    <definedName name="VAS079_F_Apskaitosveikl7Vidutinissalyg1">'Forma 10'!$E$23</definedName>
    <definedName name="VAS079_F_Apskaitosveikl7Vidutinissaras1" localSheetId="7">'Forma 10'!$F$23</definedName>
    <definedName name="VAS079_F_Apskaitosveikl7Vidutinissaras1">'Forma 10'!$F$23</definedName>
    <definedName name="VAS079_F_Apskaitosveikl8Vidutinissalyg1" localSheetId="7">'Forma 10'!$E$34</definedName>
    <definedName name="VAS079_F_Apskaitosveikl8Vidutinissalyg1">'Forma 10'!$E$34</definedName>
    <definedName name="VAS079_F_Apskaitosveikl9Vidutinissalyg1" localSheetId="7">'Forma 10'!$E$35</definedName>
    <definedName name="VAS079_F_Apskaitosveikl9Vidutinissalyg1">'Forma 10'!$E$35</definedName>
    <definedName name="VAS079_F_Bendraipriskir1Vidutinissalyg1" localSheetId="7">'Forma 10'!$E$38</definedName>
    <definedName name="VAS079_F_Bendraipriskir1Vidutinissalyg1">'Forma 10'!$E$38</definedName>
    <definedName name="VAS079_F_Darbuotojuskai1Vidutinissalyg1" localSheetId="7">'Forma 10'!$E$11</definedName>
    <definedName name="VAS079_F_Darbuotojuskai1Vidutinissalyg1">'Forma 10'!$E$11</definedName>
    <definedName name="VAS079_F_Darbuotojuskai1Vidutinissaras1" localSheetId="7">'Forma 10'!$F$11</definedName>
    <definedName name="VAS079_F_Darbuotojuskai1Vidutinissaras1">'Forma 10'!$F$11</definedName>
    <definedName name="VAS079_F_Darbuotojuskai2Vidutinissalyg1" localSheetId="7">'Forma 10'!$E$12</definedName>
    <definedName name="VAS079_F_Darbuotojuskai2Vidutinissalyg1">'Forma 10'!$E$12</definedName>
    <definedName name="VAS079_F_Darbuotojuskai2Vidutinissaras1" localSheetId="7">'Forma 10'!$F$12</definedName>
    <definedName name="VAS079_F_Darbuotojuskai2Vidutinissaras1">'Forma 10'!$F$12</definedName>
    <definedName name="VAS079_F_Darbuotojuskai3Vidutinissalyg1" localSheetId="7">'Forma 10'!$E$26</definedName>
    <definedName name="VAS079_F_Darbuotojuskai3Vidutinissalyg1">'Forma 10'!$E$26</definedName>
    <definedName name="VAS079_F_Darbuotojuskai3Vidutinissaras1" localSheetId="7">'Forma 10'!$F$26</definedName>
    <definedName name="VAS079_F_Darbuotojuskai3Vidutinissaras1">'Forma 10'!$F$26</definedName>
    <definedName name="VAS079_F_Geriamojovande17Vidutinissalyg1" localSheetId="7">'Forma 10'!$E$14</definedName>
    <definedName name="VAS079_F_Geriamojovande17Vidutinissalyg1">'Forma 10'!$E$14</definedName>
    <definedName name="VAS079_F_Geriamojovande17Vidutinissaras1" localSheetId="7">'Forma 10'!$F$14</definedName>
    <definedName name="VAS079_F_Geriamojovande17Vidutinissaras1">'Forma 10'!$F$14</definedName>
    <definedName name="VAS079_F_Gvtveiklaities1Vidutinissalyg1" localSheetId="7">'Forma 10'!$E$28</definedName>
    <definedName name="VAS079_F_Gvtveiklaities1Vidutinissalyg1">'Forma 10'!$E$28</definedName>
    <definedName name="VAS079_F_Gvtveiklaities2Vidutinissalyg1" localSheetId="7">'Forma 10'!$E$29</definedName>
    <definedName name="VAS079_F_Gvtveiklaities2Vidutinissalyg1">'Forma 10'!$E$29</definedName>
    <definedName name="VAS079_F_Issioskaiciaus18Vidutinissalyg1" localSheetId="7">'Forma 10'!$E$15</definedName>
    <definedName name="VAS079_F_Issioskaiciaus18Vidutinissalyg1">'Forma 10'!$E$15</definedName>
    <definedName name="VAS079_F_Issioskaiciaus18Vidutinissaras1" localSheetId="7">'Forma 10'!$F$15</definedName>
    <definedName name="VAS079_F_Issioskaiciaus18Vidutinissaras1">'Forma 10'!$F$15</definedName>
    <definedName name="VAS079_F_Issioskaiciaus19Vidutinissalyg1" localSheetId="7">'Forma 10'!$E$19</definedName>
    <definedName name="VAS079_F_Issioskaiciaus19Vidutinissalyg1">'Forma 10'!$E$19</definedName>
    <definedName name="VAS079_F_Issioskaiciaus19Vidutinissaras1" localSheetId="7">'Forma 10'!$F$19</definedName>
    <definedName name="VAS079_F_Issioskaiciaus19Vidutinissaras1">'Forma 10'!$F$19</definedName>
    <definedName name="VAS079_F_Netiesiogiaipr1Vidutinissalyg1" localSheetId="7">'Forma 10'!$E$24</definedName>
    <definedName name="VAS079_F_Netiesiogiaipr1Vidutinissalyg1">'Forma 10'!$E$24</definedName>
    <definedName name="VAS079_F_Netiesiogiaipr1Vidutinissaras1" localSheetId="7">'Forma 10'!$F$24</definedName>
    <definedName name="VAS079_F_Netiesiogiaipr1Vidutinissaras1">'Forma 10'!$F$24</definedName>
    <definedName name="VAS079_F_Netiesiogiaipr2Vidutinissalyg1" localSheetId="7">'Forma 10'!$E$36</definedName>
    <definedName name="VAS079_F_Netiesiogiaipr2Vidutinissalyg1">'Forma 10'!$E$36</definedName>
    <definedName name="VAS079_F_Netiesiogiaipr3Vidutinissalyg1" localSheetId="7">'Forma 10'!$E$37</definedName>
    <definedName name="VAS079_F_Netiesiogiaipr3Vidutinissalyg1">'Forma 10'!$E$37</definedName>
    <definedName name="VAS079_F_Ntveiklaitiesi1Vidutinissalyg1" localSheetId="7">'Forma 10'!$E$30</definedName>
    <definedName name="VAS079_F_Ntveiklaitiesi1Vidutinissalyg1">'Forma 10'!$E$30</definedName>
    <definedName name="VAS079_F_Ntveiklaitiesi2Vidutinissalyg1" localSheetId="7">'Forma 10'!$E$31</definedName>
    <definedName name="VAS079_F_Ntveiklaitiesi2Vidutinissalyg1">'Forma 10'!$E$31</definedName>
    <definedName name="VAS079_F_Nuotekudumblot13Vidutinissalyg1" localSheetId="7">'Forma 10'!$E$21</definedName>
    <definedName name="VAS079_F_Nuotekudumblot13Vidutinissalyg1">'Forma 10'!$E$21</definedName>
    <definedName name="VAS079_F_Nuotekudumblot13Vidutinissaras1" localSheetId="7">'Forma 10'!$F$21</definedName>
    <definedName name="VAS079_F_Nuotekudumblot13Vidutinissaras1">'Forma 10'!$F$21</definedName>
    <definedName name="VAS079_F_Nuotekutvarkym10Vidutinissalyg1" localSheetId="7">'Forma 10'!$E$18</definedName>
    <definedName name="VAS079_F_Nuotekutvarkym10Vidutinissalyg1">'Forma 10'!$E$18</definedName>
    <definedName name="VAS079_F_Nuotekutvarkym10Vidutinissaras1" localSheetId="7">'Forma 10'!$F$18</definedName>
    <definedName name="VAS079_F_Nuotekutvarkym10Vidutinissaras1">'Forma 10'!$F$18</definedName>
    <definedName name="VAS079_F_Nuotekuvalyme1Vidutinissalyg1" localSheetId="7">'Forma 10'!$E$20</definedName>
    <definedName name="VAS079_F_Nuotekuvalyme1Vidutinissalyg1">'Forma 10'!$E$20</definedName>
    <definedName name="VAS079_F_Nuotekuvalyme1Vidutinissaras1" localSheetId="7">'Forma 10'!$F$20</definedName>
    <definedName name="VAS079_F_Nuotekuvalyme1Vidutinissaras1">'Forma 10'!$F$20</definedName>
    <definedName name="VAS079_F_Pavirsiniunuot17Vidutinissalyg1" localSheetId="7">'Forma 10'!$E$22</definedName>
    <definedName name="VAS079_F_Pavirsiniunuot17Vidutinissalyg1">'Forma 10'!$E$22</definedName>
    <definedName name="VAS079_F_Pavirsiniunuot17Vidutinissaras1" localSheetId="7">'Forma 10'!$F$22</definedName>
    <definedName name="VAS079_F_Pavirsiniunuot17Vidutinissaras1">'Forma 10'!$F$22</definedName>
    <definedName name="VAS079_F_Pavirsiniunuot18Vidutinissalyg1" localSheetId="7">'Forma 10'!$E$32</definedName>
    <definedName name="VAS079_F_Pavirsiniunuot18Vidutinissalyg1">'Forma 10'!$E$32</definedName>
    <definedName name="VAS079_F_Pavirsiniunuot19Vidutinissalyg1" localSheetId="7">'Forma 10'!$E$33</definedName>
    <definedName name="VAS079_F_Pavirsiniunuot19Vidutinissalyg1">'Forma 10'!$E$33</definedName>
    <definedName name="VAS079_F_Reguliuojamaiv1Vidutinissalyg1" localSheetId="7">'Forma 10'!$E$25</definedName>
    <definedName name="VAS079_F_Reguliuojamaiv1Vidutinissalyg1">'Forma 10'!$E$25</definedName>
    <definedName name="VAS079_F_Reguliuojamaiv1Vidutinissaras1" localSheetId="7">'Forma 10'!$F$25</definedName>
    <definedName name="VAS079_F_Reguliuojamaiv1Vidutinissaras1">'Forma 10'!$F$25</definedName>
    <definedName name="VAS079_F_Reguliuojamaiv2Vidutinissalyg1" localSheetId="7">'Forma 10'!$E$39</definedName>
    <definedName name="VAS079_F_Reguliuojamaiv2Vidutinissalyg1">'Forma 10'!$E$39</definedName>
    <definedName name="VAS079_F_Santykiniairod1AtaskaitinisLaikotarpis" localSheetId="7">'Forma 10'!$E$27</definedName>
    <definedName name="VAS079_F_Santykiniairod1AtaskaitinisLaikotarpis">'Forma 10'!$E$27</definedName>
    <definedName name="VAS079_F_Tiesiogiaiirne1Vidutinissalyg1" localSheetId="7">'Forma 10'!$E$41</definedName>
    <definedName name="VAS079_F_Tiesiogiaiirne1Vidutinissalyg1">'Forma 10'!$E$41</definedName>
    <definedName name="VAS079_F_Tiesiogiaipris1Vidutinissalyg1" localSheetId="7">'Forma 10'!$E$13</definedName>
    <definedName name="VAS079_F_Tiesiogiaipris1Vidutinissalyg1">'Forma 10'!$E$13</definedName>
    <definedName name="VAS079_F_Tiesiogiaipris1Vidutinissaras1" localSheetId="7">'Forma 10'!$F$13</definedName>
    <definedName name="VAS079_F_Tiesiogiaipris1Vidutinissaras1">'Forma 10'!$F$13</definedName>
    <definedName name="VAS079_F_Vandenspristat1Vidutinissalyg1" localSheetId="7">'Forma 10'!$E$17</definedName>
    <definedName name="VAS079_F_Vandenspristat1Vidutinissalyg1">'Forma 10'!$E$17</definedName>
    <definedName name="VAS079_F_Vandenspristat1Vidutinissaras1" localSheetId="7">'Forma 10'!$F$17</definedName>
    <definedName name="VAS079_F_Vandenspristat1Vidutinissaras1">'Forma 10'!$F$17</definedName>
    <definedName name="VAS079_F_Vandensruosime2Vidutinissalyg1" localSheetId="7">'Forma 10'!$E$16</definedName>
    <definedName name="VAS079_F_Vandensruosime2Vidutinissalyg1">'Forma 10'!$E$16</definedName>
    <definedName name="VAS079_F_Vandensruosime2Vidutinissaras1" localSheetId="7">'Forma 10'!$F$16</definedName>
    <definedName name="VAS079_F_Vandensruosime2Vidutinissaras1">'Forma 10'!$F$16</definedName>
    <definedName name="VAS079_F_Vidutinisdarbo1Vidutinissalyg1" localSheetId="7">'Forma 10'!$E$40</definedName>
    <definedName name="VAS079_F_Vidutinisdarbo1Vidutinissalyg1">'Forma 10'!$E$40</definedName>
    <definedName name="VAS080_D_Apskaitosveikl10" localSheetId="6">'Forma 11'!$C$30</definedName>
    <definedName name="VAS080_D_Apskaitosveikl10">'Forma 11'!$C$30</definedName>
    <definedName name="VAS080_D_AtaskaitinisLaikotarpis" localSheetId="6">'Forma 11'!$E$9</definedName>
    <definedName name="VAS080_D_AtaskaitinisLaikotarpis">'Forma 11'!$E$9</definedName>
    <definedName name="VAS080_D_Bendraipriskir2" localSheetId="6">'Forma 11'!$C$31</definedName>
    <definedName name="VAS080_D_Bendraipriskir2">'Forma 11'!$C$31</definedName>
    <definedName name="VAS080_D_Elektrosenergi10" localSheetId="6">'Forma 11'!$C$20</definedName>
    <definedName name="VAS080_D_Elektrosenergi10">'Forma 11'!$C$20</definedName>
    <definedName name="VAS080_D_Elektrosenergi11" localSheetId="6">'Forma 11'!$C$29</definedName>
    <definedName name="VAS080_D_Elektrosenergi11">'Forma 11'!$C$29</definedName>
    <definedName name="VAS080_D_Elektrosenergi12" localSheetId="6">'Forma 11'!$C$32</definedName>
    <definedName name="VAS080_D_Elektrosenergi12">'Forma 11'!$C$32</definedName>
    <definedName name="VAS080_D_Elektrosenergi13" localSheetId="6">'Forma 11'!$C$34</definedName>
    <definedName name="VAS080_D_Elektrosenergi13">'Forma 11'!$C$34</definedName>
    <definedName name="VAS080_D_Elektrosenergi14" localSheetId="6">'Forma 11'!$C$35</definedName>
    <definedName name="VAS080_D_Elektrosenergi14">'Forma 11'!$C$35</definedName>
    <definedName name="VAS080_D_Elektrosenergi15" localSheetId="6">'Forma 11'!$C$36</definedName>
    <definedName name="VAS080_D_Elektrosenergi15">'Forma 11'!$C$36</definedName>
    <definedName name="VAS080_D_Elektrosenergi16" localSheetId="6">'Forma 11'!$C$44</definedName>
    <definedName name="VAS080_D_Elektrosenergi16">'Forma 11'!$C$44</definedName>
    <definedName name="VAS080_D_Elektrosenergi17" localSheetId="6">'Forma 11'!$C$47</definedName>
    <definedName name="VAS080_D_Elektrosenergi17">'Forma 11'!$C$47</definedName>
    <definedName name="VAS080_D_Elektrosenergi18" localSheetId="6">'Forma 11'!$C$52</definedName>
    <definedName name="VAS080_D_Elektrosenergi18">'Forma 11'!$C$52</definedName>
    <definedName name="VAS080_D_Elektrosenergi19" localSheetId="6">'Forma 11'!$C$54</definedName>
    <definedName name="VAS080_D_Elektrosenergi19">'Forma 11'!$C$54</definedName>
    <definedName name="VAS080_D_Elektrosenergi20" localSheetId="6">'Forma 11'!$C$55</definedName>
    <definedName name="VAS080_D_Elektrosenergi20">'Forma 11'!$C$55</definedName>
    <definedName name="VAS080_D_Elektrosenergi9" localSheetId="6">'Forma 11'!$C$10</definedName>
    <definedName name="VAS080_D_Elektrosenergi9">'Forma 11'!$C$10</definedName>
    <definedName name="VAS080_D_Isgautopozemin1" localSheetId="6">'Forma 11'!$C$41</definedName>
    <definedName name="VAS080_D_Isgautopozemin1">'Forma 11'!$C$41</definedName>
    <definedName name="VAS080_D_Issioskaiciaus20" localSheetId="6">'Forma 11'!$C$11</definedName>
    <definedName name="VAS080_D_Issioskaiciaus20">'Forma 11'!$C$11</definedName>
    <definedName name="VAS080_D_Issioskaiciaus21" localSheetId="6">'Forma 11'!$C$12</definedName>
    <definedName name="VAS080_D_Issioskaiciaus21">'Forma 11'!$C$12</definedName>
    <definedName name="VAS080_D_Issioskaiciaus22" localSheetId="6">'Forma 11'!$C$21</definedName>
    <definedName name="VAS080_D_Issioskaiciaus22">'Forma 11'!$C$21</definedName>
    <definedName name="VAS080_D_Netiesiogineje1" localSheetId="6">'Forma 11'!$C$19</definedName>
    <definedName name="VAS080_D_Netiesiogineje1">'Forma 11'!$C$19</definedName>
    <definedName name="VAS080_D_Netiesiogineje2" localSheetId="6">'Forma 11'!$C$28</definedName>
    <definedName name="VAS080_D_Netiesiogineje2">'Forma 11'!$C$28</definedName>
    <definedName name="VAS080_D_Nuotekudumblot14" localSheetId="6">'Forma 11'!$C$17</definedName>
    <definedName name="VAS080_D_Nuotekudumblot14">'Forma 11'!$C$17</definedName>
    <definedName name="VAS080_D_Nuotekudumblot15" localSheetId="6">'Forma 11'!$C$26</definedName>
    <definedName name="VAS080_D_Nuotekudumblot15">'Forma 11'!$C$26</definedName>
    <definedName name="VAS080_D_Nuotekusurinki7" localSheetId="6">'Forma 11'!$C$15</definedName>
    <definedName name="VAS080_D_Nuotekusurinki7">'Forma 11'!$C$15</definedName>
    <definedName name="VAS080_D_Nuotekusurinki8" localSheetId="6">'Forma 11'!$C$24</definedName>
    <definedName name="VAS080_D_Nuotekusurinki8">'Forma 11'!$C$24</definedName>
    <definedName name="VAS080_D_Nuotekuvalyme2" localSheetId="6">'Forma 11'!$C$16</definedName>
    <definedName name="VAS080_D_Nuotekuvalyme2">'Forma 11'!$C$16</definedName>
    <definedName name="VAS080_D_Nuotekuvalyme3" localSheetId="6">'Forma 11'!$C$25</definedName>
    <definedName name="VAS080_D_Nuotekuvalyme3">'Forma 11'!$C$25</definedName>
    <definedName name="VAS080_D_Paruostogeriam2" localSheetId="6">'Forma 11'!$C$46</definedName>
    <definedName name="VAS080_D_Paruostogeriam2">'Forma 11'!$C$46</definedName>
    <definedName name="VAS080_D_Pasalintatersa3" localSheetId="6">'Forma 11'!$C$53</definedName>
    <definedName name="VAS080_D_Pasalintatersa3">'Forma 11'!$C$53</definedName>
    <definedName name="VAS080_D_Pasigamintaele1" localSheetId="6">'Forma 11'!$C$33</definedName>
    <definedName name="VAS080_D_Pasigamintaele1">'Forma 11'!$C$33</definedName>
    <definedName name="VAS080_D_Patiektogeriam2" localSheetId="6">'Forma 11'!$C$42</definedName>
    <definedName name="VAS080_D_Patiektogeriam2">'Forma 11'!$C$42</definedName>
    <definedName name="VAS080_D_Pavirsiniunuot20" localSheetId="6">'Forma 11'!$C$18</definedName>
    <definedName name="VAS080_D_Pavirsiniunuot20">'Forma 11'!$C$18</definedName>
    <definedName name="VAS080_D_Pavirsiniunuot21" localSheetId="6">'Forma 11'!$C$27</definedName>
    <definedName name="VAS080_D_Pavirsiniunuot21">'Forma 11'!$C$27</definedName>
    <definedName name="VAS080_D_Perpumpuotunuo1" localSheetId="6">'Forma 11'!$C$50</definedName>
    <definedName name="VAS080_D_Perpumpuotunuo1">'Forma 11'!$C$50</definedName>
    <definedName name="VAS080_D_Perpumpuotunuo2" localSheetId="6">'Forma 11'!$C$51</definedName>
    <definedName name="VAS080_D_Perpumpuotunuo2">'Forma 11'!$C$51</definedName>
    <definedName name="VAS080_D_Surinktunuotek1" localSheetId="6">'Forma 11'!$C$49</definedName>
    <definedName name="VAS080_D_Surinktunuotek1">'Forma 11'!$C$49</definedName>
    <definedName name="VAS080_D_Trecioketvirto1" localSheetId="6">'Forma 11'!$C$43</definedName>
    <definedName name="VAS080_D_Trecioketvirto1">'Forma 11'!$C$43</definedName>
    <definedName name="VAS080_D_Vandenspristat2" localSheetId="6">'Forma 11'!$C$14</definedName>
    <definedName name="VAS080_D_Vandenspristat2">'Forma 11'!$C$14</definedName>
    <definedName name="VAS080_D_Vandenspristat3" localSheetId="6">'Forma 11'!$C$23</definedName>
    <definedName name="VAS080_D_Vandenspristat3">'Forma 11'!$C$23</definedName>
    <definedName name="VAS080_D_Vandensruosime3" localSheetId="6">'Forma 11'!$C$13</definedName>
    <definedName name="VAS080_D_Vandensruosime3">'Forma 11'!$C$13</definedName>
    <definedName name="VAS080_D_Vandensruosime4" localSheetId="6">'Forma 11'!$C$22</definedName>
    <definedName name="VAS080_D_Vandensruosime4">'Forma 11'!$C$22</definedName>
    <definedName name="VAS080_D_Vidutinissvert5" localSheetId="6">'Forma 11'!$C$38</definedName>
    <definedName name="VAS080_D_Vidutinissvert5">'Forma 11'!$C$38</definedName>
    <definedName name="VAS080_D_Vidutinissvert6" localSheetId="6">'Forma 11'!$C$40</definedName>
    <definedName name="VAS080_D_Vidutinissvert6">'Forma 11'!$C$40</definedName>
    <definedName name="VAS080_D_Vidutinissvert7" localSheetId="6">'Forma 11'!$C$39</definedName>
    <definedName name="VAS080_D_Vidutinissvert7">'Forma 11'!$C$39</definedName>
    <definedName name="VAS080_D_Vidutinissvert8" localSheetId="6">'Forma 11'!$C$45</definedName>
    <definedName name="VAS080_D_Vidutinissvert8">'Forma 11'!$C$45</definedName>
    <definedName name="VAS080_D_Vidutinissvert9" localSheetId="6">'Forma 11'!$C$48</definedName>
    <definedName name="VAS080_D_Vidutinissvert9">'Forma 11'!$C$48</definedName>
    <definedName name="VAS080_D_Vidutinissvertvand6" localSheetId="6">'Forma 11'!$C$37</definedName>
    <definedName name="VAS080_D_Vidutinissvertvand6">'Forma 11'!$C$37</definedName>
    <definedName name="VAS080_F_Apskaitosveikl10AtaskaitinisLaikotarpis" localSheetId="6">'Forma 11'!$E$30</definedName>
    <definedName name="VAS080_F_Apskaitosveikl10AtaskaitinisLaikotarpis">'Forma 11'!$E$30</definedName>
    <definedName name="VAS080_F_Bendraipriskir2AtaskaitinisLaikotarpis" localSheetId="6">'Forma 11'!$E$31</definedName>
    <definedName name="VAS080_F_Bendraipriskir2AtaskaitinisLaikotarpis">'Forma 11'!$E$31</definedName>
    <definedName name="VAS080_F_Elektrosenergi10AtaskaitinisLaikotarpis" localSheetId="6">'Forma 11'!$E$20</definedName>
    <definedName name="VAS080_F_Elektrosenergi10AtaskaitinisLaikotarpis">'Forma 11'!$E$20</definedName>
    <definedName name="VAS080_F_Elektrosenergi11AtaskaitinisLaikotarpis" localSheetId="6">'Forma 11'!$E$29</definedName>
    <definedName name="VAS080_F_Elektrosenergi11AtaskaitinisLaikotarpis">'Forma 11'!$E$29</definedName>
    <definedName name="VAS080_F_Elektrosenergi12AtaskaitinisLaikotarpis" localSheetId="6">'Forma 11'!$E$32</definedName>
    <definedName name="VAS080_F_Elektrosenergi12AtaskaitinisLaikotarpis">'Forma 11'!$E$32</definedName>
    <definedName name="VAS080_F_Elektrosenergi13AtaskaitinisLaikotarpis" localSheetId="6">'Forma 11'!$E$34</definedName>
    <definedName name="VAS080_F_Elektrosenergi13AtaskaitinisLaikotarpis">'Forma 11'!$E$34</definedName>
    <definedName name="VAS080_F_Elektrosenergi15AtaskaitinisLaikotarpis" localSheetId="6">'Forma 11'!$E$36</definedName>
    <definedName name="VAS080_F_Elektrosenergi15AtaskaitinisLaikotarpis">'Forma 11'!$E$36</definedName>
    <definedName name="VAS080_F_Elektrosenergi16AtaskaitinisLaikotarpis" localSheetId="6">'Forma 11'!$E$44</definedName>
    <definedName name="VAS080_F_Elektrosenergi16AtaskaitinisLaikotarpis">'Forma 11'!$E$44</definedName>
    <definedName name="VAS080_F_Elektrosenergi17AtaskaitinisLaikotarpis" localSheetId="6">'Forma 11'!$E$47</definedName>
    <definedName name="VAS080_F_Elektrosenergi17AtaskaitinisLaikotarpis">'Forma 11'!$E$47</definedName>
    <definedName name="VAS080_F_Elektrosenergi18AtaskaitinisLaikotarpis" localSheetId="6">'Forma 11'!$E$52</definedName>
    <definedName name="VAS080_F_Elektrosenergi18AtaskaitinisLaikotarpis">'Forma 11'!$E$52</definedName>
    <definedName name="VAS080_F_Elektrosenergi19AtaskaitinisLaikotarpis" localSheetId="6">'Forma 11'!$E$54</definedName>
    <definedName name="VAS080_F_Elektrosenergi19AtaskaitinisLaikotarpis">'Forma 11'!$E$54</definedName>
    <definedName name="VAS080_F_Elektrosenergi20AtaskaitinisLaikotarpis" localSheetId="6">'Forma 11'!$E$55</definedName>
    <definedName name="VAS080_F_Elektrosenergi20AtaskaitinisLaikotarpis">'Forma 11'!$E$55</definedName>
    <definedName name="VAS080_F_Elektrosenergi9AtaskaitinisLaikotarpis" localSheetId="6">'Forma 11'!$E$10</definedName>
    <definedName name="VAS080_F_Elektrosenergi9AtaskaitinisLaikotarpis">'Forma 11'!$E$10</definedName>
    <definedName name="VAS080_F_Isgautopozemin1AtaskaitinisLaikotarpis" localSheetId="6">'Forma 11'!$E$41</definedName>
    <definedName name="VAS080_F_Isgautopozemin1AtaskaitinisLaikotarpis">'Forma 11'!$E$41</definedName>
    <definedName name="VAS080_F_Issioskaiciaus20AtaskaitinisLaikotarpis" localSheetId="6">'Forma 11'!$E$11</definedName>
    <definedName name="VAS080_F_Issioskaiciaus20AtaskaitinisLaikotarpis">'Forma 11'!$E$11</definedName>
    <definedName name="VAS080_F_Issioskaiciaus21AtaskaitinisLaikotarpis" localSheetId="6">'Forma 11'!$E$12</definedName>
    <definedName name="VAS080_F_Issioskaiciaus21AtaskaitinisLaikotarpis">'Forma 11'!$E$12</definedName>
    <definedName name="VAS080_F_Issioskaiciaus22AtaskaitinisLaikotarpis" localSheetId="6">'Forma 11'!$E$21</definedName>
    <definedName name="VAS080_F_Issioskaiciaus22AtaskaitinisLaikotarpis">'Forma 11'!$E$21</definedName>
    <definedName name="VAS080_F_Netiesiogineje1AtaskaitinisLaikotarpis" localSheetId="6">'Forma 11'!$E$19</definedName>
    <definedName name="VAS080_F_Netiesiogineje1AtaskaitinisLaikotarpis">'Forma 11'!$E$19</definedName>
    <definedName name="VAS080_F_Netiesiogineje2AtaskaitinisLaikotarpis" localSheetId="6">'Forma 11'!$E$28</definedName>
    <definedName name="VAS080_F_Netiesiogineje2AtaskaitinisLaikotarpis">'Forma 11'!$E$28</definedName>
    <definedName name="VAS080_F_Nuotekudumblot14AtaskaitinisLaikotarpis" localSheetId="6">'Forma 11'!$E$17</definedName>
    <definedName name="VAS080_F_Nuotekudumblot14AtaskaitinisLaikotarpis">'Forma 11'!$E$17</definedName>
    <definedName name="VAS080_F_Nuotekudumblot15AtaskaitinisLaikotarpis" localSheetId="6">'Forma 11'!$E$26</definedName>
    <definedName name="VAS080_F_Nuotekudumblot15AtaskaitinisLaikotarpis">'Forma 11'!$E$26</definedName>
    <definedName name="VAS080_F_Nuotekusurinki7AtaskaitinisLaikotarpis" localSheetId="6">'Forma 11'!$E$15</definedName>
    <definedName name="VAS080_F_Nuotekusurinki7AtaskaitinisLaikotarpis">'Forma 11'!$E$15</definedName>
    <definedName name="VAS080_F_Nuotekusurinki8AtaskaitinisLaikotarpis" localSheetId="6">'Forma 11'!$E$24</definedName>
    <definedName name="VAS080_F_Nuotekusurinki8AtaskaitinisLaikotarpis">'Forma 11'!$E$24</definedName>
    <definedName name="VAS080_F_Nuotekuvalyme2AtaskaitinisLaikotarpis" localSheetId="6">'Forma 11'!$E$16</definedName>
    <definedName name="VAS080_F_Nuotekuvalyme2AtaskaitinisLaikotarpis">'Forma 11'!$E$16</definedName>
    <definedName name="VAS080_F_Nuotekuvalyme3AtaskaitinisLaikotarpis" localSheetId="6">'Forma 11'!$E$25</definedName>
    <definedName name="VAS080_F_Nuotekuvalyme3AtaskaitinisLaikotarpis">'Forma 11'!$E$25</definedName>
    <definedName name="VAS080_F_Paruostogeriam2AtaskaitinisLaikotarpis" localSheetId="6">'Forma 11'!$E$46</definedName>
    <definedName name="VAS080_F_Paruostogeriam2AtaskaitinisLaikotarpis">'Forma 11'!$E$46</definedName>
    <definedName name="VAS080_F_Pasalintatersa3AtaskaitinisLaikotarpis" localSheetId="6">'Forma 11'!$E$53</definedName>
    <definedName name="VAS080_F_Pasalintatersa3AtaskaitinisLaikotarpis">'Forma 11'!$E$53</definedName>
    <definedName name="VAS080_F_Pasigamintaele1AtaskaitinisLaikotarpis" localSheetId="6">'Forma 11'!$E$33</definedName>
    <definedName name="VAS080_F_Pasigamintaele1AtaskaitinisLaikotarpis">'Forma 11'!$E$33</definedName>
    <definedName name="VAS080_F_Patiektogeriam2AtaskaitinisLaikotarpis" localSheetId="6">'Forma 11'!$E$42</definedName>
    <definedName name="VAS080_F_Patiektogeriam2AtaskaitinisLaikotarpis">'Forma 11'!$E$42</definedName>
    <definedName name="VAS080_F_Pavirsiniunuot20AtaskaitinisLaikotarpis" localSheetId="6">'Forma 11'!$E$18</definedName>
    <definedName name="VAS080_F_Pavirsiniunuot20AtaskaitinisLaikotarpis">'Forma 11'!$E$18</definedName>
    <definedName name="VAS080_F_Pavirsiniunuot21AtaskaitinisLaikotarpis" localSheetId="6">'Forma 11'!$E$27</definedName>
    <definedName name="VAS080_F_Pavirsiniunuot21AtaskaitinisLaikotarpis">'Forma 11'!$E$27</definedName>
    <definedName name="VAS080_F_Perpumpuotunuo1AtaskaitinisLaikotarpis" localSheetId="6">'Forma 11'!$E$50</definedName>
    <definedName name="VAS080_F_Perpumpuotunuo1AtaskaitinisLaikotarpis">'Forma 11'!$E$50</definedName>
    <definedName name="VAS080_F_Perpumpuotunuo2AtaskaitinisLaikotarpis" localSheetId="6">'Forma 11'!$E$51</definedName>
    <definedName name="VAS080_F_Perpumpuotunuo2AtaskaitinisLaikotarpis">'Forma 11'!$E$51</definedName>
    <definedName name="VAS080_F_Surinktunuotek1AtaskaitinisLaikotarpis" localSheetId="6">'Forma 11'!$E$49</definedName>
    <definedName name="VAS080_F_Surinktunuotek1AtaskaitinisLaikotarpis">'Forma 11'!$E$49</definedName>
    <definedName name="VAS080_F_Trecioketvirto1AtaskaitinisLaikotarpis" localSheetId="6">'Forma 11'!$E$43</definedName>
    <definedName name="VAS080_F_Trecioketvirto1AtaskaitinisLaikotarpis">'Forma 11'!$E$43</definedName>
    <definedName name="VAS080_F_Vandenspristat2AtaskaitinisLaikotarpis" localSheetId="6">'Forma 11'!$E$14</definedName>
    <definedName name="VAS080_F_Vandenspristat2AtaskaitinisLaikotarpis">'Forma 11'!$E$14</definedName>
    <definedName name="VAS080_F_Vandenspristat3AtaskaitinisLaikotarpis" localSheetId="6">'Forma 11'!$E$23</definedName>
    <definedName name="VAS080_F_Vandenspristat3AtaskaitinisLaikotarpis">'Forma 11'!$E$23</definedName>
    <definedName name="VAS080_F_Vandensruosime3AtaskaitinisLaikotarpis" localSheetId="6">'Forma 11'!$E$13</definedName>
    <definedName name="VAS080_F_Vandensruosime3AtaskaitinisLaikotarpis">'Forma 11'!$E$13</definedName>
    <definedName name="VAS080_F_Vandensruosime4AtaskaitinisLaikotarpis" localSheetId="6">'Forma 11'!$E$22</definedName>
    <definedName name="VAS080_F_Vandensruosime4AtaskaitinisLaikotarpis">'Forma 11'!$E$22</definedName>
    <definedName name="VAS080_F_Vidutinissvert5AtaskaitinisLaikotarpis" localSheetId="6">'Forma 11'!$E$38</definedName>
    <definedName name="VAS080_F_Vidutinissvert5AtaskaitinisLaikotarpis">'Forma 11'!$E$38</definedName>
    <definedName name="VAS080_F_Vidutinissvert6AtaskaitinisLaikotarpis" localSheetId="6">'Forma 11'!$E$40</definedName>
    <definedName name="VAS080_F_Vidutinissvert6AtaskaitinisLaikotarpis">'Forma 11'!$E$40</definedName>
    <definedName name="VAS080_F_Vidutinissvert7AtaskaitinisLaikotarpis" localSheetId="6">'Forma 11'!$E$39</definedName>
    <definedName name="VAS080_F_Vidutinissvert7AtaskaitinisLaikotarpis">'Forma 11'!$E$39</definedName>
    <definedName name="VAS080_F_Vidutinissvert8AtaskaitinisLaikotarpis" localSheetId="6">'Forma 11'!$E$45</definedName>
    <definedName name="VAS080_F_Vidutinissvert8AtaskaitinisLaikotarpis">'Forma 11'!$E$45</definedName>
    <definedName name="VAS080_F_Vidutinissvert9AtaskaitinisLaikotarpis" localSheetId="6">'Forma 11'!$E$48</definedName>
    <definedName name="VAS080_F_Vidutinissvert9AtaskaitinisLaikotarpis">'Forma 11'!$E$48</definedName>
    <definedName name="VAS080_F_Vidutinissvertvand5AtaskaitinisLaikotarpis" localSheetId="6">'Forma 11'!$E$37</definedName>
    <definedName name="VAS080_F_Vidutinissvertvand5AtaskaitinisLaikotarpis">'Forma 11'!$E$37</definedName>
    <definedName name="VAS083_D_Apskaitosveikla1" localSheetId="11">'Forma 12'!$N$9</definedName>
    <definedName name="VAS083_D_Apskaitosveikla1">'Forma 12'!$N$9</definedName>
    <definedName name="VAS083_D_Atsiskaitomiej1" localSheetId="11">'Forma 12'!$C$63</definedName>
    <definedName name="VAS083_D_Atsiskaitomiej1">'Forma 12'!$C$63</definedName>
    <definedName name="VAS083_D_Atsiskaitomiej2" localSheetId="11">'Forma 12'!$C$145</definedName>
    <definedName name="VAS083_D_Atsiskaitomiej2">'Forma 12'!$C$145</definedName>
    <definedName name="VAS083_D_Atsiskaitomiej3" localSheetId="11">'Forma 12'!$C$227</definedName>
    <definedName name="VAS083_D_Atsiskaitomiej3">'Forma 12'!$C$227</definedName>
    <definedName name="VAS083_D_Bendraipaskirs1" localSheetId="11">'Forma 12'!$C$174</definedName>
    <definedName name="VAS083_D_Bendraipaskirs1">'Forma 12'!$C$174</definedName>
    <definedName name="VAS083_D_Geriamojovande1" localSheetId="11">'Forma 12'!$C$33</definedName>
    <definedName name="VAS083_D_Geriamojovande1">'Forma 12'!$C$33</definedName>
    <definedName name="VAS083_D_Geriamojovande2" localSheetId="11">'Forma 12'!$C$59</definedName>
    <definedName name="VAS083_D_Geriamojovande2">'Forma 12'!$C$59</definedName>
    <definedName name="VAS083_D_Geriamojovande3" localSheetId="11">'Forma 12'!$C$115</definedName>
    <definedName name="VAS083_D_Geriamojovande3">'Forma 12'!$C$115</definedName>
    <definedName name="VAS083_D_Geriamojovande4" localSheetId="11">'Forma 12'!$C$141</definedName>
    <definedName name="VAS083_D_Geriamojovande4">'Forma 12'!$C$141</definedName>
    <definedName name="VAS083_D_Geriamojovande5" localSheetId="11">'Forma 12'!$C$197</definedName>
    <definedName name="VAS083_D_Geriamojovande5">'Forma 12'!$C$197</definedName>
    <definedName name="VAS083_D_Geriamojovande6" localSheetId="11">'Forma 12'!$C$223</definedName>
    <definedName name="VAS083_D_Geriamojovande6">'Forma 12'!$C$223</definedName>
    <definedName name="VAS083_D_Geriamojovande7" localSheetId="11">'Forma 12'!$G$9</definedName>
    <definedName name="VAS083_D_Geriamojovande7">'Forma 12'!$G$9</definedName>
    <definedName name="VAS083_D_Geriamojovande8" localSheetId="11">'Forma 12'!$H$9</definedName>
    <definedName name="VAS083_D_Geriamojovande8">'Forma 12'!$H$9</definedName>
    <definedName name="VAS083_D_Geriamojovande9" localSheetId="11">'Forma 12'!$I$9</definedName>
    <definedName name="VAS083_D_Geriamojovande9">'Forma 12'!$I$9</definedName>
    <definedName name="VAS083_D_Ilgalaikioturt1" localSheetId="11">'Forma 12'!$C$13</definedName>
    <definedName name="VAS083_D_Ilgalaikioturt1">'Forma 12'!$C$13</definedName>
    <definedName name="VAS083_D_Ilgalaikioturt10" localSheetId="11">'Forma 12'!$C$26</definedName>
    <definedName name="VAS083_D_Ilgalaikioturt10">'Forma 12'!$C$26</definedName>
    <definedName name="VAS083_D_Ilgalaikioturt100" localSheetId="11">'Forma 12'!$C$154</definedName>
    <definedName name="VAS083_D_Ilgalaikioturt100">'Forma 12'!$C$154</definedName>
    <definedName name="VAS083_D_Ilgalaikioturt101" localSheetId="11">'Forma 12'!$C$155</definedName>
    <definedName name="VAS083_D_Ilgalaikioturt101">'Forma 12'!$C$155</definedName>
    <definedName name="VAS083_D_Ilgalaikioturt102" localSheetId="11">'Forma 12'!$C$156</definedName>
    <definedName name="VAS083_D_Ilgalaikioturt102">'Forma 12'!$C$156</definedName>
    <definedName name="VAS083_D_Ilgalaikioturt103" localSheetId="11">'Forma 12'!$C$158</definedName>
    <definedName name="VAS083_D_Ilgalaikioturt103">'Forma 12'!$C$158</definedName>
    <definedName name="VAS083_D_Ilgalaikioturt104" localSheetId="11">'Forma 12'!$C$159</definedName>
    <definedName name="VAS083_D_Ilgalaikioturt104">'Forma 12'!$C$159</definedName>
    <definedName name="VAS083_D_Ilgalaikioturt105" localSheetId="11">'Forma 12'!$C$160</definedName>
    <definedName name="VAS083_D_Ilgalaikioturt105">'Forma 12'!$C$160</definedName>
    <definedName name="VAS083_D_Ilgalaikioturt106" localSheetId="11">'Forma 12'!$C$163</definedName>
    <definedName name="VAS083_D_Ilgalaikioturt106">'Forma 12'!$C$163</definedName>
    <definedName name="VAS083_D_Ilgalaikioturt107" localSheetId="11">'Forma 12'!$C$164</definedName>
    <definedName name="VAS083_D_Ilgalaikioturt107">'Forma 12'!$C$164</definedName>
    <definedName name="VAS083_D_Ilgalaikioturt108" localSheetId="11">'Forma 12'!$C$165</definedName>
    <definedName name="VAS083_D_Ilgalaikioturt108">'Forma 12'!$C$165</definedName>
    <definedName name="VAS083_D_Ilgalaikioturt109" localSheetId="11">'Forma 12'!$C$167</definedName>
    <definedName name="VAS083_D_Ilgalaikioturt109">'Forma 12'!$C$167</definedName>
    <definedName name="VAS083_D_Ilgalaikioturt11" localSheetId="11">'Forma 12'!$C$27</definedName>
    <definedName name="VAS083_D_Ilgalaikioturt11">'Forma 12'!$C$27</definedName>
    <definedName name="VAS083_D_Ilgalaikioturt110" localSheetId="11">'Forma 12'!$C$168</definedName>
    <definedName name="VAS083_D_Ilgalaikioturt110">'Forma 12'!$C$168</definedName>
    <definedName name="VAS083_D_Ilgalaikioturt111" localSheetId="11">'Forma 12'!$C$169</definedName>
    <definedName name="VAS083_D_Ilgalaikioturt111">'Forma 12'!$C$169</definedName>
    <definedName name="VAS083_D_Ilgalaikioturt112" localSheetId="11">'Forma 12'!$C$171</definedName>
    <definedName name="VAS083_D_Ilgalaikioturt112">'Forma 12'!$C$171</definedName>
    <definedName name="VAS083_D_Ilgalaikioturt113" localSheetId="11">'Forma 12'!$C$172</definedName>
    <definedName name="VAS083_D_Ilgalaikioturt113">'Forma 12'!$C$172</definedName>
    <definedName name="VAS083_D_Ilgalaikioturt114" localSheetId="11">'Forma 12'!$C$173</definedName>
    <definedName name="VAS083_D_Ilgalaikioturt114">'Forma 12'!$C$173</definedName>
    <definedName name="VAS083_D_Ilgalaikioturt115" localSheetId="11">'Forma 12'!$C$177</definedName>
    <definedName name="VAS083_D_Ilgalaikioturt115">'Forma 12'!$C$177</definedName>
    <definedName name="VAS083_D_Ilgalaikioturt116" localSheetId="11">'Forma 12'!$C$178</definedName>
    <definedName name="VAS083_D_Ilgalaikioturt116">'Forma 12'!$C$178</definedName>
    <definedName name="VAS083_D_Ilgalaikioturt117" localSheetId="11">'Forma 12'!$C$179</definedName>
    <definedName name="VAS083_D_Ilgalaikioturt117">'Forma 12'!$C$179</definedName>
    <definedName name="VAS083_D_Ilgalaikioturt118" localSheetId="11">'Forma 12'!$C$181</definedName>
    <definedName name="VAS083_D_Ilgalaikioturt118">'Forma 12'!$C$181</definedName>
    <definedName name="VAS083_D_Ilgalaikioturt119" localSheetId="11">'Forma 12'!$C$182</definedName>
    <definedName name="VAS083_D_Ilgalaikioturt119">'Forma 12'!$C$182</definedName>
    <definedName name="VAS083_D_Ilgalaikioturt12" localSheetId="11">'Forma 12'!$C$28</definedName>
    <definedName name="VAS083_D_Ilgalaikioturt12">'Forma 12'!$C$28</definedName>
    <definedName name="VAS083_D_Ilgalaikioturt120" localSheetId="11">'Forma 12'!$C$183</definedName>
    <definedName name="VAS083_D_Ilgalaikioturt120">'Forma 12'!$C$183</definedName>
    <definedName name="VAS083_D_Ilgalaikioturt121" localSheetId="11">'Forma 12'!$C$185</definedName>
    <definedName name="VAS083_D_Ilgalaikioturt121">'Forma 12'!$C$185</definedName>
    <definedName name="VAS083_D_Ilgalaikioturt122" localSheetId="11">'Forma 12'!$C$186</definedName>
    <definedName name="VAS083_D_Ilgalaikioturt122">'Forma 12'!$C$186</definedName>
    <definedName name="VAS083_D_Ilgalaikioturt123" localSheetId="11">'Forma 12'!$C$187</definedName>
    <definedName name="VAS083_D_Ilgalaikioturt123">'Forma 12'!$C$187</definedName>
    <definedName name="VAS083_D_Ilgalaikioturt124" localSheetId="11">'Forma 12'!$C$190</definedName>
    <definedName name="VAS083_D_Ilgalaikioturt124">'Forma 12'!$C$190</definedName>
    <definedName name="VAS083_D_Ilgalaikioturt125" localSheetId="11">'Forma 12'!$C$191</definedName>
    <definedName name="VAS083_D_Ilgalaikioturt125">'Forma 12'!$C$191</definedName>
    <definedName name="VAS083_D_Ilgalaikioturt126" localSheetId="11">'Forma 12'!$C$192</definedName>
    <definedName name="VAS083_D_Ilgalaikioturt126">'Forma 12'!$C$192</definedName>
    <definedName name="VAS083_D_Ilgalaikioturt127" localSheetId="11">'Forma 12'!$C$194</definedName>
    <definedName name="VAS083_D_Ilgalaikioturt127">'Forma 12'!$C$194</definedName>
    <definedName name="VAS083_D_Ilgalaikioturt128" localSheetId="11">'Forma 12'!$C$195</definedName>
    <definedName name="VAS083_D_Ilgalaikioturt128">'Forma 12'!$C$195</definedName>
    <definedName name="VAS083_D_Ilgalaikioturt129" localSheetId="11">'Forma 12'!$C$196</definedName>
    <definedName name="VAS083_D_Ilgalaikioturt129">'Forma 12'!$C$196</definedName>
    <definedName name="VAS083_D_Ilgalaikioturt13" localSheetId="11">'Forma 12'!$C$30</definedName>
    <definedName name="VAS083_D_Ilgalaikioturt13">'Forma 12'!$C$30</definedName>
    <definedName name="VAS083_D_Ilgalaikioturt130" localSheetId="11">'Forma 12'!$C$198</definedName>
    <definedName name="VAS083_D_Ilgalaikioturt130">'Forma 12'!$C$198</definedName>
    <definedName name="VAS083_D_Ilgalaikioturt131" localSheetId="11">'Forma 12'!$C$199</definedName>
    <definedName name="VAS083_D_Ilgalaikioturt131">'Forma 12'!$C$199</definedName>
    <definedName name="VAS083_D_Ilgalaikioturt132" localSheetId="11">'Forma 12'!$C$200</definedName>
    <definedName name="VAS083_D_Ilgalaikioturt132">'Forma 12'!$C$200</definedName>
    <definedName name="VAS083_D_Ilgalaikioturt133" localSheetId="11">'Forma 12'!$C$202</definedName>
    <definedName name="VAS083_D_Ilgalaikioturt133">'Forma 12'!$C$202</definedName>
    <definedName name="VAS083_D_Ilgalaikioturt134" localSheetId="11">'Forma 12'!$C$203</definedName>
    <definedName name="VAS083_D_Ilgalaikioturt134">'Forma 12'!$C$203</definedName>
    <definedName name="VAS083_D_Ilgalaikioturt135" localSheetId="11">'Forma 12'!$C$204</definedName>
    <definedName name="VAS083_D_Ilgalaikioturt135">'Forma 12'!$C$204</definedName>
    <definedName name="VAS083_D_Ilgalaikioturt136" localSheetId="11">'Forma 12'!$C$206</definedName>
    <definedName name="VAS083_D_Ilgalaikioturt136">'Forma 12'!$C$206</definedName>
    <definedName name="VAS083_D_Ilgalaikioturt137" localSheetId="11">'Forma 12'!$C$207</definedName>
    <definedName name="VAS083_D_Ilgalaikioturt137">'Forma 12'!$C$207</definedName>
    <definedName name="VAS083_D_Ilgalaikioturt138" localSheetId="11">'Forma 12'!$C$208</definedName>
    <definedName name="VAS083_D_Ilgalaikioturt138">'Forma 12'!$C$208</definedName>
    <definedName name="VAS083_D_Ilgalaikioturt139" localSheetId="11">'Forma 12'!$C$210</definedName>
    <definedName name="VAS083_D_Ilgalaikioturt139">'Forma 12'!$C$210</definedName>
    <definedName name="VAS083_D_Ilgalaikioturt14" localSheetId="11">'Forma 12'!$C$31</definedName>
    <definedName name="VAS083_D_Ilgalaikioturt14">'Forma 12'!$C$31</definedName>
    <definedName name="VAS083_D_Ilgalaikioturt140" localSheetId="11">'Forma 12'!$C$211</definedName>
    <definedName name="VAS083_D_Ilgalaikioturt140">'Forma 12'!$C$211</definedName>
    <definedName name="VAS083_D_Ilgalaikioturt141" localSheetId="11">'Forma 12'!$C$212</definedName>
    <definedName name="VAS083_D_Ilgalaikioturt141">'Forma 12'!$C$212</definedName>
    <definedName name="VAS083_D_Ilgalaikioturt142" localSheetId="11">'Forma 12'!$C$215</definedName>
    <definedName name="VAS083_D_Ilgalaikioturt142">'Forma 12'!$C$215</definedName>
    <definedName name="VAS083_D_Ilgalaikioturt143" localSheetId="11">'Forma 12'!$C$216</definedName>
    <definedName name="VAS083_D_Ilgalaikioturt143">'Forma 12'!$C$216</definedName>
    <definedName name="VAS083_D_Ilgalaikioturt144" localSheetId="11">'Forma 12'!$C$217</definedName>
    <definedName name="VAS083_D_Ilgalaikioturt144">'Forma 12'!$C$217</definedName>
    <definedName name="VAS083_D_Ilgalaikioturt145" localSheetId="11">'Forma 12'!$C$219</definedName>
    <definedName name="VAS083_D_Ilgalaikioturt145">'Forma 12'!$C$219</definedName>
    <definedName name="VAS083_D_Ilgalaikioturt146" localSheetId="11">'Forma 12'!$C$220</definedName>
    <definedName name="VAS083_D_Ilgalaikioturt146">'Forma 12'!$C$220</definedName>
    <definedName name="VAS083_D_Ilgalaikioturt147" localSheetId="11">'Forma 12'!$C$221</definedName>
    <definedName name="VAS083_D_Ilgalaikioturt147">'Forma 12'!$C$221</definedName>
    <definedName name="VAS083_D_Ilgalaikioturt148" localSheetId="11">'Forma 12'!$C$224</definedName>
    <definedName name="VAS083_D_Ilgalaikioturt148">'Forma 12'!$C$224</definedName>
    <definedName name="VAS083_D_Ilgalaikioturt149" localSheetId="11">'Forma 12'!$C$225</definedName>
    <definedName name="VAS083_D_Ilgalaikioturt149">'Forma 12'!$C$225</definedName>
    <definedName name="VAS083_D_Ilgalaikioturt15" localSheetId="11">'Forma 12'!$C$32</definedName>
    <definedName name="VAS083_D_Ilgalaikioturt15">'Forma 12'!$C$32</definedName>
    <definedName name="VAS083_D_Ilgalaikioturt150" localSheetId="11">'Forma 12'!$C$226</definedName>
    <definedName name="VAS083_D_Ilgalaikioturt150">'Forma 12'!$C$226</definedName>
    <definedName name="VAS083_D_Ilgalaikioturt151" localSheetId="11">'Forma 12'!$C$228</definedName>
    <definedName name="VAS083_D_Ilgalaikioturt151">'Forma 12'!$C$228</definedName>
    <definedName name="VAS083_D_Ilgalaikioturt152" localSheetId="11">'Forma 12'!$C$229</definedName>
    <definedName name="VAS083_D_Ilgalaikioturt152">'Forma 12'!$C$229</definedName>
    <definedName name="VAS083_D_Ilgalaikioturt153" localSheetId="11">'Forma 12'!$C$230</definedName>
    <definedName name="VAS083_D_Ilgalaikioturt153">'Forma 12'!$C$230</definedName>
    <definedName name="VAS083_D_Ilgalaikioturt154" localSheetId="11">'Forma 12'!$C$232</definedName>
    <definedName name="VAS083_D_Ilgalaikioturt154">'Forma 12'!$C$232</definedName>
    <definedName name="VAS083_D_Ilgalaikioturt155" localSheetId="11">'Forma 12'!$C$233</definedName>
    <definedName name="VAS083_D_Ilgalaikioturt155">'Forma 12'!$C$233</definedName>
    <definedName name="VAS083_D_Ilgalaikioturt156" localSheetId="11">'Forma 12'!$C$234</definedName>
    <definedName name="VAS083_D_Ilgalaikioturt156">'Forma 12'!$C$234</definedName>
    <definedName name="VAS083_D_Ilgalaikioturt157" localSheetId="11">'Forma 12'!$C$236</definedName>
    <definedName name="VAS083_D_Ilgalaikioturt157">'Forma 12'!$C$236</definedName>
    <definedName name="VAS083_D_Ilgalaikioturt158" localSheetId="11">'Forma 12'!$C$237</definedName>
    <definedName name="VAS083_D_Ilgalaikioturt158">'Forma 12'!$C$237</definedName>
    <definedName name="VAS083_D_Ilgalaikioturt159" localSheetId="11">'Forma 12'!$C$238</definedName>
    <definedName name="VAS083_D_Ilgalaikioturt159">'Forma 12'!$C$238</definedName>
    <definedName name="VAS083_D_Ilgalaikioturt16" localSheetId="11">'Forma 12'!$C$34</definedName>
    <definedName name="VAS083_D_Ilgalaikioturt16">'Forma 12'!$C$34</definedName>
    <definedName name="VAS083_D_Ilgalaikioturt160" localSheetId="11">'Forma 12'!$C$240</definedName>
    <definedName name="VAS083_D_Ilgalaikioturt160">'Forma 12'!$C$240</definedName>
    <definedName name="VAS083_D_Ilgalaikioturt161" localSheetId="11">'Forma 12'!$C$241</definedName>
    <definedName name="VAS083_D_Ilgalaikioturt161">'Forma 12'!$C$241</definedName>
    <definedName name="VAS083_D_Ilgalaikioturt162" localSheetId="11">'Forma 12'!$C$242</definedName>
    <definedName name="VAS083_D_Ilgalaikioturt162">'Forma 12'!$C$242</definedName>
    <definedName name="VAS083_D_Ilgalaikioturt163" localSheetId="11">'Forma 12'!$C$245</definedName>
    <definedName name="VAS083_D_Ilgalaikioturt163">'Forma 12'!$C$245</definedName>
    <definedName name="VAS083_D_Ilgalaikioturt164" localSheetId="11">'Forma 12'!$C$246</definedName>
    <definedName name="VAS083_D_Ilgalaikioturt164">'Forma 12'!$C$246</definedName>
    <definedName name="VAS083_D_Ilgalaikioturt165" localSheetId="11">'Forma 12'!$C$247</definedName>
    <definedName name="VAS083_D_Ilgalaikioturt165">'Forma 12'!$C$247</definedName>
    <definedName name="VAS083_D_Ilgalaikioturt166" localSheetId="11">'Forma 12'!$C$249</definedName>
    <definedName name="VAS083_D_Ilgalaikioturt166">'Forma 12'!$C$249</definedName>
    <definedName name="VAS083_D_Ilgalaikioturt167" localSheetId="11">'Forma 12'!$C$250</definedName>
    <definedName name="VAS083_D_Ilgalaikioturt167">'Forma 12'!$C$250</definedName>
    <definedName name="VAS083_D_Ilgalaikioturt168" localSheetId="11">'Forma 12'!$C$251</definedName>
    <definedName name="VAS083_D_Ilgalaikioturt168">'Forma 12'!$C$251</definedName>
    <definedName name="VAS083_D_Ilgalaikioturt17" localSheetId="11">'Forma 12'!$C$35</definedName>
    <definedName name="VAS083_D_Ilgalaikioturt17">'Forma 12'!$C$35</definedName>
    <definedName name="VAS083_D_Ilgalaikioturt18" localSheetId="11">'Forma 12'!$C$36</definedName>
    <definedName name="VAS083_D_Ilgalaikioturt18">'Forma 12'!$C$36</definedName>
    <definedName name="VAS083_D_Ilgalaikioturt19" localSheetId="11">'Forma 12'!$C$38</definedName>
    <definedName name="VAS083_D_Ilgalaikioturt19">'Forma 12'!$C$38</definedName>
    <definedName name="VAS083_D_Ilgalaikioturt2" localSheetId="11">'Forma 12'!$C$14</definedName>
    <definedName name="VAS083_D_Ilgalaikioturt2">'Forma 12'!$C$14</definedName>
    <definedName name="VAS083_D_Ilgalaikioturt20" localSheetId="11">'Forma 12'!$C$39</definedName>
    <definedName name="VAS083_D_Ilgalaikioturt20">'Forma 12'!$C$39</definedName>
    <definedName name="VAS083_D_Ilgalaikioturt21" localSheetId="11">'Forma 12'!$C$40</definedName>
    <definedName name="VAS083_D_Ilgalaikioturt21">'Forma 12'!$C$40</definedName>
    <definedName name="VAS083_D_Ilgalaikioturt22" localSheetId="11">'Forma 12'!$C$42</definedName>
    <definedName name="VAS083_D_Ilgalaikioturt22">'Forma 12'!$C$42</definedName>
    <definedName name="VAS083_D_Ilgalaikioturt23" localSheetId="11">'Forma 12'!$C$43</definedName>
    <definedName name="VAS083_D_Ilgalaikioturt23">'Forma 12'!$C$43</definedName>
    <definedName name="VAS083_D_Ilgalaikioturt24" localSheetId="11">'Forma 12'!$C$44</definedName>
    <definedName name="VAS083_D_Ilgalaikioturt24">'Forma 12'!$C$44</definedName>
    <definedName name="VAS083_D_Ilgalaikioturt25" localSheetId="11">'Forma 12'!$C$46</definedName>
    <definedName name="VAS083_D_Ilgalaikioturt25">'Forma 12'!$C$46</definedName>
    <definedName name="VAS083_D_Ilgalaikioturt26" localSheetId="11">'Forma 12'!$C$47</definedName>
    <definedName name="VAS083_D_Ilgalaikioturt26">'Forma 12'!$C$47</definedName>
    <definedName name="VAS083_D_Ilgalaikioturt27" localSheetId="11">'Forma 12'!$C$48</definedName>
    <definedName name="VAS083_D_Ilgalaikioturt27">'Forma 12'!$C$48</definedName>
    <definedName name="VAS083_D_Ilgalaikioturt28" localSheetId="11">'Forma 12'!$C$51</definedName>
    <definedName name="VAS083_D_Ilgalaikioturt28">'Forma 12'!$C$51</definedName>
    <definedName name="VAS083_D_Ilgalaikioturt29" localSheetId="11">'Forma 12'!$C$52</definedName>
    <definedName name="VAS083_D_Ilgalaikioturt29">'Forma 12'!$C$52</definedName>
    <definedName name="VAS083_D_Ilgalaikioturt3" localSheetId="11">'Forma 12'!$C$15</definedName>
    <definedName name="VAS083_D_Ilgalaikioturt3">'Forma 12'!$C$15</definedName>
    <definedName name="VAS083_D_Ilgalaikioturt30" localSheetId="11">'Forma 12'!$C$53</definedName>
    <definedName name="VAS083_D_Ilgalaikioturt30">'Forma 12'!$C$53</definedName>
    <definedName name="VAS083_D_Ilgalaikioturt31" localSheetId="11">'Forma 12'!$C$55</definedName>
    <definedName name="VAS083_D_Ilgalaikioturt31">'Forma 12'!$C$55</definedName>
    <definedName name="VAS083_D_Ilgalaikioturt32" localSheetId="11">'Forma 12'!$C$56</definedName>
    <definedName name="VAS083_D_Ilgalaikioturt32">'Forma 12'!$C$56</definedName>
    <definedName name="VAS083_D_Ilgalaikioturt33" localSheetId="11">'Forma 12'!$C$57</definedName>
    <definedName name="VAS083_D_Ilgalaikioturt33">'Forma 12'!$C$57</definedName>
    <definedName name="VAS083_D_Ilgalaikioturt34" localSheetId="11">'Forma 12'!$C$60</definedName>
    <definedName name="VAS083_D_Ilgalaikioturt34">'Forma 12'!$C$60</definedName>
    <definedName name="VAS083_D_Ilgalaikioturt35" localSheetId="11">'Forma 12'!$C$61</definedName>
    <definedName name="VAS083_D_Ilgalaikioturt35">'Forma 12'!$C$61</definedName>
    <definedName name="VAS083_D_Ilgalaikioturt36" localSheetId="11">'Forma 12'!$C$62</definedName>
    <definedName name="VAS083_D_Ilgalaikioturt36">'Forma 12'!$C$62</definedName>
    <definedName name="VAS083_D_Ilgalaikioturt37" localSheetId="11">'Forma 12'!$C$64</definedName>
    <definedName name="VAS083_D_Ilgalaikioturt37">'Forma 12'!$C$64</definedName>
    <definedName name="VAS083_D_Ilgalaikioturt38" localSheetId="11">'Forma 12'!$C$65</definedName>
    <definedName name="VAS083_D_Ilgalaikioturt38">'Forma 12'!$C$65</definedName>
    <definedName name="VAS083_D_Ilgalaikioturt39" localSheetId="11">'Forma 12'!$C$66</definedName>
    <definedName name="VAS083_D_Ilgalaikioturt39">'Forma 12'!$C$66</definedName>
    <definedName name="VAS083_D_Ilgalaikioturt4" localSheetId="11">'Forma 12'!$C$17</definedName>
    <definedName name="VAS083_D_Ilgalaikioturt4">'Forma 12'!$C$17</definedName>
    <definedName name="VAS083_D_Ilgalaikioturt40" localSheetId="11">'Forma 12'!$C$68</definedName>
    <definedName name="VAS083_D_Ilgalaikioturt40">'Forma 12'!$C$68</definedName>
    <definedName name="VAS083_D_Ilgalaikioturt41" localSheetId="11">'Forma 12'!$C$69</definedName>
    <definedName name="VAS083_D_Ilgalaikioturt41">'Forma 12'!$C$69</definedName>
    <definedName name="VAS083_D_Ilgalaikioturt42" localSheetId="11">'Forma 12'!$C$70</definedName>
    <definedName name="VAS083_D_Ilgalaikioturt42">'Forma 12'!$C$70</definedName>
    <definedName name="VAS083_D_Ilgalaikioturt43" localSheetId="11">'Forma 12'!$C$72</definedName>
    <definedName name="VAS083_D_Ilgalaikioturt43">'Forma 12'!$C$72</definedName>
    <definedName name="VAS083_D_Ilgalaikioturt44" localSheetId="11">'Forma 12'!$C$73</definedName>
    <definedName name="VAS083_D_Ilgalaikioturt44">'Forma 12'!$C$73</definedName>
    <definedName name="VAS083_D_Ilgalaikioturt45" localSheetId="11">'Forma 12'!$C$74</definedName>
    <definedName name="VAS083_D_Ilgalaikioturt45">'Forma 12'!$C$74</definedName>
    <definedName name="VAS083_D_Ilgalaikioturt46" localSheetId="11">'Forma 12'!$C$76</definedName>
    <definedName name="VAS083_D_Ilgalaikioturt46">'Forma 12'!$C$76</definedName>
    <definedName name="VAS083_D_Ilgalaikioturt47" localSheetId="11">'Forma 12'!$C$77</definedName>
    <definedName name="VAS083_D_Ilgalaikioturt47">'Forma 12'!$C$77</definedName>
    <definedName name="VAS083_D_Ilgalaikioturt48" localSheetId="11">'Forma 12'!$C$78</definedName>
    <definedName name="VAS083_D_Ilgalaikioturt48">'Forma 12'!$C$78</definedName>
    <definedName name="VAS083_D_Ilgalaikioturt49" localSheetId="11">'Forma 12'!$C$81</definedName>
    <definedName name="VAS083_D_Ilgalaikioturt49">'Forma 12'!$C$81</definedName>
    <definedName name="VAS083_D_Ilgalaikioturt5" localSheetId="11">'Forma 12'!$C$18</definedName>
    <definedName name="VAS083_D_Ilgalaikioturt5">'Forma 12'!$C$18</definedName>
    <definedName name="VAS083_D_Ilgalaikioturt50" localSheetId="11">'Forma 12'!$C$82</definedName>
    <definedName name="VAS083_D_Ilgalaikioturt50">'Forma 12'!$C$82</definedName>
    <definedName name="VAS083_D_Ilgalaikioturt51" localSheetId="11">'Forma 12'!$C$83</definedName>
    <definedName name="VAS083_D_Ilgalaikioturt51">'Forma 12'!$C$83</definedName>
    <definedName name="VAS083_D_Ilgalaikioturt52" localSheetId="11">'Forma 12'!$C$85</definedName>
    <definedName name="VAS083_D_Ilgalaikioturt52">'Forma 12'!$C$85</definedName>
    <definedName name="VAS083_D_Ilgalaikioturt53" localSheetId="11">'Forma 12'!$C$86</definedName>
    <definedName name="VAS083_D_Ilgalaikioturt53">'Forma 12'!$C$86</definedName>
    <definedName name="VAS083_D_Ilgalaikioturt54" localSheetId="11">'Forma 12'!$C$87</definedName>
    <definedName name="VAS083_D_Ilgalaikioturt54">'Forma 12'!$C$87</definedName>
    <definedName name="VAS083_D_Ilgalaikioturt55" localSheetId="11">'Forma 12'!$C$89</definedName>
    <definedName name="VAS083_D_Ilgalaikioturt55">'Forma 12'!$C$89</definedName>
    <definedName name="VAS083_D_Ilgalaikioturt56" localSheetId="11">'Forma 12'!$C$90</definedName>
    <definedName name="VAS083_D_Ilgalaikioturt56">'Forma 12'!$C$90</definedName>
    <definedName name="VAS083_D_Ilgalaikioturt57" localSheetId="11">'Forma 12'!$C$91</definedName>
    <definedName name="VAS083_D_Ilgalaikioturt57">'Forma 12'!$C$91</definedName>
    <definedName name="VAS083_D_Ilgalaikioturt58" localSheetId="11">'Forma 12'!$C$95</definedName>
    <definedName name="VAS083_D_Ilgalaikioturt58">'Forma 12'!$C$95</definedName>
    <definedName name="VAS083_D_Ilgalaikioturt59" localSheetId="11">'Forma 12'!$C$96</definedName>
    <definedName name="VAS083_D_Ilgalaikioturt59">'Forma 12'!$C$96</definedName>
    <definedName name="VAS083_D_Ilgalaikioturt6" localSheetId="11">'Forma 12'!$C$19</definedName>
    <definedName name="VAS083_D_Ilgalaikioturt6">'Forma 12'!$C$19</definedName>
    <definedName name="VAS083_D_Ilgalaikioturt60" localSheetId="11">'Forma 12'!$C$97</definedName>
    <definedName name="VAS083_D_Ilgalaikioturt60">'Forma 12'!$C$97</definedName>
    <definedName name="VAS083_D_Ilgalaikioturt61" localSheetId="11">'Forma 12'!$C$99</definedName>
    <definedName name="VAS083_D_Ilgalaikioturt61">'Forma 12'!$C$99</definedName>
    <definedName name="VAS083_D_Ilgalaikioturt62" localSheetId="11">'Forma 12'!$C$100</definedName>
    <definedName name="VAS083_D_Ilgalaikioturt62">'Forma 12'!$C$100</definedName>
    <definedName name="VAS083_D_Ilgalaikioturt63" localSheetId="11">'Forma 12'!$C$101</definedName>
    <definedName name="VAS083_D_Ilgalaikioturt63">'Forma 12'!$C$101</definedName>
    <definedName name="VAS083_D_Ilgalaikioturt64" localSheetId="11">'Forma 12'!$C$103</definedName>
    <definedName name="VAS083_D_Ilgalaikioturt64">'Forma 12'!$C$103</definedName>
    <definedName name="VAS083_D_Ilgalaikioturt65" localSheetId="11">'Forma 12'!$C$104</definedName>
    <definedName name="VAS083_D_Ilgalaikioturt65">'Forma 12'!$C$104</definedName>
    <definedName name="VAS083_D_Ilgalaikioturt66" localSheetId="11">'Forma 12'!$C$105</definedName>
    <definedName name="VAS083_D_Ilgalaikioturt66">'Forma 12'!$C$105</definedName>
    <definedName name="VAS083_D_Ilgalaikioturt67" localSheetId="11">'Forma 12'!$C$108</definedName>
    <definedName name="VAS083_D_Ilgalaikioturt67">'Forma 12'!$C$108</definedName>
    <definedName name="VAS083_D_Ilgalaikioturt68" localSheetId="11">'Forma 12'!$C$109</definedName>
    <definedName name="VAS083_D_Ilgalaikioturt68">'Forma 12'!$C$109</definedName>
    <definedName name="VAS083_D_Ilgalaikioturt69" localSheetId="11">'Forma 12'!$C$110</definedName>
    <definedName name="VAS083_D_Ilgalaikioturt69">'Forma 12'!$C$110</definedName>
    <definedName name="VAS083_D_Ilgalaikioturt7" localSheetId="11">'Forma 12'!$C$21</definedName>
    <definedName name="VAS083_D_Ilgalaikioturt7">'Forma 12'!$C$21</definedName>
    <definedName name="VAS083_D_Ilgalaikioturt70" localSheetId="11">'Forma 12'!$C$112</definedName>
    <definedName name="VAS083_D_Ilgalaikioturt70">'Forma 12'!$C$112</definedName>
    <definedName name="VAS083_D_Ilgalaikioturt71" localSheetId="11">'Forma 12'!$C$113</definedName>
    <definedName name="VAS083_D_Ilgalaikioturt71">'Forma 12'!$C$113</definedName>
    <definedName name="VAS083_D_Ilgalaikioturt72" localSheetId="11">'Forma 12'!$C$114</definedName>
    <definedName name="VAS083_D_Ilgalaikioturt72">'Forma 12'!$C$114</definedName>
    <definedName name="VAS083_D_Ilgalaikioturt73" localSheetId="11">'Forma 12'!$C$116</definedName>
    <definedName name="VAS083_D_Ilgalaikioturt73">'Forma 12'!$C$116</definedName>
    <definedName name="VAS083_D_Ilgalaikioturt74" localSheetId="11">'Forma 12'!$C$117</definedName>
    <definedName name="VAS083_D_Ilgalaikioturt74">'Forma 12'!$C$117</definedName>
    <definedName name="VAS083_D_Ilgalaikioturt75" localSheetId="11">'Forma 12'!$C$118</definedName>
    <definedName name="VAS083_D_Ilgalaikioturt75">'Forma 12'!$C$118</definedName>
    <definedName name="VAS083_D_Ilgalaikioturt76" localSheetId="11">'Forma 12'!$C$120</definedName>
    <definedName name="VAS083_D_Ilgalaikioturt76">'Forma 12'!$C$120</definedName>
    <definedName name="VAS083_D_Ilgalaikioturt77" localSheetId="11">'Forma 12'!$C$121</definedName>
    <definedName name="VAS083_D_Ilgalaikioturt77">'Forma 12'!$C$121</definedName>
    <definedName name="VAS083_D_Ilgalaikioturt78" localSheetId="11">'Forma 12'!$C$122</definedName>
    <definedName name="VAS083_D_Ilgalaikioturt78">'Forma 12'!$C$122</definedName>
    <definedName name="VAS083_D_Ilgalaikioturt79" localSheetId="11">'Forma 12'!$C$124</definedName>
    <definedName name="VAS083_D_Ilgalaikioturt79">'Forma 12'!$C$124</definedName>
    <definedName name="VAS083_D_Ilgalaikioturt8" localSheetId="11">'Forma 12'!$C$22</definedName>
    <definedName name="VAS083_D_Ilgalaikioturt8">'Forma 12'!$C$22</definedName>
    <definedName name="VAS083_D_Ilgalaikioturt80" localSheetId="11">'Forma 12'!$C$125</definedName>
    <definedName name="VAS083_D_Ilgalaikioturt80">'Forma 12'!$C$125</definedName>
    <definedName name="VAS083_D_Ilgalaikioturt81" localSheetId="11">'Forma 12'!$C$126</definedName>
    <definedName name="VAS083_D_Ilgalaikioturt81">'Forma 12'!$C$126</definedName>
    <definedName name="VAS083_D_Ilgalaikioturt82" localSheetId="11">'Forma 12'!$C$128</definedName>
    <definedName name="VAS083_D_Ilgalaikioturt82">'Forma 12'!$C$128</definedName>
    <definedName name="VAS083_D_Ilgalaikioturt83" localSheetId="11">'Forma 12'!$C$129</definedName>
    <definedName name="VAS083_D_Ilgalaikioturt83">'Forma 12'!$C$129</definedName>
    <definedName name="VAS083_D_Ilgalaikioturt84" localSheetId="11">'Forma 12'!$C$130</definedName>
    <definedName name="VAS083_D_Ilgalaikioturt84">'Forma 12'!$C$130</definedName>
    <definedName name="VAS083_D_Ilgalaikioturt85" localSheetId="11">'Forma 12'!$C$133</definedName>
    <definedName name="VAS083_D_Ilgalaikioturt85">'Forma 12'!$C$133</definedName>
    <definedName name="VAS083_D_Ilgalaikioturt86" localSheetId="11">'Forma 12'!$C$134</definedName>
    <definedName name="VAS083_D_Ilgalaikioturt86">'Forma 12'!$C$134</definedName>
    <definedName name="VAS083_D_Ilgalaikioturt87" localSheetId="11">'Forma 12'!$C$135</definedName>
    <definedName name="VAS083_D_Ilgalaikioturt87">'Forma 12'!$C$135</definedName>
    <definedName name="VAS083_D_Ilgalaikioturt88" localSheetId="11">'Forma 12'!$C$137</definedName>
    <definedName name="VAS083_D_Ilgalaikioturt88">'Forma 12'!$C$137</definedName>
    <definedName name="VAS083_D_Ilgalaikioturt89" localSheetId="11">'Forma 12'!$C$138</definedName>
    <definedName name="VAS083_D_Ilgalaikioturt89">'Forma 12'!$C$138</definedName>
    <definedName name="VAS083_D_Ilgalaikioturt9" localSheetId="11">'Forma 12'!$C$23</definedName>
    <definedName name="VAS083_D_Ilgalaikioturt9">'Forma 12'!$C$23</definedName>
    <definedName name="VAS083_D_Ilgalaikioturt90" localSheetId="11">'Forma 12'!$C$139</definedName>
    <definedName name="VAS083_D_Ilgalaikioturt90">'Forma 12'!$C$139</definedName>
    <definedName name="VAS083_D_Ilgalaikioturt91" localSheetId="11">'Forma 12'!$C$142</definedName>
    <definedName name="VAS083_D_Ilgalaikioturt91">'Forma 12'!$C$142</definedName>
    <definedName name="VAS083_D_Ilgalaikioturt92" localSheetId="11">'Forma 12'!$C$143</definedName>
    <definedName name="VAS083_D_Ilgalaikioturt92">'Forma 12'!$C$143</definedName>
    <definedName name="VAS083_D_Ilgalaikioturt93" localSheetId="11">'Forma 12'!$C$144</definedName>
    <definedName name="VAS083_D_Ilgalaikioturt93">'Forma 12'!$C$144</definedName>
    <definedName name="VAS083_D_Ilgalaikioturt94" localSheetId="11">'Forma 12'!$C$146</definedName>
    <definedName name="VAS083_D_Ilgalaikioturt94">'Forma 12'!$C$146</definedName>
    <definedName name="VAS083_D_Ilgalaikioturt95" localSheetId="11">'Forma 12'!$C$147</definedName>
    <definedName name="VAS083_D_Ilgalaikioturt95">'Forma 12'!$C$147</definedName>
    <definedName name="VAS083_D_Ilgalaikioturt96" localSheetId="11">'Forma 12'!$C$148</definedName>
    <definedName name="VAS083_D_Ilgalaikioturt96">'Forma 12'!$C$148</definedName>
    <definedName name="VAS083_D_Ilgalaikioturt97" localSheetId="11">'Forma 12'!$C$150</definedName>
    <definedName name="VAS083_D_Ilgalaikioturt97">'Forma 12'!$C$150</definedName>
    <definedName name="VAS083_D_Ilgalaikioturt98" localSheetId="11">'Forma 12'!$C$151</definedName>
    <definedName name="VAS083_D_Ilgalaikioturt98">'Forma 12'!$C$151</definedName>
    <definedName name="VAS083_D_Ilgalaikioturt99" localSheetId="11">'Forma 12'!$C$152</definedName>
    <definedName name="VAS083_D_Ilgalaikioturt99">'Forma 12'!$C$152</definedName>
    <definedName name="VAS083_D_Inventorinisnu1" localSheetId="11">'Forma 12'!$D$9</definedName>
    <definedName name="VAS083_D_Inventorinisnu1">'Forma 12'!$D$9</definedName>
    <definedName name="VAS083_D_Irankiaimatavi1" localSheetId="11">'Forma 12'!$C$75</definedName>
    <definedName name="VAS083_D_Irankiaimatavi1">'Forma 12'!$C$75</definedName>
    <definedName name="VAS083_D_Irankiaimatavi2" localSheetId="11">'Forma 12'!$C$157</definedName>
    <definedName name="VAS083_D_Irankiaimatavi2">'Forma 12'!$C$157</definedName>
    <definedName name="VAS083_D_Irankiaimatavi3" localSheetId="11">'Forma 12'!$C$239</definedName>
    <definedName name="VAS083_D_Irankiaimatavi3">'Forma 12'!$C$239</definedName>
    <definedName name="VAS083_D_Irasyti1" localSheetId="11">'Forma 12'!$C$253</definedName>
    <definedName name="VAS083_D_Irasyti1">'Forma 12'!$C$253</definedName>
    <definedName name="VAS083_D_Irasyti2" localSheetId="11">'Forma 12'!$C$254</definedName>
    <definedName name="VAS083_D_Irasyti2">'Forma 12'!$C$254</definedName>
    <definedName name="VAS083_D_Irasyti3" localSheetId="11">'Forma 12'!$C$255</definedName>
    <definedName name="VAS083_D_Irasyti3">'Forma 12'!$C$255</definedName>
    <definedName name="VAS083_D_Keliaiaikstele1" localSheetId="11">'Forma 12'!$C$29</definedName>
    <definedName name="VAS083_D_Keliaiaikstele1">'Forma 12'!$C$29</definedName>
    <definedName name="VAS083_D_Keliaiaikstele2" localSheetId="11">'Forma 12'!$C$111</definedName>
    <definedName name="VAS083_D_Keliaiaikstele2">'Forma 12'!$C$111</definedName>
    <definedName name="VAS083_D_Keliaiaikstele3" localSheetId="11">'Forma 12'!$C$193</definedName>
    <definedName name="VAS083_D_Keliaiaikstele3">'Forma 12'!$C$193</definedName>
    <definedName name="VAS083_D_Kitareguliuoja1" localSheetId="11">'Forma 12'!$O$9</definedName>
    <definedName name="VAS083_D_Kitareguliuoja1">'Forma 12'!$O$9</definedName>
    <definedName name="VAS083_D_Kitasilgalaiki1" localSheetId="11">'Forma 12'!$C$88</definedName>
    <definedName name="VAS083_D_Kitasilgalaiki1">'Forma 12'!$C$88</definedName>
    <definedName name="VAS083_D_Kitasilgalaiki2" localSheetId="11">'Forma 12'!$C$170</definedName>
    <definedName name="VAS083_D_Kitasilgalaiki2">'Forma 12'!$C$170</definedName>
    <definedName name="VAS083_D_Kitasilgalaiki3" localSheetId="11">'Forma 12'!$C$252</definedName>
    <definedName name="VAS083_D_Kitasilgalaiki3">'Forma 12'!$C$252</definedName>
    <definedName name="VAS083_D_Kitasnemateria1" localSheetId="11">'Forma 12'!$C$20</definedName>
    <definedName name="VAS083_D_Kitasnemateria1">'Forma 12'!$C$20</definedName>
    <definedName name="VAS083_D_Kitasnemateria2" localSheetId="11">'Forma 12'!$C$102</definedName>
    <definedName name="VAS083_D_Kitasnemateria2">'Forma 12'!$C$102</definedName>
    <definedName name="VAS083_D_Kitasnemateria3" localSheetId="11">'Forma 12'!$C$184</definedName>
    <definedName name="VAS083_D_Kitasnemateria3">'Forma 12'!$C$184</definedName>
    <definedName name="VAS083_D_Kitigeriamojov1" localSheetId="11">'Forma 12'!$C$71</definedName>
    <definedName name="VAS083_D_Kitigeriamojov1">'Forma 12'!$C$71</definedName>
    <definedName name="VAS083_D_Kitigeriamojov2" localSheetId="11">'Forma 12'!$C$153</definedName>
    <definedName name="VAS083_D_Kitigeriamojov2">'Forma 12'!$C$153</definedName>
    <definedName name="VAS083_D_Kitigeriamojov3" localSheetId="11">'Forma 12'!$C$235</definedName>
    <definedName name="VAS083_D_Kitigeriamojov3">'Forma 12'!$C$235</definedName>
    <definedName name="VAS083_D_Kitiirenginiai1" localSheetId="11">'Forma 12'!$C$45</definedName>
    <definedName name="VAS083_D_Kitiirenginiai1">'Forma 12'!$C$45</definedName>
    <definedName name="VAS083_D_Kitiirenginiai2" localSheetId="11">'Forma 12'!$C$58</definedName>
    <definedName name="VAS083_D_Kitiirenginiai2">'Forma 12'!$C$58</definedName>
    <definedName name="VAS083_D_Kitiirenginiai3" localSheetId="11">'Forma 12'!$C$127</definedName>
    <definedName name="VAS083_D_Kitiirenginiai3">'Forma 12'!$C$127</definedName>
    <definedName name="VAS083_D_Kitiirenginiai4" localSheetId="11">'Forma 12'!$C$140</definedName>
    <definedName name="VAS083_D_Kitiirenginiai4">'Forma 12'!$C$140</definedName>
    <definedName name="VAS083_D_Kitiirenginiai5" localSheetId="11">'Forma 12'!$C$209</definedName>
    <definedName name="VAS083_D_Kitiirenginiai5">'Forma 12'!$C$209</definedName>
    <definedName name="VAS083_D_Kitiirenginiai6" localSheetId="11">'Forma 12'!$C$222</definedName>
    <definedName name="VAS083_D_Kitiirenginiai6">'Forma 12'!$C$222</definedName>
    <definedName name="VAS083_D_Kitostransport1" localSheetId="11">'Forma 12'!$C$84</definedName>
    <definedName name="VAS083_D_Kitostransport1">'Forma 12'!$C$84</definedName>
    <definedName name="VAS083_D_Kitostransport2" localSheetId="11">'Forma 12'!$C$166</definedName>
    <definedName name="VAS083_D_Kitostransport2">'Forma 12'!$C$166</definedName>
    <definedName name="VAS083_D_Kitostransport3" localSheetId="11">'Forma 12'!$C$248</definedName>
    <definedName name="VAS083_D_Kitostransport3">'Forma 12'!$C$248</definedName>
    <definedName name="VAS083_D_Kitosveiklosne1" localSheetId="11">'Forma 12'!$P$9</definedName>
    <definedName name="VAS083_D_Kitosveiklosne1">'Forma 12'!$P$9</definedName>
    <definedName name="VAS083_D_Lengviejiautom1" localSheetId="11">'Forma 12'!$C$80</definedName>
    <definedName name="VAS083_D_Lengviejiautom1">'Forma 12'!$C$80</definedName>
    <definedName name="VAS083_D_Lengviejiautom2" localSheetId="11">'Forma 12'!$C$162</definedName>
    <definedName name="VAS083_D_Lengviejiautom2">'Forma 12'!$C$162</definedName>
    <definedName name="VAS083_D_Lengviejiautom3" localSheetId="11">'Forma 12'!$C$244</definedName>
    <definedName name="VAS083_D_Lengviejiautom3">'Forma 12'!$C$244</definedName>
    <definedName name="VAS083_D_Lrklimatokaito1" localSheetId="11">'Forma 12'!$E$9</definedName>
    <definedName name="VAS083_D_Lrklimatokaito1">'Forma 12'!$E$9</definedName>
    <definedName name="VAS083_D_Masinosiriranga1" localSheetId="11">'Forma 12'!$C$49</definedName>
    <definedName name="VAS083_D_Masinosiriranga1">'Forma 12'!$C$49</definedName>
    <definedName name="VAS083_D_Masinosiriranga2" localSheetId="11">'Forma 12'!$C$131</definedName>
    <definedName name="VAS083_D_Masinosiriranga2">'Forma 12'!$C$131</definedName>
    <definedName name="VAS083_D_Masinosiriranga3" localSheetId="11">'Forma 12'!$C$213</definedName>
    <definedName name="VAS083_D_Masinosiriranga3">'Forma 12'!$C$213</definedName>
    <definedName name="VAS083_D_Nematerialusis1" localSheetId="11">'Forma 12'!$C$11</definedName>
    <definedName name="VAS083_D_Nematerialusis1">'Forma 12'!$C$11</definedName>
    <definedName name="VAS083_D_Nematerialusis2" localSheetId="11">'Forma 12'!$C$93</definedName>
    <definedName name="VAS083_D_Nematerialusis2">'Forma 12'!$C$93</definedName>
    <definedName name="VAS083_D_Nematerialusis3" localSheetId="11">'Forma 12'!$C$175</definedName>
    <definedName name="VAS083_D_Nematerialusis3">'Forma 12'!$C$175</definedName>
    <definedName name="VAS083_D_Netiesiogiaipa1" localSheetId="11">'Forma 12'!$C$92</definedName>
    <definedName name="VAS083_D_Netiesiogiaipa1">'Forma 12'!$C$92</definedName>
    <definedName name="VAS083_D_Nuotekudumblot1" localSheetId="11">'Forma 12'!$L$9</definedName>
    <definedName name="VAS083_D_Nuotekudumblot1">'Forma 12'!$L$9</definedName>
    <definedName name="VAS083_D_Nuotekuirdumbl1" localSheetId="11">'Forma 12'!$C$54</definedName>
    <definedName name="VAS083_D_Nuotekuirdumbl1">'Forma 12'!$C$54</definedName>
    <definedName name="VAS083_D_Nuotekuirdumbl2" localSheetId="11">'Forma 12'!$C$136</definedName>
    <definedName name="VAS083_D_Nuotekuirdumbl2">'Forma 12'!$C$136</definedName>
    <definedName name="VAS083_D_Nuotekuirdumbl3" localSheetId="11">'Forma 12'!$C$218</definedName>
    <definedName name="VAS083_D_Nuotekuirdumbl3">'Forma 12'!$C$218</definedName>
    <definedName name="VAS083_D_Nuotekusurinki1" localSheetId="11">'Forma 12'!$J$9</definedName>
    <definedName name="VAS083_D_Nuotekusurinki1">'Forma 12'!$J$9</definedName>
    <definedName name="VAS083_D_Nuotekuvalymas1" localSheetId="11">'Forma 12'!$K$9</definedName>
    <definedName name="VAS083_D_Nuotekuvalymas1">'Forma 12'!$K$9</definedName>
    <definedName name="VAS083_D_Pastataiadmini1" localSheetId="11">'Forma 12'!$C$25</definedName>
    <definedName name="VAS083_D_Pastataiadmini1">'Forma 12'!$C$25</definedName>
    <definedName name="VAS083_D_Pastataiadmini2" localSheetId="11">'Forma 12'!$C$107</definedName>
    <definedName name="VAS083_D_Pastataiadmini2">'Forma 12'!$C$107</definedName>
    <definedName name="VAS083_D_Pastataiadmini3" localSheetId="11">'Forma 12'!$C$189</definedName>
    <definedName name="VAS083_D_Pastataiadmini3">'Forma 12'!$C$189</definedName>
    <definedName name="VAS083_D_Pastataiirstat1" localSheetId="11">'Forma 12'!$C$24</definedName>
    <definedName name="VAS083_D_Pastataiirstat1">'Forma 12'!$C$24</definedName>
    <definedName name="VAS083_D_Pastataiirstat2" localSheetId="11">'Forma 12'!$C$106</definedName>
    <definedName name="VAS083_D_Pastataiirstat2">'Forma 12'!$C$106</definedName>
    <definedName name="VAS083_D_Pastataiirstat3" localSheetId="11">'Forma 12'!$C$188</definedName>
    <definedName name="VAS083_D_Pastataiirstat3">'Forma 12'!$C$188</definedName>
    <definedName name="VAS083_D_Pavirsiniunuot1" localSheetId="11">'Forma 12'!$M$9</definedName>
    <definedName name="VAS083_D_Pavirsiniunuot1">'Forma 12'!$M$9</definedName>
    <definedName name="VAS083_D_Saulessviesose1" localSheetId="11">'Forma 12'!$C$41</definedName>
    <definedName name="VAS083_D_Saulessviesose1">'Forma 12'!$C$41</definedName>
    <definedName name="VAS083_D_Saulessviesose2" localSheetId="11">'Forma 12'!$C$123</definedName>
    <definedName name="VAS083_D_Saulessviesose2">'Forma 12'!$C$123</definedName>
    <definedName name="VAS083_D_Saulessviesose3" localSheetId="11">'Forma 12'!$C$205</definedName>
    <definedName name="VAS083_D_Saulessviesose3">'Forma 12'!$C$205</definedName>
    <definedName name="VAS083_D_Silumosatsiska1" localSheetId="11">'Forma 12'!$C$67</definedName>
    <definedName name="VAS083_D_Silumosatsiska1">'Forma 12'!$C$67</definedName>
    <definedName name="VAS083_D_Silumosatsiska2" localSheetId="11">'Forma 12'!$C$149</definedName>
    <definedName name="VAS083_D_Silumosatsiska2">'Forma 12'!$C$149</definedName>
    <definedName name="VAS083_D_Silumosatsiska3" localSheetId="11">'Forma 12'!$C$231</definedName>
    <definedName name="VAS083_D_Silumosatsiska3">'Forma 12'!$C$231</definedName>
    <definedName name="VAS083_D_Silumosirkarst1" localSheetId="11">'Forma 12'!$C$37</definedName>
    <definedName name="VAS083_D_Silumosirkarst1">'Forma 12'!$C$37</definedName>
    <definedName name="VAS083_D_Silumosirkarst2" localSheetId="11">'Forma 12'!$C$119</definedName>
    <definedName name="VAS083_D_Silumosirkarst2">'Forma 12'!$C$119</definedName>
    <definedName name="VAS083_D_Silumosirkarst3" localSheetId="11">'Forma 12'!$C$201</definedName>
    <definedName name="VAS083_D_Silumosirkarst3">'Forma 12'!$C$201</definedName>
    <definedName name="VAS083_D_Specprogramine1" localSheetId="11">'Forma 12'!$C$16</definedName>
    <definedName name="VAS083_D_Specprogramine1">'Forma 12'!$C$16</definedName>
    <definedName name="VAS083_D_Specprogramine2" localSheetId="11">'Forma 12'!$C$98</definedName>
    <definedName name="VAS083_D_Specprogramine2">'Forma 12'!$C$98</definedName>
    <definedName name="VAS083_D_Specprogramine3" localSheetId="11">'Forma 12'!$C$180</definedName>
    <definedName name="VAS083_D_Specprogramine3">'Forma 12'!$C$180</definedName>
    <definedName name="VAS083_D_Standartinepro1" localSheetId="11">'Forma 12'!$C$12</definedName>
    <definedName name="VAS083_D_Standartinepro1">'Forma 12'!$C$12</definedName>
    <definedName name="VAS083_D_Standartinepro2" localSheetId="11">'Forma 12'!$C$94</definedName>
    <definedName name="VAS083_D_Standartinepro2">'Forma 12'!$C$94</definedName>
    <definedName name="VAS083_D_Standartinepro3" localSheetId="11">'Forma 12'!$C$176</definedName>
    <definedName name="VAS083_D_Standartinepro3">'Forma 12'!$C$176</definedName>
    <definedName name="VAS083_D_Tiesiogiaipask1" localSheetId="11">'Forma 12'!$C$10</definedName>
    <definedName name="VAS083_D_Tiesiogiaipask1">'Forma 12'!$C$10</definedName>
    <definedName name="VAS083_D_Transportoprie1" localSheetId="11">'Forma 12'!$C$79</definedName>
    <definedName name="VAS083_D_Transportoprie1">'Forma 12'!$C$79</definedName>
    <definedName name="VAS083_D_Transportoprie2" localSheetId="11">'Forma 12'!$C$161</definedName>
    <definedName name="VAS083_D_Transportoprie2">'Forma 12'!$C$161</definedName>
    <definedName name="VAS083_D_Transportoprie3" localSheetId="11">'Forma 12'!$C$243</definedName>
    <definedName name="VAS083_D_Transportoprie3">'Forma 12'!$C$243</definedName>
    <definedName name="VAS083_D_Turtovienetask1" localSheetId="11">'Forma 12'!$F$9</definedName>
    <definedName name="VAS083_D_Turtovienetask1">'Forma 12'!$F$9</definedName>
    <definedName name="VAS083_D_Vandenssiurbli1" localSheetId="11">'Forma 12'!$C$50</definedName>
    <definedName name="VAS083_D_Vandenssiurbli1">'Forma 12'!$C$50</definedName>
    <definedName name="VAS083_D_Vandenssiurbli2" localSheetId="11">'Forma 12'!$C$132</definedName>
    <definedName name="VAS083_D_Vandenssiurbli2">'Forma 12'!$C$132</definedName>
    <definedName name="VAS083_D_Vandenssiurbli3" localSheetId="11">'Forma 12'!$C$214</definedName>
    <definedName name="VAS083_D_Vandenssiurbli3">'Forma 12'!$C$214</definedName>
    <definedName name="VAS083_F_Atsiskaitomiej1Apskaitosveikla1" localSheetId="11">'Forma 12'!$N$63</definedName>
    <definedName name="VAS083_F_Atsiskaitomiej1Apskaitosveikla1">'Forma 12'!$N$63</definedName>
    <definedName name="VAS083_F_Atsiskaitomiej1Geriamojovande7" localSheetId="11">'Forma 12'!$G$63</definedName>
    <definedName name="VAS083_F_Atsiskaitomiej1Geriamojovande7">'Forma 12'!$G$63</definedName>
    <definedName name="VAS083_F_Atsiskaitomiej1Geriamojovande8" localSheetId="11">'Forma 12'!$H$63</definedName>
    <definedName name="VAS083_F_Atsiskaitomiej1Geriamojovande8">'Forma 12'!$H$63</definedName>
    <definedName name="VAS083_F_Atsiskaitomiej1Geriamojovande9" localSheetId="11">'Forma 12'!$I$63</definedName>
    <definedName name="VAS083_F_Atsiskaitomiej1Geriamojovande9">'Forma 12'!$I$63</definedName>
    <definedName name="VAS083_F_Atsiskaitomiej1Kitareguliuoja1" localSheetId="11">'Forma 12'!$O$63</definedName>
    <definedName name="VAS083_F_Atsiskaitomiej1Kitareguliuoja1">'Forma 12'!$O$63</definedName>
    <definedName name="VAS083_F_Atsiskaitomiej1Kitosveiklosne1" localSheetId="11">'Forma 12'!$P$63</definedName>
    <definedName name="VAS083_F_Atsiskaitomiej1Kitosveiklosne1">'Forma 12'!$P$63</definedName>
    <definedName name="VAS083_F_Atsiskaitomiej1Nuotekudumblot1" localSheetId="11">'Forma 12'!$L$63</definedName>
    <definedName name="VAS083_F_Atsiskaitomiej1Nuotekudumblot1">'Forma 12'!$L$63</definedName>
    <definedName name="VAS083_F_Atsiskaitomiej1Nuotekusurinki1" localSheetId="11">'Forma 12'!$J$63</definedName>
    <definedName name="VAS083_F_Atsiskaitomiej1Nuotekusurinki1">'Forma 12'!$J$63</definedName>
    <definedName name="VAS083_F_Atsiskaitomiej1Nuotekuvalymas1" localSheetId="11">'Forma 12'!$K$63</definedName>
    <definedName name="VAS083_F_Atsiskaitomiej1Nuotekuvalymas1">'Forma 12'!$K$63</definedName>
    <definedName name="VAS083_F_Atsiskaitomiej1Pavirsiniunuot1" localSheetId="11">'Forma 12'!$M$63</definedName>
    <definedName name="VAS083_F_Atsiskaitomiej1Pavirsiniunuot1">'Forma 12'!$M$63</definedName>
    <definedName name="VAS083_F_Atsiskaitomiej2Apskaitosveikla1" localSheetId="11">'Forma 12'!$N$145</definedName>
    <definedName name="VAS083_F_Atsiskaitomiej2Apskaitosveikla1">'Forma 12'!$N$145</definedName>
    <definedName name="VAS083_F_Atsiskaitomiej2Geriamojovande7" localSheetId="11">'Forma 12'!$G$145</definedName>
    <definedName name="VAS083_F_Atsiskaitomiej2Geriamojovande7">'Forma 12'!$G$145</definedName>
    <definedName name="VAS083_F_Atsiskaitomiej2Geriamojovande8" localSheetId="11">'Forma 12'!$H$145</definedName>
    <definedName name="VAS083_F_Atsiskaitomiej2Geriamojovande8">'Forma 12'!$H$145</definedName>
    <definedName name="VAS083_F_Atsiskaitomiej2Geriamojovande9" localSheetId="11">'Forma 12'!$I$145</definedName>
    <definedName name="VAS083_F_Atsiskaitomiej2Geriamojovande9">'Forma 12'!$I$145</definedName>
    <definedName name="VAS083_F_Atsiskaitomiej2Kitareguliuoja1" localSheetId="11">'Forma 12'!$O$145</definedName>
    <definedName name="VAS083_F_Atsiskaitomiej2Kitareguliuoja1">'Forma 12'!$O$145</definedName>
    <definedName name="VAS083_F_Atsiskaitomiej2Kitosveiklosne1" localSheetId="11">'Forma 12'!$P$145</definedName>
    <definedName name="VAS083_F_Atsiskaitomiej2Kitosveiklosne1">'Forma 12'!$P$145</definedName>
    <definedName name="VAS083_F_Atsiskaitomiej2Nuotekudumblot1" localSheetId="11">'Forma 12'!$L$145</definedName>
    <definedName name="VAS083_F_Atsiskaitomiej2Nuotekudumblot1">'Forma 12'!$L$145</definedName>
    <definedName name="VAS083_F_Atsiskaitomiej2Nuotekusurinki1" localSheetId="11">'Forma 12'!$J$145</definedName>
    <definedName name="VAS083_F_Atsiskaitomiej2Nuotekusurinki1">'Forma 12'!$J$145</definedName>
    <definedName name="VAS083_F_Atsiskaitomiej2Nuotekuvalymas1" localSheetId="11">'Forma 12'!$K$145</definedName>
    <definedName name="VAS083_F_Atsiskaitomiej2Nuotekuvalymas1">'Forma 12'!$K$145</definedName>
    <definedName name="VAS083_F_Atsiskaitomiej2Pavirsiniunuot1" localSheetId="11">'Forma 12'!$M$145</definedName>
    <definedName name="VAS083_F_Atsiskaitomiej2Pavirsiniunuot1">'Forma 12'!$M$145</definedName>
    <definedName name="VAS083_F_Atsiskaitomiej3Apskaitosveikla1" localSheetId="11">'Forma 12'!$N$227</definedName>
    <definedName name="VAS083_F_Atsiskaitomiej3Apskaitosveikla1">'Forma 12'!$N$227</definedName>
    <definedName name="VAS083_F_Atsiskaitomiej3Geriamojovande7" localSheetId="11">'Forma 12'!$G$227</definedName>
    <definedName name="VAS083_F_Atsiskaitomiej3Geriamojovande7">'Forma 12'!$G$227</definedName>
    <definedName name="VAS083_F_Atsiskaitomiej3Geriamojovande8" localSheetId="11">'Forma 12'!$H$227</definedName>
    <definedName name="VAS083_F_Atsiskaitomiej3Geriamojovande8">'Forma 12'!$H$227</definedName>
    <definedName name="VAS083_F_Atsiskaitomiej3Geriamojovande9" localSheetId="11">'Forma 12'!$I$227</definedName>
    <definedName name="VAS083_F_Atsiskaitomiej3Geriamojovande9">'Forma 12'!$I$227</definedName>
    <definedName name="VAS083_F_Atsiskaitomiej3Kitareguliuoja1" localSheetId="11">'Forma 12'!$O$227</definedName>
    <definedName name="VAS083_F_Atsiskaitomiej3Kitareguliuoja1">'Forma 12'!$O$227</definedName>
    <definedName name="VAS083_F_Atsiskaitomiej3Kitosveiklosne1" localSheetId="11">'Forma 12'!$P$227</definedName>
    <definedName name="VAS083_F_Atsiskaitomiej3Kitosveiklosne1">'Forma 12'!$P$227</definedName>
    <definedName name="VAS083_F_Atsiskaitomiej3Nuotekudumblot1" localSheetId="11">'Forma 12'!$L$227</definedName>
    <definedName name="VAS083_F_Atsiskaitomiej3Nuotekudumblot1">'Forma 12'!$L$227</definedName>
    <definedName name="VAS083_F_Atsiskaitomiej3Nuotekusurinki1" localSheetId="11">'Forma 12'!$J$227</definedName>
    <definedName name="VAS083_F_Atsiskaitomiej3Nuotekusurinki1">'Forma 12'!$J$227</definedName>
    <definedName name="VAS083_F_Atsiskaitomiej3Nuotekuvalymas1" localSheetId="11">'Forma 12'!$K$227</definedName>
    <definedName name="VAS083_F_Atsiskaitomiej3Nuotekuvalymas1">'Forma 12'!$K$227</definedName>
    <definedName name="VAS083_F_Atsiskaitomiej3Pavirsiniunuot1" localSheetId="11">'Forma 12'!$M$227</definedName>
    <definedName name="VAS083_F_Atsiskaitomiej3Pavirsiniunuot1">'Forma 12'!$M$227</definedName>
    <definedName name="VAS083_F_Bendraipaskirs1Apskaitosveikla1" localSheetId="11">'Forma 12'!$N$174</definedName>
    <definedName name="VAS083_F_Bendraipaskirs1Apskaitosveikla1">'Forma 12'!$N$174</definedName>
    <definedName name="VAS083_F_Bendraipaskirs1Geriamojovande7" localSheetId="11">'Forma 12'!$G$174</definedName>
    <definedName name="VAS083_F_Bendraipaskirs1Geriamojovande7">'Forma 12'!$G$174</definedName>
    <definedName name="VAS083_F_Bendraipaskirs1Geriamojovande8" localSheetId="11">'Forma 12'!$H$174</definedName>
    <definedName name="VAS083_F_Bendraipaskirs1Geriamojovande8">'Forma 12'!$H$174</definedName>
    <definedName name="VAS083_F_Bendraipaskirs1Geriamojovande9" localSheetId="11">'Forma 12'!$I$174</definedName>
    <definedName name="VAS083_F_Bendraipaskirs1Geriamojovande9">'Forma 12'!$I$174</definedName>
    <definedName name="VAS083_F_Bendraipaskirs1Kitareguliuoja1" localSheetId="11">'Forma 12'!$O$174</definedName>
    <definedName name="VAS083_F_Bendraipaskirs1Kitareguliuoja1">'Forma 12'!$O$174</definedName>
    <definedName name="VAS083_F_Bendraipaskirs1Kitosveiklosne1" localSheetId="11">'Forma 12'!$P$174</definedName>
    <definedName name="VAS083_F_Bendraipaskirs1Kitosveiklosne1">'Forma 12'!$P$174</definedName>
    <definedName name="VAS083_F_Bendraipaskirs1Nuotekudumblot1" localSheetId="11">'Forma 12'!$L$174</definedName>
    <definedName name="VAS083_F_Bendraipaskirs1Nuotekudumblot1">'Forma 12'!$L$174</definedName>
    <definedName name="VAS083_F_Bendraipaskirs1Nuotekusurinki1" localSheetId="11">'Forma 12'!$J$174</definedName>
    <definedName name="VAS083_F_Bendraipaskirs1Nuotekusurinki1">'Forma 12'!$J$174</definedName>
    <definedName name="VAS083_F_Bendraipaskirs1Nuotekuvalymas1" localSheetId="11">'Forma 12'!$K$174</definedName>
    <definedName name="VAS083_F_Bendraipaskirs1Nuotekuvalymas1">'Forma 12'!$K$174</definedName>
    <definedName name="VAS083_F_Bendraipaskirs1Pavirsiniunuot1" localSheetId="11">'Forma 12'!$M$174</definedName>
    <definedName name="VAS083_F_Bendraipaskirs1Pavirsiniunuot1">'Forma 12'!$M$174</definedName>
    <definedName name="VAS083_F_Geriamojovande1Apskaitosveikla1" localSheetId="11">'Forma 12'!$N$33</definedName>
    <definedName name="VAS083_F_Geriamojovande1Apskaitosveikla1">'Forma 12'!$N$33</definedName>
    <definedName name="VAS083_F_Geriamojovande1Geriamojovande7" localSheetId="11">'Forma 12'!$G$33</definedName>
    <definedName name="VAS083_F_Geriamojovande1Geriamojovande7">'Forma 12'!$G$33</definedName>
    <definedName name="VAS083_F_Geriamojovande1Geriamojovande8" localSheetId="11">'Forma 12'!$H$33</definedName>
    <definedName name="VAS083_F_Geriamojovande1Geriamojovande8">'Forma 12'!$H$33</definedName>
    <definedName name="VAS083_F_Geriamojovande1Geriamojovande9" localSheetId="11">'Forma 12'!$I$33</definedName>
    <definedName name="VAS083_F_Geriamojovande1Geriamojovande9">'Forma 12'!$I$33</definedName>
    <definedName name="VAS083_F_Geriamojovande1Kitareguliuoja1" localSheetId="11">'Forma 12'!$O$33</definedName>
    <definedName name="VAS083_F_Geriamojovande1Kitareguliuoja1">'Forma 12'!$O$33</definedName>
    <definedName name="VAS083_F_Geriamojovande1Kitosveiklosne1" localSheetId="11">'Forma 12'!$P$33</definedName>
    <definedName name="VAS083_F_Geriamojovande1Kitosveiklosne1">'Forma 12'!$P$33</definedName>
    <definedName name="VAS083_F_Geriamojovande1Nuotekudumblot1" localSheetId="11">'Forma 12'!$L$33</definedName>
    <definedName name="VAS083_F_Geriamojovande1Nuotekudumblot1">'Forma 12'!$L$33</definedName>
    <definedName name="VAS083_F_Geriamojovande1Nuotekusurinki1" localSheetId="11">'Forma 12'!$J$33</definedName>
    <definedName name="VAS083_F_Geriamojovande1Nuotekusurinki1">'Forma 12'!$J$33</definedName>
    <definedName name="VAS083_F_Geriamojovande1Nuotekuvalymas1" localSheetId="11">'Forma 12'!$K$33</definedName>
    <definedName name="VAS083_F_Geriamojovande1Nuotekuvalymas1">'Forma 12'!$K$33</definedName>
    <definedName name="VAS083_F_Geriamojovande1Pavirsiniunuot1" localSheetId="11">'Forma 12'!$M$33</definedName>
    <definedName name="VAS083_F_Geriamojovande1Pavirsiniunuot1">'Forma 12'!$M$33</definedName>
    <definedName name="VAS083_F_Geriamojovande2Apskaitosveikla1" localSheetId="11">'Forma 12'!$N$59</definedName>
    <definedName name="VAS083_F_Geriamojovande2Apskaitosveikla1">'Forma 12'!$N$59</definedName>
    <definedName name="VAS083_F_Geriamojovande2Geriamojovande7" localSheetId="11">'Forma 12'!$G$59</definedName>
    <definedName name="VAS083_F_Geriamojovande2Geriamojovande7">'Forma 12'!$G$59</definedName>
    <definedName name="VAS083_F_Geriamojovande2Geriamojovande8" localSheetId="11">'Forma 12'!$H$59</definedName>
    <definedName name="VAS083_F_Geriamojovande2Geriamojovande8">'Forma 12'!$H$59</definedName>
    <definedName name="VAS083_F_Geriamojovande2Geriamojovande9" localSheetId="11">'Forma 12'!$I$59</definedName>
    <definedName name="VAS083_F_Geriamojovande2Geriamojovande9">'Forma 12'!$I$59</definedName>
    <definedName name="VAS083_F_Geriamojovande2Kitareguliuoja1" localSheetId="11">'Forma 12'!$O$59</definedName>
    <definedName name="VAS083_F_Geriamojovande2Kitareguliuoja1">'Forma 12'!$O$59</definedName>
    <definedName name="VAS083_F_Geriamojovande2Kitosveiklosne1" localSheetId="11">'Forma 12'!$P$59</definedName>
    <definedName name="VAS083_F_Geriamojovande2Kitosveiklosne1">'Forma 12'!$P$59</definedName>
    <definedName name="VAS083_F_Geriamojovande2Nuotekudumblot1" localSheetId="11">'Forma 12'!$L$59</definedName>
    <definedName name="VAS083_F_Geriamojovande2Nuotekudumblot1">'Forma 12'!$L$59</definedName>
    <definedName name="VAS083_F_Geriamojovande2Nuotekusurinki1" localSheetId="11">'Forma 12'!$J$59</definedName>
    <definedName name="VAS083_F_Geriamojovande2Nuotekusurinki1">'Forma 12'!$J$59</definedName>
    <definedName name="VAS083_F_Geriamojovande2Nuotekuvalymas1" localSheetId="11">'Forma 12'!$K$59</definedName>
    <definedName name="VAS083_F_Geriamojovande2Nuotekuvalymas1">'Forma 12'!$K$59</definedName>
    <definedName name="VAS083_F_Geriamojovande2Pavirsiniunuot1" localSheetId="11">'Forma 12'!$M$59</definedName>
    <definedName name="VAS083_F_Geriamojovande2Pavirsiniunuot1">'Forma 12'!$M$59</definedName>
    <definedName name="VAS083_F_Geriamojovande3Apskaitosveikla1" localSheetId="11">'Forma 12'!$N$115</definedName>
    <definedName name="VAS083_F_Geriamojovande3Apskaitosveikla1">'Forma 12'!$N$115</definedName>
    <definedName name="VAS083_F_Geriamojovande3Geriamojovande7" localSheetId="11">'Forma 12'!$G$115</definedName>
    <definedName name="VAS083_F_Geriamojovande3Geriamojovande7">'Forma 12'!$G$115</definedName>
    <definedName name="VAS083_F_Geriamojovande3Geriamojovande8" localSheetId="11">'Forma 12'!$H$115</definedName>
    <definedName name="VAS083_F_Geriamojovande3Geriamojovande8">'Forma 12'!$H$115</definedName>
    <definedName name="VAS083_F_Geriamojovande3Geriamojovande9" localSheetId="11">'Forma 12'!$I$115</definedName>
    <definedName name="VAS083_F_Geriamojovande3Geriamojovande9">'Forma 12'!$I$115</definedName>
    <definedName name="VAS083_F_Geriamojovande3Kitareguliuoja1" localSheetId="11">'Forma 12'!$O$115</definedName>
    <definedName name="VAS083_F_Geriamojovande3Kitareguliuoja1">'Forma 12'!$O$115</definedName>
    <definedName name="VAS083_F_Geriamojovande3Kitosveiklosne1" localSheetId="11">'Forma 12'!$P$115</definedName>
    <definedName name="VAS083_F_Geriamojovande3Kitosveiklosne1">'Forma 12'!$P$115</definedName>
    <definedName name="VAS083_F_Geriamojovande3Nuotekudumblot1" localSheetId="11">'Forma 12'!$L$115</definedName>
    <definedName name="VAS083_F_Geriamojovande3Nuotekudumblot1">'Forma 12'!$L$115</definedName>
    <definedName name="VAS083_F_Geriamojovande3Nuotekusurinki1" localSheetId="11">'Forma 12'!$J$115</definedName>
    <definedName name="VAS083_F_Geriamojovande3Nuotekusurinki1">'Forma 12'!$J$115</definedName>
    <definedName name="VAS083_F_Geriamojovande3Nuotekuvalymas1" localSheetId="11">'Forma 12'!$K$115</definedName>
    <definedName name="VAS083_F_Geriamojovande3Nuotekuvalymas1">'Forma 12'!$K$115</definedName>
    <definedName name="VAS083_F_Geriamojovande3Pavirsiniunuot1" localSheetId="11">'Forma 12'!$M$115</definedName>
    <definedName name="VAS083_F_Geriamojovande3Pavirsiniunuot1">'Forma 12'!$M$115</definedName>
    <definedName name="VAS083_F_Geriamojovande4Apskaitosveikla1" localSheetId="11">'Forma 12'!$N$141</definedName>
    <definedName name="VAS083_F_Geriamojovande4Apskaitosveikla1">'Forma 12'!$N$141</definedName>
    <definedName name="VAS083_F_Geriamojovande4Geriamojovande7" localSheetId="11">'Forma 12'!$G$141</definedName>
    <definedName name="VAS083_F_Geriamojovande4Geriamojovande7">'Forma 12'!$G$141</definedName>
    <definedName name="VAS083_F_Geriamojovande4Geriamojovande8" localSheetId="11">'Forma 12'!$H$141</definedName>
    <definedName name="VAS083_F_Geriamojovande4Geriamojovande8">'Forma 12'!$H$141</definedName>
    <definedName name="VAS083_F_Geriamojovande4Geriamojovande9" localSheetId="11">'Forma 12'!$I$141</definedName>
    <definedName name="VAS083_F_Geriamojovande4Geriamojovande9">'Forma 12'!$I$141</definedName>
    <definedName name="VAS083_F_Geriamojovande4Kitareguliuoja1" localSheetId="11">'Forma 12'!$O$141</definedName>
    <definedName name="VAS083_F_Geriamojovande4Kitareguliuoja1">'Forma 12'!$O$141</definedName>
    <definedName name="VAS083_F_Geriamojovande4Kitosveiklosne1" localSheetId="11">'Forma 12'!$P$141</definedName>
    <definedName name="VAS083_F_Geriamojovande4Kitosveiklosne1">'Forma 12'!$P$141</definedName>
    <definedName name="VAS083_F_Geriamojovande4Nuotekudumblot1" localSheetId="11">'Forma 12'!$L$141</definedName>
    <definedName name="VAS083_F_Geriamojovande4Nuotekudumblot1">'Forma 12'!$L$141</definedName>
    <definedName name="VAS083_F_Geriamojovande4Nuotekusurinki1" localSheetId="11">'Forma 12'!$J$141</definedName>
    <definedName name="VAS083_F_Geriamojovande4Nuotekusurinki1">'Forma 12'!$J$141</definedName>
    <definedName name="VAS083_F_Geriamojovande4Nuotekuvalymas1" localSheetId="11">'Forma 12'!$K$141</definedName>
    <definedName name="VAS083_F_Geriamojovande4Nuotekuvalymas1">'Forma 12'!$K$141</definedName>
    <definedName name="VAS083_F_Geriamojovande4Pavirsiniunuot1" localSheetId="11">'Forma 12'!$M$141</definedName>
    <definedName name="VAS083_F_Geriamojovande4Pavirsiniunuot1">'Forma 12'!$M$141</definedName>
    <definedName name="VAS083_F_Geriamojovande5Apskaitosveikla1" localSheetId="11">'Forma 12'!$N$197</definedName>
    <definedName name="VAS083_F_Geriamojovande5Apskaitosveikla1">'Forma 12'!$N$197</definedName>
    <definedName name="VAS083_F_Geriamojovande5Geriamojovande7" localSheetId="11">'Forma 12'!$G$197</definedName>
    <definedName name="VAS083_F_Geriamojovande5Geriamojovande7">'Forma 12'!$G$197</definedName>
    <definedName name="VAS083_F_Geriamojovande5Geriamojovande8" localSheetId="11">'Forma 12'!$H$197</definedName>
    <definedName name="VAS083_F_Geriamojovande5Geriamojovande8">'Forma 12'!$H$197</definedName>
    <definedName name="VAS083_F_Geriamojovande5Geriamojovande9" localSheetId="11">'Forma 12'!$I$197</definedName>
    <definedName name="VAS083_F_Geriamojovande5Geriamojovande9">'Forma 12'!$I$197</definedName>
    <definedName name="VAS083_F_Geriamojovande5Kitareguliuoja1" localSheetId="11">'Forma 12'!$O$197</definedName>
    <definedName name="VAS083_F_Geriamojovande5Kitareguliuoja1">'Forma 12'!$O$197</definedName>
    <definedName name="VAS083_F_Geriamojovande5Kitosveiklosne1" localSheetId="11">'Forma 12'!$P$197</definedName>
    <definedName name="VAS083_F_Geriamojovande5Kitosveiklosne1">'Forma 12'!$P$197</definedName>
    <definedName name="VAS083_F_Geriamojovande5Nuotekudumblot1" localSheetId="11">'Forma 12'!$L$197</definedName>
    <definedName name="VAS083_F_Geriamojovande5Nuotekudumblot1">'Forma 12'!$L$197</definedName>
    <definedName name="VAS083_F_Geriamojovande5Nuotekusurinki1" localSheetId="11">'Forma 12'!$J$197</definedName>
    <definedName name="VAS083_F_Geriamojovande5Nuotekusurinki1">'Forma 12'!$J$197</definedName>
    <definedName name="VAS083_F_Geriamojovande5Nuotekuvalymas1" localSheetId="11">'Forma 12'!$K$197</definedName>
    <definedName name="VAS083_F_Geriamojovande5Nuotekuvalymas1">'Forma 12'!$K$197</definedName>
    <definedName name="VAS083_F_Geriamojovande5Pavirsiniunuot1" localSheetId="11">'Forma 12'!$M$197</definedName>
    <definedName name="VAS083_F_Geriamojovande5Pavirsiniunuot1">'Forma 12'!$M$197</definedName>
    <definedName name="VAS083_F_Geriamojovande6Apskaitosveikla1" localSheetId="11">'Forma 12'!$N$223</definedName>
    <definedName name="VAS083_F_Geriamojovande6Apskaitosveikla1">'Forma 12'!$N$223</definedName>
    <definedName name="VAS083_F_Geriamojovande6Geriamojovande7" localSheetId="11">'Forma 12'!$G$223</definedName>
    <definedName name="VAS083_F_Geriamojovande6Geriamojovande7">'Forma 12'!$G$223</definedName>
    <definedName name="VAS083_F_Geriamojovande6Geriamojovande8" localSheetId="11">'Forma 12'!$H$223</definedName>
    <definedName name="VAS083_F_Geriamojovande6Geriamojovande8">'Forma 12'!$H$223</definedName>
    <definedName name="VAS083_F_Geriamojovande6Geriamojovande9" localSheetId="11">'Forma 12'!$I$223</definedName>
    <definedName name="VAS083_F_Geriamojovande6Geriamojovande9">'Forma 12'!$I$223</definedName>
    <definedName name="VAS083_F_Geriamojovande6Kitareguliuoja1" localSheetId="11">'Forma 12'!$O$223</definedName>
    <definedName name="VAS083_F_Geriamojovande6Kitareguliuoja1">'Forma 12'!$O$223</definedName>
    <definedName name="VAS083_F_Geriamojovande6Kitosveiklosne1" localSheetId="11">'Forma 12'!$P$223</definedName>
    <definedName name="VAS083_F_Geriamojovande6Kitosveiklosne1">'Forma 12'!$P$223</definedName>
    <definedName name="VAS083_F_Geriamojovande6Nuotekudumblot1" localSheetId="11">'Forma 12'!$L$223</definedName>
    <definedName name="VAS083_F_Geriamojovande6Nuotekudumblot1">'Forma 12'!$L$223</definedName>
    <definedName name="VAS083_F_Geriamojovande6Nuotekusurinki1" localSheetId="11">'Forma 12'!$J$223</definedName>
    <definedName name="VAS083_F_Geriamojovande6Nuotekusurinki1">'Forma 12'!$J$223</definedName>
    <definedName name="VAS083_F_Geriamojovande6Nuotekuvalymas1" localSheetId="11">'Forma 12'!$K$223</definedName>
    <definedName name="VAS083_F_Geriamojovande6Nuotekuvalymas1">'Forma 12'!$K$223</definedName>
    <definedName name="VAS083_F_Geriamojovande6Pavirsiniunuot1" localSheetId="11">'Forma 12'!$M$223</definedName>
    <definedName name="VAS083_F_Geriamojovande6Pavirsiniunuot1">'Forma 12'!$M$223</definedName>
    <definedName name="VAS083_F_Ilgalaikioturt100Apskaitosveikla1" localSheetId="11">'Forma 12'!$N$154</definedName>
    <definedName name="VAS083_F_Ilgalaikioturt100Apskaitosveikla1">'Forma 12'!$N$154</definedName>
    <definedName name="VAS083_F_Ilgalaikioturt100Geriamojovande7" localSheetId="11">'Forma 12'!$G$154</definedName>
    <definedName name="VAS083_F_Ilgalaikioturt100Geriamojovande7">'Forma 12'!$G$154</definedName>
    <definedName name="VAS083_F_Ilgalaikioturt100Geriamojovande8" localSheetId="11">'Forma 12'!$H$154</definedName>
    <definedName name="VAS083_F_Ilgalaikioturt100Geriamojovande8">'Forma 12'!$H$154</definedName>
    <definedName name="VAS083_F_Ilgalaikioturt100Geriamojovande9" localSheetId="11">'Forma 12'!$I$154</definedName>
    <definedName name="VAS083_F_Ilgalaikioturt100Geriamojovande9">'Forma 12'!$I$154</definedName>
    <definedName name="VAS083_F_Ilgalaikioturt100Inventorinisnu1" localSheetId="11">'Forma 12'!$D$154</definedName>
    <definedName name="VAS083_F_Ilgalaikioturt100Inventorinisnu1">'Forma 12'!$D$154</definedName>
    <definedName name="VAS083_F_Ilgalaikioturt100Kitareguliuoja1" localSheetId="11">'Forma 12'!$O$154</definedName>
    <definedName name="VAS083_F_Ilgalaikioturt100Kitareguliuoja1">'Forma 12'!$O$154</definedName>
    <definedName name="VAS083_F_Ilgalaikioturt100Kitosveiklosne1" localSheetId="11">'Forma 12'!$P$154</definedName>
    <definedName name="VAS083_F_Ilgalaikioturt100Kitosveiklosne1">'Forma 12'!$P$154</definedName>
    <definedName name="VAS083_F_Ilgalaikioturt100Lrklimatokaito1" localSheetId="11">'Forma 12'!$E$154</definedName>
    <definedName name="VAS083_F_Ilgalaikioturt100Lrklimatokaito1">'Forma 12'!$E$154</definedName>
    <definedName name="VAS083_F_Ilgalaikioturt100Nuotekudumblot1" localSheetId="11">'Forma 12'!$L$154</definedName>
    <definedName name="VAS083_F_Ilgalaikioturt100Nuotekudumblot1">'Forma 12'!$L$154</definedName>
    <definedName name="VAS083_F_Ilgalaikioturt100Nuotekusurinki1" localSheetId="11">'Forma 12'!$J$154</definedName>
    <definedName name="VAS083_F_Ilgalaikioturt100Nuotekusurinki1">'Forma 12'!$J$154</definedName>
    <definedName name="VAS083_F_Ilgalaikioturt100Nuotekuvalymas1" localSheetId="11">'Forma 12'!$K$154</definedName>
    <definedName name="VAS083_F_Ilgalaikioturt100Nuotekuvalymas1">'Forma 12'!$K$154</definedName>
    <definedName name="VAS083_F_Ilgalaikioturt100Pavirsiniunuot1" localSheetId="11">'Forma 12'!$M$154</definedName>
    <definedName name="VAS083_F_Ilgalaikioturt100Pavirsiniunuot1">'Forma 12'!$M$154</definedName>
    <definedName name="VAS083_F_Ilgalaikioturt100Turtovienetask1" localSheetId="11">'Forma 12'!$F$154</definedName>
    <definedName name="VAS083_F_Ilgalaikioturt100Turtovienetask1">'Forma 12'!$F$154</definedName>
    <definedName name="VAS083_F_Ilgalaikioturt101Apskaitosveikla1" localSheetId="11">'Forma 12'!$N$155</definedName>
    <definedName name="VAS083_F_Ilgalaikioturt101Apskaitosveikla1">'Forma 12'!$N$155</definedName>
    <definedName name="VAS083_F_Ilgalaikioturt101Geriamojovande7" localSheetId="11">'Forma 12'!$G$155</definedName>
    <definedName name="VAS083_F_Ilgalaikioturt101Geriamojovande7">'Forma 12'!$G$155</definedName>
    <definedName name="VAS083_F_Ilgalaikioturt101Geriamojovande8" localSheetId="11">'Forma 12'!$H$155</definedName>
    <definedName name="VAS083_F_Ilgalaikioturt101Geriamojovande8">'Forma 12'!$H$155</definedName>
    <definedName name="VAS083_F_Ilgalaikioturt101Geriamojovande9" localSheetId="11">'Forma 12'!$I$155</definedName>
    <definedName name="VAS083_F_Ilgalaikioturt101Geriamojovande9">'Forma 12'!$I$155</definedName>
    <definedName name="VAS083_F_Ilgalaikioturt101Inventorinisnu1" localSheetId="11">'Forma 12'!$D$155</definedName>
    <definedName name="VAS083_F_Ilgalaikioturt101Inventorinisnu1">'Forma 12'!$D$155</definedName>
    <definedName name="VAS083_F_Ilgalaikioturt101Kitareguliuoja1" localSheetId="11">'Forma 12'!$O$155</definedName>
    <definedName name="VAS083_F_Ilgalaikioturt101Kitareguliuoja1">'Forma 12'!$O$155</definedName>
    <definedName name="VAS083_F_Ilgalaikioturt101Kitosveiklosne1" localSheetId="11">'Forma 12'!$P$155</definedName>
    <definedName name="VAS083_F_Ilgalaikioturt101Kitosveiklosne1">'Forma 12'!$P$155</definedName>
    <definedName name="VAS083_F_Ilgalaikioturt101Lrklimatokaito1" localSheetId="11">'Forma 12'!$E$155</definedName>
    <definedName name="VAS083_F_Ilgalaikioturt101Lrklimatokaito1">'Forma 12'!$E$155</definedName>
    <definedName name="VAS083_F_Ilgalaikioturt101Nuotekudumblot1" localSheetId="11">'Forma 12'!$L$155</definedName>
    <definedName name="VAS083_F_Ilgalaikioturt101Nuotekudumblot1">'Forma 12'!$L$155</definedName>
    <definedName name="VAS083_F_Ilgalaikioturt101Nuotekusurinki1" localSheetId="11">'Forma 12'!$J$155</definedName>
    <definedName name="VAS083_F_Ilgalaikioturt101Nuotekusurinki1">'Forma 12'!$J$155</definedName>
    <definedName name="VAS083_F_Ilgalaikioturt101Nuotekuvalymas1" localSheetId="11">'Forma 12'!$K$155</definedName>
    <definedName name="VAS083_F_Ilgalaikioturt101Nuotekuvalymas1">'Forma 12'!$K$155</definedName>
    <definedName name="VAS083_F_Ilgalaikioturt101Pavirsiniunuot1" localSheetId="11">'Forma 12'!$M$155</definedName>
    <definedName name="VAS083_F_Ilgalaikioturt101Pavirsiniunuot1">'Forma 12'!$M$155</definedName>
    <definedName name="VAS083_F_Ilgalaikioturt101Turtovienetask1" localSheetId="11">'Forma 12'!$F$155</definedName>
    <definedName name="VAS083_F_Ilgalaikioturt101Turtovienetask1">'Forma 12'!$F$155</definedName>
    <definedName name="VAS083_F_Ilgalaikioturt102Apskaitosveikla1" localSheetId="11">'Forma 12'!$N$156</definedName>
    <definedName name="VAS083_F_Ilgalaikioturt102Apskaitosveikla1">'Forma 12'!$N$156</definedName>
    <definedName name="VAS083_F_Ilgalaikioturt102Geriamojovande7" localSheetId="11">'Forma 12'!$G$156</definedName>
    <definedName name="VAS083_F_Ilgalaikioturt102Geriamojovande7">'Forma 12'!$G$156</definedName>
    <definedName name="VAS083_F_Ilgalaikioturt102Geriamojovande8" localSheetId="11">'Forma 12'!$H$156</definedName>
    <definedName name="VAS083_F_Ilgalaikioturt102Geriamojovande8">'Forma 12'!$H$156</definedName>
    <definedName name="VAS083_F_Ilgalaikioturt102Geriamojovande9" localSheetId="11">'Forma 12'!$I$156</definedName>
    <definedName name="VAS083_F_Ilgalaikioturt102Geriamojovande9">'Forma 12'!$I$156</definedName>
    <definedName name="VAS083_F_Ilgalaikioturt102Inventorinisnu1" localSheetId="11">'Forma 12'!$D$156</definedName>
    <definedName name="VAS083_F_Ilgalaikioturt102Inventorinisnu1">'Forma 12'!$D$156</definedName>
    <definedName name="VAS083_F_Ilgalaikioturt102Kitareguliuoja1" localSheetId="11">'Forma 12'!$O$156</definedName>
    <definedName name="VAS083_F_Ilgalaikioturt102Kitareguliuoja1">'Forma 12'!$O$156</definedName>
    <definedName name="VAS083_F_Ilgalaikioturt102Kitosveiklosne1" localSheetId="11">'Forma 12'!$P$156</definedName>
    <definedName name="VAS083_F_Ilgalaikioturt102Kitosveiklosne1">'Forma 12'!$P$156</definedName>
    <definedName name="VAS083_F_Ilgalaikioturt102Lrklimatokaito1" localSheetId="11">'Forma 12'!$E$156</definedName>
    <definedName name="VAS083_F_Ilgalaikioturt102Lrklimatokaito1">'Forma 12'!$E$156</definedName>
    <definedName name="VAS083_F_Ilgalaikioturt102Nuotekudumblot1" localSheetId="11">'Forma 12'!$L$156</definedName>
    <definedName name="VAS083_F_Ilgalaikioturt102Nuotekudumblot1">'Forma 12'!$L$156</definedName>
    <definedName name="VAS083_F_Ilgalaikioturt102Nuotekusurinki1" localSheetId="11">'Forma 12'!$J$156</definedName>
    <definedName name="VAS083_F_Ilgalaikioturt102Nuotekusurinki1">'Forma 12'!$J$156</definedName>
    <definedName name="VAS083_F_Ilgalaikioturt102Nuotekuvalymas1" localSheetId="11">'Forma 12'!$K$156</definedName>
    <definedName name="VAS083_F_Ilgalaikioturt102Nuotekuvalymas1">'Forma 12'!$K$156</definedName>
    <definedName name="VAS083_F_Ilgalaikioturt102Pavirsiniunuot1" localSheetId="11">'Forma 12'!$M$156</definedName>
    <definedName name="VAS083_F_Ilgalaikioturt102Pavirsiniunuot1">'Forma 12'!$M$156</definedName>
    <definedName name="VAS083_F_Ilgalaikioturt102Turtovienetask1" localSheetId="11">'Forma 12'!$F$156</definedName>
    <definedName name="VAS083_F_Ilgalaikioturt102Turtovienetask1">'Forma 12'!$F$156</definedName>
    <definedName name="VAS083_F_Ilgalaikioturt103Apskaitosveikla1" localSheetId="11">'Forma 12'!$N$158</definedName>
    <definedName name="VAS083_F_Ilgalaikioturt103Apskaitosveikla1">'Forma 12'!$N$158</definedName>
    <definedName name="VAS083_F_Ilgalaikioturt103Geriamojovande7" localSheetId="11">'Forma 12'!$G$158</definedName>
    <definedName name="VAS083_F_Ilgalaikioturt103Geriamojovande7">'Forma 12'!$G$158</definedName>
    <definedName name="VAS083_F_Ilgalaikioturt103Geriamojovande8" localSheetId="11">'Forma 12'!$H$158</definedName>
    <definedName name="VAS083_F_Ilgalaikioturt103Geriamojovande8">'Forma 12'!$H$158</definedName>
    <definedName name="VAS083_F_Ilgalaikioturt103Geriamojovande9" localSheetId="11">'Forma 12'!$I$158</definedName>
    <definedName name="VAS083_F_Ilgalaikioturt103Geriamojovande9">'Forma 12'!$I$158</definedName>
    <definedName name="VAS083_F_Ilgalaikioturt103Inventorinisnu1" localSheetId="11">'Forma 12'!$D$158</definedName>
    <definedName name="VAS083_F_Ilgalaikioturt103Inventorinisnu1">'Forma 12'!$D$158</definedName>
    <definedName name="VAS083_F_Ilgalaikioturt103Kitareguliuoja1" localSheetId="11">'Forma 12'!$O$158</definedName>
    <definedName name="VAS083_F_Ilgalaikioturt103Kitareguliuoja1">'Forma 12'!$O$158</definedName>
    <definedName name="VAS083_F_Ilgalaikioturt103Kitosveiklosne1" localSheetId="11">'Forma 12'!$P$158</definedName>
    <definedName name="VAS083_F_Ilgalaikioturt103Kitosveiklosne1">'Forma 12'!$P$158</definedName>
    <definedName name="VAS083_F_Ilgalaikioturt103Lrklimatokaito1" localSheetId="11">'Forma 12'!$E$158</definedName>
    <definedName name="VAS083_F_Ilgalaikioturt103Lrklimatokaito1">'Forma 12'!$E$158</definedName>
    <definedName name="VAS083_F_Ilgalaikioturt103Nuotekudumblot1" localSheetId="11">'Forma 12'!$L$158</definedName>
    <definedName name="VAS083_F_Ilgalaikioturt103Nuotekudumblot1">'Forma 12'!$L$158</definedName>
    <definedName name="VAS083_F_Ilgalaikioturt103Nuotekusurinki1" localSheetId="11">'Forma 12'!$J$158</definedName>
    <definedName name="VAS083_F_Ilgalaikioturt103Nuotekusurinki1">'Forma 12'!$J$158</definedName>
    <definedName name="VAS083_F_Ilgalaikioturt103Nuotekuvalymas1" localSheetId="11">'Forma 12'!$K$158</definedName>
    <definedName name="VAS083_F_Ilgalaikioturt103Nuotekuvalymas1">'Forma 12'!$K$158</definedName>
    <definedName name="VAS083_F_Ilgalaikioturt103Pavirsiniunuot1" localSheetId="11">'Forma 12'!$M$158</definedName>
    <definedName name="VAS083_F_Ilgalaikioturt103Pavirsiniunuot1">'Forma 12'!$M$158</definedName>
    <definedName name="VAS083_F_Ilgalaikioturt103Turtovienetask1" localSheetId="11">'Forma 12'!$F$158</definedName>
    <definedName name="VAS083_F_Ilgalaikioturt103Turtovienetask1">'Forma 12'!$F$158</definedName>
    <definedName name="VAS083_F_Ilgalaikioturt104Apskaitosveikla1" localSheetId="11">'Forma 12'!$N$159</definedName>
    <definedName name="VAS083_F_Ilgalaikioturt104Apskaitosveikla1">'Forma 12'!$N$159</definedName>
    <definedName name="VAS083_F_Ilgalaikioturt104Geriamojovande7" localSheetId="11">'Forma 12'!$G$159</definedName>
    <definedName name="VAS083_F_Ilgalaikioturt104Geriamojovande7">'Forma 12'!$G$159</definedName>
    <definedName name="VAS083_F_Ilgalaikioturt104Geriamojovande8" localSheetId="11">'Forma 12'!$H$159</definedName>
    <definedName name="VAS083_F_Ilgalaikioturt104Geriamojovande8">'Forma 12'!$H$159</definedName>
    <definedName name="VAS083_F_Ilgalaikioturt104Geriamojovande9" localSheetId="11">'Forma 12'!$I$159</definedName>
    <definedName name="VAS083_F_Ilgalaikioturt104Geriamojovande9">'Forma 12'!$I$159</definedName>
    <definedName name="VAS083_F_Ilgalaikioturt104Inventorinisnu1" localSheetId="11">'Forma 12'!$D$159</definedName>
    <definedName name="VAS083_F_Ilgalaikioturt104Inventorinisnu1">'Forma 12'!$D$159</definedName>
    <definedName name="VAS083_F_Ilgalaikioturt104Kitareguliuoja1" localSheetId="11">'Forma 12'!$O$159</definedName>
    <definedName name="VAS083_F_Ilgalaikioturt104Kitareguliuoja1">'Forma 12'!$O$159</definedName>
    <definedName name="VAS083_F_Ilgalaikioturt104Kitosveiklosne1" localSheetId="11">'Forma 12'!$P$159</definedName>
    <definedName name="VAS083_F_Ilgalaikioturt104Kitosveiklosne1">'Forma 12'!$P$159</definedName>
    <definedName name="VAS083_F_Ilgalaikioturt104Lrklimatokaito1" localSheetId="11">'Forma 12'!$E$159</definedName>
    <definedName name="VAS083_F_Ilgalaikioturt104Lrklimatokaito1">'Forma 12'!$E$159</definedName>
    <definedName name="VAS083_F_Ilgalaikioturt104Nuotekudumblot1" localSheetId="11">'Forma 12'!$L$159</definedName>
    <definedName name="VAS083_F_Ilgalaikioturt104Nuotekudumblot1">'Forma 12'!$L$159</definedName>
    <definedName name="VAS083_F_Ilgalaikioturt104Nuotekusurinki1" localSheetId="11">'Forma 12'!$J$159</definedName>
    <definedName name="VAS083_F_Ilgalaikioturt104Nuotekusurinki1">'Forma 12'!$J$159</definedName>
    <definedName name="VAS083_F_Ilgalaikioturt104Nuotekuvalymas1" localSheetId="11">'Forma 12'!$K$159</definedName>
    <definedName name="VAS083_F_Ilgalaikioturt104Nuotekuvalymas1">'Forma 12'!$K$159</definedName>
    <definedName name="VAS083_F_Ilgalaikioturt104Pavirsiniunuot1" localSheetId="11">'Forma 12'!$M$159</definedName>
    <definedName name="VAS083_F_Ilgalaikioturt104Pavirsiniunuot1">'Forma 12'!$M$159</definedName>
    <definedName name="VAS083_F_Ilgalaikioturt104Turtovienetask1" localSheetId="11">'Forma 12'!$F$159</definedName>
    <definedName name="VAS083_F_Ilgalaikioturt104Turtovienetask1">'Forma 12'!$F$159</definedName>
    <definedName name="VAS083_F_Ilgalaikioturt105Apskaitosveikla1" localSheetId="11">'Forma 12'!$N$160</definedName>
    <definedName name="VAS083_F_Ilgalaikioturt105Apskaitosveikla1">'Forma 12'!$N$160</definedName>
    <definedName name="VAS083_F_Ilgalaikioturt105Geriamojovande7" localSheetId="11">'Forma 12'!$G$160</definedName>
    <definedName name="VAS083_F_Ilgalaikioturt105Geriamojovande7">'Forma 12'!$G$160</definedName>
    <definedName name="VAS083_F_Ilgalaikioturt105Geriamojovande8" localSheetId="11">'Forma 12'!$H$160</definedName>
    <definedName name="VAS083_F_Ilgalaikioturt105Geriamojovande8">'Forma 12'!$H$160</definedName>
    <definedName name="VAS083_F_Ilgalaikioturt105Geriamojovande9" localSheetId="11">'Forma 12'!$I$160</definedName>
    <definedName name="VAS083_F_Ilgalaikioturt105Geriamojovande9">'Forma 12'!$I$160</definedName>
    <definedName name="VAS083_F_Ilgalaikioturt105Inventorinisnu1" localSheetId="11">'Forma 12'!$D$160</definedName>
    <definedName name="VAS083_F_Ilgalaikioturt105Inventorinisnu1">'Forma 12'!$D$160</definedName>
    <definedName name="VAS083_F_Ilgalaikioturt105Kitareguliuoja1" localSheetId="11">'Forma 12'!$O$160</definedName>
    <definedName name="VAS083_F_Ilgalaikioturt105Kitareguliuoja1">'Forma 12'!$O$160</definedName>
    <definedName name="VAS083_F_Ilgalaikioturt105Kitosveiklosne1" localSheetId="11">'Forma 12'!$P$160</definedName>
    <definedName name="VAS083_F_Ilgalaikioturt105Kitosveiklosne1">'Forma 12'!$P$160</definedName>
    <definedName name="VAS083_F_Ilgalaikioturt105Lrklimatokaito1" localSheetId="11">'Forma 12'!$E$160</definedName>
    <definedName name="VAS083_F_Ilgalaikioturt105Lrklimatokaito1">'Forma 12'!$E$160</definedName>
    <definedName name="VAS083_F_Ilgalaikioturt105Nuotekudumblot1" localSheetId="11">'Forma 12'!$L$160</definedName>
    <definedName name="VAS083_F_Ilgalaikioturt105Nuotekudumblot1">'Forma 12'!$L$160</definedName>
    <definedName name="VAS083_F_Ilgalaikioturt105Nuotekusurinki1" localSheetId="11">'Forma 12'!$J$160</definedName>
    <definedName name="VAS083_F_Ilgalaikioturt105Nuotekusurinki1">'Forma 12'!$J$160</definedName>
    <definedName name="VAS083_F_Ilgalaikioturt105Nuotekuvalymas1" localSheetId="11">'Forma 12'!$K$160</definedName>
    <definedName name="VAS083_F_Ilgalaikioturt105Nuotekuvalymas1">'Forma 12'!$K$160</definedName>
    <definedName name="VAS083_F_Ilgalaikioturt105Pavirsiniunuot1" localSheetId="11">'Forma 12'!$M$160</definedName>
    <definedName name="VAS083_F_Ilgalaikioturt105Pavirsiniunuot1">'Forma 12'!$M$160</definedName>
    <definedName name="VAS083_F_Ilgalaikioturt105Turtovienetask1" localSheetId="11">'Forma 12'!$F$160</definedName>
    <definedName name="VAS083_F_Ilgalaikioturt105Turtovienetask1">'Forma 12'!$F$160</definedName>
    <definedName name="VAS083_F_Ilgalaikioturt106Apskaitosveikla1" localSheetId="11">'Forma 12'!$N$163</definedName>
    <definedName name="VAS083_F_Ilgalaikioturt106Apskaitosveikla1">'Forma 12'!$N$163</definedName>
    <definedName name="VAS083_F_Ilgalaikioturt106Geriamojovande7" localSheetId="11">'Forma 12'!$G$163</definedName>
    <definedName name="VAS083_F_Ilgalaikioturt106Geriamojovande7">'Forma 12'!$G$163</definedName>
    <definedName name="VAS083_F_Ilgalaikioturt106Geriamojovande8" localSheetId="11">'Forma 12'!$H$163</definedName>
    <definedName name="VAS083_F_Ilgalaikioturt106Geriamojovande8">'Forma 12'!$H$163</definedName>
    <definedName name="VAS083_F_Ilgalaikioturt106Geriamojovande9" localSheetId="11">'Forma 12'!$I$163</definedName>
    <definedName name="VAS083_F_Ilgalaikioturt106Geriamojovande9">'Forma 12'!$I$163</definedName>
    <definedName name="VAS083_F_Ilgalaikioturt106Inventorinisnu1" localSheetId="11">'Forma 12'!$D$163</definedName>
    <definedName name="VAS083_F_Ilgalaikioturt106Inventorinisnu1">'Forma 12'!$D$163</definedName>
    <definedName name="VAS083_F_Ilgalaikioturt106Kitareguliuoja1" localSheetId="11">'Forma 12'!$O$163</definedName>
    <definedName name="VAS083_F_Ilgalaikioturt106Kitareguliuoja1">'Forma 12'!$O$163</definedName>
    <definedName name="VAS083_F_Ilgalaikioturt106Kitosveiklosne1" localSheetId="11">'Forma 12'!$P$163</definedName>
    <definedName name="VAS083_F_Ilgalaikioturt106Kitosveiklosne1">'Forma 12'!$P$163</definedName>
    <definedName name="VAS083_F_Ilgalaikioturt106Lrklimatokaito1" localSheetId="11">'Forma 12'!$E$163</definedName>
    <definedName name="VAS083_F_Ilgalaikioturt106Lrklimatokaito1">'Forma 12'!$E$163</definedName>
    <definedName name="VAS083_F_Ilgalaikioturt106Nuotekudumblot1" localSheetId="11">'Forma 12'!$L$163</definedName>
    <definedName name="VAS083_F_Ilgalaikioturt106Nuotekudumblot1">'Forma 12'!$L$163</definedName>
    <definedName name="VAS083_F_Ilgalaikioturt106Nuotekusurinki1" localSheetId="11">'Forma 12'!$J$163</definedName>
    <definedName name="VAS083_F_Ilgalaikioturt106Nuotekusurinki1">'Forma 12'!$J$163</definedName>
    <definedName name="VAS083_F_Ilgalaikioturt106Nuotekuvalymas1" localSheetId="11">'Forma 12'!$K$163</definedName>
    <definedName name="VAS083_F_Ilgalaikioturt106Nuotekuvalymas1">'Forma 12'!$K$163</definedName>
    <definedName name="VAS083_F_Ilgalaikioturt106Pavirsiniunuot1" localSheetId="11">'Forma 12'!$M$163</definedName>
    <definedName name="VAS083_F_Ilgalaikioturt106Pavirsiniunuot1">'Forma 12'!$M$163</definedName>
    <definedName name="VAS083_F_Ilgalaikioturt106Turtovienetask1" localSheetId="11">'Forma 12'!$F$163</definedName>
    <definedName name="VAS083_F_Ilgalaikioturt106Turtovienetask1">'Forma 12'!$F$163</definedName>
    <definedName name="VAS083_F_Ilgalaikioturt107Apskaitosveikla1" localSheetId="11">'Forma 12'!$N$164</definedName>
    <definedName name="VAS083_F_Ilgalaikioturt107Apskaitosveikla1">'Forma 12'!$N$164</definedName>
    <definedName name="VAS083_F_Ilgalaikioturt107Geriamojovande7" localSheetId="11">'Forma 12'!$G$164</definedName>
    <definedName name="VAS083_F_Ilgalaikioturt107Geriamojovande7">'Forma 12'!$G$164</definedName>
    <definedName name="VAS083_F_Ilgalaikioturt107Geriamojovande8" localSheetId="11">'Forma 12'!$H$164</definedName>
    <definedName name="VAS083_F_Ilgalaikioturt107Geriamojovande8">'Forma 12'!$H$164</definedName>
    <definedName name="VAS083_F_Ilgalaikioturt107Geriamojovande9" localSheetId="11">'Forma 12'!$I$164</definedName>
    <definedName name="VAS083_F_Ilgalaikioturt107Geriamojovande9">'Forma 12'!$I$164</definedName>
    <definedName name="VAS083_F_Ilgalaikioturt107Inventorinisnu1" localSheetId="11">'Forma 12'!$D$164</definedName>
    <definedName name="VAS083_F_Ilgalaikioturt107Inventorinisnu1">'Forma 12'!$D$164</definedName>
    <definedName name="VAS083_F_Ilgalaikioturt107Kitareguliuoja1" localSheetId="11">'Forma 12'!$O$164</definedName>
    <definedName name="VAS083_F_Ilgalaikioturt107Kitareguliuoja1">'Forma 12'!$O$164</definedName>
    <definedName name="VAS083_F_Ilgalaikioturt107Kitosveiklosne1" localSheetId="11">'Forma 12'!$P$164</definedName>
    <definedName name="VAS083_F_Ilgalaikioturt107Kitosveiklosne1">'Forma 12'!$P$164</definedName>
    <definedName name="VAS083_F_Ilgalaikioturt107Lrklimatokaito1" localSheetId="11">'Forma 12'!$E$164</definedName>
    <definedName name="VAS083_F_Ilgalaikioturt107Lrklimatokaito1">'Forma 12'!$E$164</definedName>
    <definedName name="VAS083_F_Ilgalaikioturt107Nuotekudumblot1" localSheetId="11">'Forma 12'!$L$164</definedName>
    <definedName name="VAS083_F_Ilgalaikioturt107Nuotekudumblot1">'Forma 12'!$L$164</definedName>
    <definedName name="VAS083_F_Ilgalaikioturt107Nuotekusurinki1" localSheetId="11">'Forma 12'!$J$164</definedName>
    <definedName name="VAS083_F_Ilgalaikioturt107Nuotekusurinki1">'Forma 12'!$J$164</definedName>
    <definedName name="VAS083_F_Ilgalaikioturt107Nuotekuvalymas1" localSheetId="11">'Forma 12'!$K$164</definedName>
    <definedName name="VAS083_F_Ilgalaikioturt107Nuotekuvalymas1">'Forma 12'!$K$164</definedName>
    <definedName name="VAS083_F_Ilgalaikioturt107Pavirsiniunuot1" localSheetId="11">'Forma 12'!$M$164</definedName>
    <definedName name="VAS083_F_Ilgalaikioturt107Pavirsiniunuot1">'Forma 12'!$M$164</definedName>
    <definedName name="VAS083_F_Ilgalaikioturt107Turtovienetask1" localSheetId="11">'Forma 12'!$F$164</definedName>
    <definedName name="VAS083_F_Ilgalaikioturt107Turtovienetask1">'Forma 12'!$F$164</definedName>
    <definedName name="VAS083_F_Ilgalaikioturt108Apskaitosveikla1" localSheetId="11">'Forma 12'!$N$165</definedName>
    <definedName name="VAS083_F_Ilgalaikioturt108Apskaitosveikla1">'Forma 12'!$N$165</definedName>
    <definedName name="VAS083_F_Ilgalaikioturt108Geriamojovande7" localSheetId="11">'Forma 12'!$G$165</definedName>
    <definedName name="VAS083_F_Ilgalaikioturt108Geriamojovande7">'Forma 12'!$G$165</definedName>
    <definedName name="VAS083_F_Ilgalaikioturt108Geriamojovande8" localSheetId="11">'Forma 12'!$H$165</definedName>
    <definedName name="VAS083_F_Ilgalaikioturt108Geriamojovande8">'Forma 12'!$H$165</definedName>
    <definedName name="VAS083_F_Ilgalaikioturt108Geriamojovande9" localSheetId="11">'Forma 12'!$I$165</definedName>
    <definedName name="VAS083_F_Ilgalaikioturt108Geriamojovande9">'Forma 12'!$I$165</definedName>
    <definedName name="VAS083_F_Ilgalaikioturt108Inventorinisnu1" localSheetId="11">'Forma 12'!$D$165</definedName>
    <definedName name="VAS083_F_Ilgalaikioturt108Inventorinisnu1">'Forma 12'!$D$165</definedName>
    <definedName name="VAS083_F_Ilgalaikioturt108Kitareguliuoja1" localSheetId="11">'Forma 12'!$O$165</definedName>
    <definedName name="VAS083_F_Ilgalaikioturt108Kitareguliuoja1">'Forma 12'!$O$165</definedName>
    <definedName name="VAS083_F_Ilgalaikioturt108Kitosveiklosne1" localSheetId="11">'Forma 12'!$P$165</definedName>
    <definedName name="VAS083_F_Ilgalaikioturt108Kitosveiklosne1">'Forma 12'!$P$165</definedName>
    <definedName name="VAS083_F_Ilgalaikioturt108Lrklimatokaito1" localSheetId="11">'Forma 12'!$E$165</definedName>
    <definedName name="VAS083_F_Ilgalaikioturt108Lrklimatokaito1">'Forma 12'!$E$165</definedName>
    <definedName name="VAS083_F_Ilgalaikioturt108Nuotekudumblot1" localSheetId="11">'Forma 12'!$L$165</definedName>
    <definedName name="VAS083_F_Ilgalaikioturt108Nuotekudumblot1">'Forma 12'!$L$165</definedName>
    <definedName name="VAS083_F_Ilgalaikioturt108Nuotekusurinki1" localSheetId="11">'Forma 12'!$J$165</definedName>
    <definedName name="VAS083_F_Ilgalaikioturt108Nuotekusurinki1">'Forma 12'!$J$165</definedName>
    <definedName name="VAS083_F_Ilgalaikioturt108Nuotekuvalymas1" localSheetId="11">'Forma 12'!$K$165</definedName>
    <definedName name="VAS083_F_Ilgalaikioturt108Nuotekuvalymas1">'Forma 12'!$K$165</definedName>
    <definedName name="VAS083_F_Ilgalaikioturt108Pavirsiniunuot1" localSheetId="11">'Forma 12'!$M$165</definedName>
    <definedName name="VAS083_F_Ilgalaikioturt108Pavirsiniunuot1">'Forma 12'!$M$165</definedName>
    <definedName name="VAS083_F_Ilgalaikioturt108Turtovienetask1" localSheetId="11">'Forma 12'!$F$165</definedName>
    <definedName name="VAS083_F_Ilgalaikioturt108Turtovienetask1">'Forma 12'!$F$165</definedName>
    <definedName name="VAS083_F_Ilgalaikioturt109Apskaitosveikla1" localSheetId="11">'Forma 12'!$N$167</definedName>
    <definedName name="VAS083_F_Ilgalaikioturt109Apskaitosveikla1">'Forma 12'!$N$167</definedName>
    <definedName name="VAS083_F_Ilgalaikioturt109Geriamojovande7" localSheetId="11">'Forma 12'!$G$167</definedName>
    <definedName name="VAS083_F_Ilgalaikioturt109Geriamojovande7">'Forma 12'!$G$167</definedName>
    <definedName name="VAS083_F_Ilgalaikioturt109Geriamojovande8" localSheetId="11">'Forma 12'!$H$167</definedName>
    <definedName name="VAS083_F_Ilgalaikioturt109Geriamojovande8">'Forma 12'!$H$167</definedName>
    <definedName name="VAS083_F_Ilgalaikioturt109Geriamojovande9" localSheetId="11">'Forma 12'!$I$167</definedName>
    <definedName name="VAS083_F_Ilgalaikioturt109Geriamojovande9">'Forma 12'!$I$167</definedName>
    <definedName name="VAS083_F_Ilgalaikioturt109Inventorinisnu1" localSheetId="11">'Forma 12'!$D$167</definedName>
    <definedName name="VAS083_F_Ilgalaikioturt109Inventorinisnu1">'Forma 12'!$D$167</definedName>
    <definedName name="VAS083_F_Ilgalaikioturt109Kitareguliuoja1" localSheetId="11">'Forma 12'!$O$167</definedName>
    <definedName name="VAS083_F_Ilgalaikioturt109Kitareguliuoja1">'Forma 12'!$O$167</definedName>
    <definedName name="VAS083_F_Ilgalaikioturt109Kitosveiklosne1" localSheetId="11">'Forma 12'!$P$167</definedName>
    <definedName name="VAS083_F_Ilgalaikioturt109Kitosveiklosne1">'Forma 12'!$P$167</definedName>
    <definedName name="VAS083_F_Ilgalaikioturt109Lrklimatokaito1" localSheetId="11">'Forma 12'!$E$167</definedName>
    <definedName name="VAS083_F_Ilgalaikioturt109Lrklimatokaito1">'Forma 12'!$E$167</definedName>
    <definedName name="VAS083_F_Ilgalaikioturt109Nuotekudumblot1" localSheetId="11">'Forma 12'!$L$167</definedName>
    <definedName name="VAS083_F_Ilgalaikioturt109Nuotekudumblot1">'Forma 12'!$L$167</definedName>
    <definedName name="VAS083_F_Ilgalaikioturt109Nuotekusurinki1" localSheetId="11">'Forma 12'!$J$167</definedName>
    <definedName name="VAS083_F_Ilgalaikioturt109Nuotekusurinki1">'Forma 12'!$J$167</definedName>
    <definedName name="VAS083_F_Ilgalaikioturt109Nuotekuvalymas1" localSheetId="11">'Forma 12'!$K$167</definedName>
    <definedName name="VAS083_F_Ilgalaikioturt109Nuotekuvalymas1">'Forma 12'!$K$167</definedName>
    <definedName name="VAS083_F_Ilgalaikioturt109Pavirsiniunuot1" localSheetId="11">'Forma 12'!$M$167</definedName>
    <definedName name="VAS083_F_Ilgalaikioturt109Pavirsiniunuot1">'Forma 12'!$M$167</definedName>
    <definedName name="VAS083_F_Ilgalaikioturt109Turtovienetask1" localSheetId="11">'Forma 12'!$F$167</definedName>
    <definedName name="VAS083_F_Ilgalaikioturt109Turtovienetask1">'Forma 12'!$F$167</definedName>
    <definedName name="VAS083_F_Ilgalaikioturt10Apskaitosveikla1" localSheetId="11">'Forma 12'!$N$26</definedName>
    <definedName name="VAS083_F_Ilgalaikioturt10Apskaitosveikla1">'Forma 12'!$N$26</definedName>
    <definedName name="VAS083_F_Ilgalaikioturt10Geriamojovande7" localSheetId="11">'Forma 12'!$G$26</definedName>
    <definedName name="VAS083_F_Ilgalaikioturt10Geriamojovande7">'Forma 12'!$G$26</definedName>
    <definedName name="VAS083_F_Ilgalaikioturt10Geriamojovande8" localSheetId="11">'Forma 12'!$H$26</definedName>
    <definedName name="VAS083_F_Ilgalaikioturt10Geriamojovande8">'Forma 12'!$H$26</definedName>
    <definedName name="VAS083_F_Ilgalaikioturt10Geriamojovande9" localSheetId="11">'Forma 12'!$I$26</definedName>
    <definedName name="VAS083_F_Ilgalaikioturt10Geriamojovande9">'Forma 12'!$I$26</definedName>
    <definedName name="VAS083_F_Ilgalaikioturt10Inventorinisnu1" localSheetId="11">'Forma 12'!$D$26</definedName>
    <definedName name="VAS083_F_Ilgalaikioturt10Inventorinisnu1">'Forma 12'!$D$26</definedName>
    <definedName name="VAS083_F_Ilgalaikioturt10Kitareguliuoja1" localSheetId="11">'Forma 12'!$O$26</definedName>
    <definedName name="VAS083_F_Ilgalaikioturt10Kitareguliuoja1">'Forma 12'!$O$26</definedName>
    <definedName name="VAS083_F_Ilgalaikioturt10Kitosveiklosne1" localSheetId="11">'Forma 12'!$P$26</definedName>
    <definedName name="VAS083_F_Ilgalaikioturt10Kitosveiklosne1">'Forma 12'!$P$26</definedName>
    <definedName name="VAS083_F_Ilgalaikioturt10Lrklimatokaito1" localSheetId="11">'Forma 12'!$E$26</definedName>
    <definedName name="VAS083_F_Ilgalaikioturt10Lrklimatokaito1">'Forma 12'!$E$26</definedName>
    <definedName name="VAS083_F_Ilgalaikioturt10Nuotekudumblot1" localSheetId="11">'Forma 12'!$L$26</definedName>
    <definedName name="VAS083_F_Ilgalaikioturt10Nuotekudumblot1">'Forma 12'!$L$26</definedName>
    <definedName name="VAS083_F_Ilgalaikioturt10Nuotekusurinki1" localSheetId="11">'Forma 12'!$J$26</definedName>
    <definedName name="VAS083_F_Ilgalaikioturt10Nuotekusurinki1">'Forma 12'!$J$26</definedName>
    <definedName name="VAS083_F_Ilgalaikioturt10Nuotekuvalymas1" localSheetId="11">'Forma 12'!$K$26</definedName>
    <definedName name="VAS083_F_Ilgalaikioturt10Nuotekuvalymas1">'Forma 12'!$K$26</definedName>
    <definedName name="VAS083_F_Ilgalaikioturt10Pavirsiniunuot1" localSheetId="11">'Forma 12'!$M$26</definedName>
    <definedName name="VAS083_F_Ilgalaikioturt10Pavirsiniunuot1">'Forma 12'!$M$26</definedName>
    <definedName name="VAS083_F_Ilgalaikioturt10Turtovienetask1" localSheetId="11">'Forma 12'!$F$26</definedName>
    <definedName name="VAS083_F_Ilgalaikioturt10Turtovienetask1">'Forma 12'!$F$26</definedName>
    <definedName name="VAS083_F_Ilgalaikioturt110Apskaitosveikla1" localSheetId="11">'Forma 12'!$N$168</definedName>
    <definedName name="VAS083_F_Ilgalaikioturt110Apskaitosveikla1">'Forma 12'!$N$168</definedName>
    <definedName name="VAS083_F_Ilgalaikioturt110Geriamojovande7" localSheetId="11">'Forma 12'!$G$168</definedName>
    <definedName name="VAS083_F_Ilgalaikioturt110Geriamojovande7">'Forma 12'!$G$168</definedName>
    <definedName name="VAS083_F_Ilgalaikioturt110Geriamojovande8" localSheetId="11">'Forma 12'!$H$168</definedName>
    <definedName name="VAS083_F_Ilgalaikioturt110Geriamojovande8">'Forma 12'!$H$168</definedName>
    <definedName name="VAS083_F_Ilgalaikioturt110Geriamojovande9" localSheetId="11">'Forma 12'!$I$168</definedName>
    <definedName name="VAS083_F_Ilgalaikioturt110Geriamojovande9">'Forma 12'!$I$168</definedName>
    <definedName name="VAS083_F_Ilgalaikioturt110Inventorinisnu1" localSheetId="11">'Forma 12'!$D$168</definedName>
    <definedName name="VAS083_F_Ilgalaikioturt110Inventorinisnu1">'Forma 12'!$D$168</definedName>
    <definedName name="VAS083_F_Ilgalaikioturt110Kitareguliuoja1" localSheetId="11">'Forma 12'!$O$168</definedName>
    <definedName name="VAS083_F_Ilgalaikioturt110Kitareguliuoja1">'Forma 12'!$O$168</definedName>
    <definedName name="VAS083_F_Ilgalaikioturt110Kitosveiklosne1" localSheetId="11">'Forma 12'!$P$168</definedName>
    <definedName name="VAS083_F_Ilgalaikioturt110Kitosveiklosne1">'Forma 12'!$P$168</definedName>
    <definedName name="VAS083_F_Ilgalaikioturt110Lrklimatokaito1" localSheetId="11">'Forma 12'!$E$168</definedName>
    <definedName name="VAS083_F_Ilgalaikioturt110Lrklimatokaito1">'Forma 12'!$E$168</definedName>
    <definedName name="VAS083_F_Ilgalaikioturt110Nuotekudumblot1" localSheetId="11">'Forma 12'!$L$168</definedName>
    <definedName name="VAS083_F_Ilgalaikioturt110Nuotekudumblot1">'Forma 12'!$L$168</definedName>
    <definedName name="VAS083_F_Ilgalaikioturt110Nuotekusurinki1" localSheetId="11">'Forma 12'!$J$168</definedName>
    <definedName name="VAS083_F_Ilgalaikioturt110Nuotekusurinki1">'Forma 12'!$J$168</definedName>
    <definedName name="VAS083_F_Ilgalaikioturt110Nuotekuvalymas1" localSheetId="11">'Forma 12'!$K$168</definedName>
    <definedName name="VAS083_F_Ilgalaikioturt110Nuotekuvalymas1">'Forma 12'!$K$168</definedName>
    <definedName name="VAS083_F_Ilgalaikioturt110Pavirsiniunuot1" localSheetId="11">'Forma 12'!$M$168</definedName>
    <definedName name="VAS083_F_Ilgalaikioturt110Pavirsiniunuot1">'Forma 12'!$M$168</definedName>
    <definedName name="VAS083_F_Ilgalaikioturt110Turtovienetask1" localSheetId="11">'Forma 12'!$F$168</definedName>
    <definedName name="VAS083_F_Ilgalaikioturt110Turtovienetask1">'Forma 12'!$F$168</definedName>
    <definedName name="VAS083_F_Ilgalaikioturt111Apskaitosveikla1" localSheetId="11">'Forma 12'!$N$169</definedName>
    <definedName name="VAS083_F_Ilgalaikioturt111Apskaitosveikla1">'Forma 12'!$N$169</definedName>
    <definedName name="VAS083_F_Ilgalaikioturt111Geriamojovande7" localSheetId="11">'Forma 12'!$G$169</definedName>
    <definedName name="VAS083_F_Ilgalaikioturt111Geriamojovande7">'Forma 12'!$G$169</definedName>
    <definedName name="VAS083_F_Ilgalaikioturt111Geriamojovande8" localSheetId="11">'Forma 12'!$H$169</definedName>
    <definedName name="VAS083_F_Ilgalaikioturt111Geriamojovande8">'Forma 12'!$H$169</definedName>
    <definedName name="VAS083_F_Ilgalaikioturt111Geriamojovande9" localSheetId="11">'Forma 12'!$I$169</definedName>
    <definedName name="VAS083_F_Ilgalaikioturt111Geriamojovande9">'Forma 12'!$I$169</definedName>
    <definedName name="VAS083_F_Ilgalaikioturt111Inventorinisnu1" localSheetId="11">'Forma 12'!$D$169</definedName>
    <definedName name="VAS083_F_Ilgalaikioturt111Inventorinisnu1">'Forma 12'!$D$169</definedName>
    <definedName name="VAS083_F_Ilgalaikioturt111Kitareguliuoja1" localSheetId="11">'Forma 12'!$O$169</definedName>
    <definedName name="VAS083_F_Ilgalaikioturt111Kitareguliuoja1">'Forma 12'!$O$169</definedName>
    <definedName name="VAS083_F_Ilgalaikioturt111Kitosveiklosne1" localSheetId="11">'Forma 12'!$P$169</definedName>
    <definedName name="VAS083_F_Ilgalaikioturt111Kitosveiklosne1">'Forma 12'!$P$169</definedName>
    <definedName name="VAS083_F_Ilgalaikioturt111Lrklimatokaito1" localSheetId="11">'Forma 12'!$E$169</definedName>
    <definedName name="VAS083_F_Ilgalaikioturt111Lrklimatokaito1">'Forma 12'!$E$169</definedName>
    <definedName name="VAS083_F_Ilgalaikioturt111Nuotekudumblot1" localSheetId="11">'Forma 12'!$L$169</definedName>
    <definedName name="VAS083_F_Ilgalaikioturt111Nuotekudumblot1">'Forma 12'!$L$169</definedName>
    <definedName name="VAS083_F_Ilgalaikioturt111Nuotekusurinki1" localSheetId="11">'Forma 12'!$J$169</definedName>
    <definedName name="VAS083_F_Ilgalaikioturt111Nuotekusurinki1">'Forma 12'!$J$169</definedName>
    <definedName name="VAS083_F_Ilgalaikioturt111Nuotekuvalymas1" localSheetId="11">'Forma 12'!$K$169</definedName>
    <definedName name="VAS083_F_Ilgalaikioturt111Nuotekuvalymas1">'Forma 12'!$K$169</definedName>
    <definedName name="VAS083_F_Ilgalaikioturt111Pavirsiniunuot1" localSheetId="11">'Forma 12'!$M$169</definedName>
    <definedName name="VAS083_F_Ilgalaikioturt111Pavirsiniunuot1">'Forma 12'!$M$169</definedName>
    <definedName name="VAS083_F_Ilgalaikioturt111Turtovienetask1" localSheetId="11">'Forma 12'!$F$169</definedName>
    <definedName name="VAS083_F_Ilgalaikioturt111Turtovienetask1">'Forma 12'!$F$169</definedName>
    <definedName name="VAS083_F_Ilgalaikioturt112Apskaitosveikla1" localSheetId="11">'Forma 12'!$N$171</definedName>
    <definedName name="VAS083_F_Ilgalaikioturt112Apskaitosveikla1">'Forma 12'!$N$171</definedName>
    <definedName name="VAS083_F_Ilgalaikioturt112Geriamojovande7" localSheetId="11">'Forma 12'!$G$171</definedName>
    <definedName name="VAS083_F_Ilgalaikioturt112Geriamojovande7">'Forma 12'!$G$171</definedName>
    <definedName name="VAS083_F_Ilgalaikioturt112Geriamojovande8" localSheetId="11">'Forma 12'!$H$171</definedName>
    <definedName name="VAS083_F_Ilgalaikioturt112Geriamojovande8">'Forma 12'!$H$171</definedName>
    <definedName name="VAS083_F_Ilgalaikioturt112Geriamojovande9" localSheetId="11">'Forma 12'!$I$171</definedName>
    <definedName name="VAS083_F_Ilgalaikioturt112Geriamojovande9">'Forma 12'!$I$171</definedName>
    <definedName name="VAS083_F_Ilgalaikioturt112Inventorinisnu1" localSheetId="11">'Forma 12'!$D$171</definedName>
    <definedName name="VAS083_F_Ilgalaikioturt112Inventorinisnu1">'Forma 12'!$D$171</definedName>
    <definedName name="VAS083_F_Ilgalaikioturt112Kitareguliuoja1" localSheetId="11">'Forma 12'!$O$171</definedName>
    <definedName name="VAS083_F_Ilgalaikioturt112Kitareguliuoja1">'Forma 12'!$O$171</definedName>
    <definedName name="VAS083_F_Ilgalaikioturt112Kitosveiklosne1" localSheetId="11">'Forma 12'!$P$171</definedName>
    <definedName name="VAS083_F_Ilgalaikioturt112Kitosveiklosne1">'Forma 12'!$P$171</definedName>
    <definedName name="VAS083_F_Ilgalaikioturt112Lrklimatokaito1" localSheetId="11">'Forma 12'!$E$171</definedName>
    <definedName name="VAS083_F_Ilgalaikioturt112Lrklimatokaito1">'Forma 12'!$E$171</definedName>
    <definedName name="VAS083_F_Ilgalaikioturt112Nuotekudumblot1" localSheetId="11">'Forma 12'!$L$171</definedName>
    <definedName name="VAS083_F_Ilgalaikioturt112Nuotekudumblot1">'Forma 12'!$L$171</definedName>
    <definedName name="VAS083_F_Ilgalaikioturt112Nuotekusurinki1" localSheetId="11">'Forma 12'!$J$171</definedName>
    <definedName name="VAS083_F_Ilgalaikioturt112Nuotekusurinki1">'Forma 12'!$J$171</definedName>
    <definedName name="VAS083_F_Ilgalaikioturt112Nuotekuvalymas1" localSheetId="11">'Forma 12'!$K$171</definedName>
    <definedName name="VAS083_F_Ilgalaikioturt112Nuotekuvalymas1">'Forma 12'!$K$171</definedName>
    <definedName name="VAS083_F_Ilgalaikioturt112Pavirsiniunuot1" localSheetId="11">'Forma 12'!$M$171</definedName>
    <definedName name="VAS083_F_Ilgalaikioturt112Pavirsiniunuot1">'Forma 12'!$M$171</definedName>
    <definedName name="VAS083_F_Ilgalaikioturt112Turtovienetask1" localSheetId="11">'Forma 12'!$F$171</definedName>
    <definedName name="VAS083_F_Ilgalaikioturt112Turtovienetask1">'Forma 12'!$F$171</definedName>
    <definedName name="VAS083_F_Ilgalaikioturt113Apskaitosveikla1" localSheetId="11">'Forma 12'!$N$172</definedName>
    <definedName name="VAS083_F_Ilgalaikioturt113Apskaitosveikla1">'Forma 12'!$N$172</definedName>
    <definedName name="VAS083_F_Ilgalaikioturt113Geriamojovande7" localSheetId="11">'Forma 12'!$G$172</definedName>
    <definedName name="VAS083_F_Ilgalaikioturt113Geriamojovande7">'Forma 12'!$G$172</definedName>
    <definedName name="VAS083_F_Ilgalaikioturt113Geriamojovande8" localSheetId="11">'Forma 12'!$H$172</definedName>
    <definedName name="VAS083_F_Ilgalaikioturt113Geriamojovande8">'Forma 12'!$H$172</definedName>
    <definedName name="VAS083_F_Ilgalaikioturt113Geriamojovande9" localSheetId="11">'Forma 12'!$I$172</definedName>
    <definedName name="VAS083_F_Ilgalaikioturt113Geriamojovande9">'Forma 12'!$I$172</definedName>
    <definedName name="VAS083_F_Ilgalaikioturt113Inventorinisnu1" localSheetId="11">'Forma 12'!$D$172</definedName>
    <definedName name="VAS083_F_Ilgalaikioturt113Inventorinisnu1">'Forma 12'!$D$172</definedName>
    <definedName name="VAS083_F_Ilgalaikioturt113Kitareguliuoja1" localSheetId="11">'Forma 12'!$O$172</definedName>
    <definedName name="VAS083_F_Ilgalaikioturt113Kitareguliuoja1">'Forma 12'!$O$172</definedName>
    <definedName name="VAS083_F_Ilgalaikioturt113Kitosveiklosne1" localSheetId="11">'Forma 12'!$P$172</definedName>
    <definedName name="VAS083_F_Ilgalaikioturt113Kitosveiklosne1">'Forma 12'!$P$172</definedName>
    <definedName name="VAS083_F_Ilgalaikioturt113Lrklimatokaito1" localSheetId="11">'Forma 12'!$E$172</definedName>
    <definedName name="VAS083_F_Ilgalaikioturt113Lrklimatokaito1">'Forma 12'!$E$172</definedName>
    <definedName name="VAS083_F_Ilgalaikioturt113Nuotekudumblot1" localSheetId="11">'Forma 12'!$L$172</definedName>
    <definedName name="VAS083_F_Ilgalaikioturt113Nuotekudumblot1">'Forma 12'!$L$172</definedName>
    <definedName name="VAS083_F_Ilgalaikioturt113Nuotekusurinki1" localSheetId="11">'Forma 12'!$J$172</definedName>
    <definedName name="VAS083_F_Ilgalaikioturt113Nuotekusurinki1">'Forma 12'!$J$172</definedName>
    <definedName name="VAS083_F_Ilgalaikioturt113Nuotekuvalymas1" localSheetId="11">'Forma 12'!$K$172</definedName>
    <definedName name="VAS083_F_Ilgalaikioturt113Nuotekuvalymas1">'Forma 12'!$K$172</definedName>
    <definedName name="VAS083_F_Ilgalaikioturt113Pavirsiniunuot1" localSheetId="11">'Forma 12'!$M$172</definedName>
    <definedName name="VAS083_F_Ilgalaikioturt113Pavirsiniunuot1">'Forma 12'!$M$172</definedName>
    <definedName name="VAS083_F_Ilgalaikioturt113Turtovienetask1" localSheetId="11">'Forma 12'!$F$172</definedName>
    <definedName name="VAS083_F_Ilgalaikioturt113Turtovienetask1">'Forma 12'!$F$172</definedName>
    <definedName name="VAS083_F_Ilgalaikioturt114Apskaitosveikla1" localSheetId="11">'Forma 12'!$N$173</definedName>
    <definedName name="VAS083_F_Ilgalaikioturt114Apskaitosveikla1">'Forma 12'!$N$173</definedName>
    <definedName name="VAS083_F_Ilgalaikioturt114Geriamojovande7" localSheetId="11">'Forma 12'!$G$173</definedName>
    <definedName name="VAS083_F_Ilgalaikioturt114Geriamojovande7">'Forma 12'!$G$173</definedName>
    <definedName name="VAS083_F_Ilgalaikioturt114Geriamojovande8" localSheetId="11">'Forma 12'!$H$173</definedName>
    <definedName name="VAS083_F_Ilgalaikioturt114Geriamojovande8">'Forma 12'!$H$173</definedName>
    <definedName name="VAS083_F_Ilgalaikioturt114Geriamojovande9" localSheetId="11">'Forma 12'!$I$173</definedName>
    <definedName name="VAS083_F_Ilgalaikioturt114Geriamojovande9">'Forma 12'!$I$173</definedName>
    <definedName name="VAS083_F_Ilgalaikioturt114Inventorinisnu1" localSheetId="11">'Forma 12'!$D$173</definedName>
    <definedName name="VAS083_F_Ilgalaikioturt114Inventorinisnu1">'Forma 12'!$D$173</definedName>
    <definedName name="VAS083_F_Ilgalaikioturt114Kitareguliuoja1" localSheetId="11">'Forma 12'!$O$173</definedName>
    <definedName name="VAS083_F_Ilgalaikioturt114Kitareguliuoja1">'Forma 12'!$O$173</definedName>
    <definedName name="VAS083_F_Ilgalaikioturt114Kitosveiklosne1" localSheetId="11">'Forma 12'!$P$173</definedName>
    <definedName name="VAS083_F_Ilgalaikioturt114Kitosveiklosne1">'Forma 12'!$P$173</definedName>
    <definedName name="VAS083_F_Ilgalaikioturt114Lrklimatokaito1" localSheetId="11">'Forma 12'!$E$173</definedName>
    <definedName name="VAS083_F_Ilgalaikioturt114Lrklimatokaito1">'Forma 12'!$E$173</definedName>
    <definedName name="VAS083_F_Ilgalaikioturt114Nuotekudumblot1" localSheetId="11">'Forma 12'!$L$173</definedName>
    <definedName name="VAS083_F_Ilgalaikioturt114Nuotekudumblot1">'Forma 12'!$L$173</definedName>
    <definedName name="VAS083_F_Ilgalaikioturt114Nuotekusurinki1" localSheetId="11">'Forma 12'!$J$173</definedName>
    <definedName name="VAS083_F_Ilgalaikioturt114Nuotekusurinki1">'Forma 12'!$J$173</definedName>
    <definedName name="VAS083_F_Ilgalaikioturt114Nuotekuvalymas1" localSheetId="11">'Forma 12'!$K$173</definedName>
    <definedName name="VAS083_F_Ilgalaikioturt114Nuotekuvalymas1">'Forma 12'!$K$173</definedName>
    <definedName name="VAS083_F_Ilgalaikioturt114Pavirsiniunuot1" localSheetId="11">'Forma 12'!$M$173</definedName>
    <definedName name="VAS083_F_Ilgalaikioturt114Pavirsiniunuot1">'Forma 12'!$M$173</definedName>
    <definedName name="VAS083_F_Ilgalaikioturt114Turtovienetask1" localSheetId="11">'Forma 12'!$F$173</definedName>
    <definedName name="VAS083_F_Ilgalaikioturt114Turtovienetask1">'Forma 12'!$F$173</definedName>
    <definedName name="VAS083_F_Ilgalaikioturt115Apskaitosveikla1" localSheetId="11">'Forma 12'!$N$177</definedName>
    <definedName name="VAS083_F_Ilgalaikioturt115Apskaitosveikla1">'Forma 12'!$N$177</definedName>
    <definedName name="VAS083_F_Ilgalaikioturt115Geriamojovande7" localSheetId="11">'Forma 12'!$G$177</definedName>
    <definedName name="VAS083_F_Ilgalaikioturt115Geriamojovande7">'Forma 12'!$G$177</definedName>
    <definedName name="VAS083_F_Ilgalaikioturt115Geriamojovande8" localSheetId="11">'Forma 12'!$H$177</definedName>
    <definedName name="VAS083_F_Ilgalaikioturt115Geriamojovande8">'Forma 12'!$H$177</definedName>
    <definedName name="VAS083_F_Ilgalaikioturt115Geriamojovande9" localSheetId="11">'Forma 12'!$I$177</definedName>
    <definedName name="VAS083_F_Ilgalaikioturt115Geriamojovande9">'Forma 12'!$I$177</definedName>
    <definedName name="VAS083_F_Ilgalaikioturt115Inventorinisnu1" localSheetId="11">'Forma 12'!$D$177</definedName>
    <definedName name="VAS083_F_Ilgalaikioturt115Inventorinisnu1">'Forma 12'!$D$177</definedName>
    <definedName name="VAS083_F_Ilgalaikioturt115Kitareguliuoja1" localSheetId="11">'Forma 12'!$O$177</definedName>
    <definedName name="VAS083_F_Ilgalaikioturt115Kitareguliuoja1">'Forma 12'!$O$177</definedName>
    <definedName name="VAS083_F_Ilgalaikioturt115Kitosveiklosne1" localSheetId="11">'Forma 12'!$P$177</definedName>
    <definedName name="VAS083_F_Ilgalaikioturt115Kitosveiklosne1">'Forma 12'!$P$177</definedName>
    <definedName name="VAS083_F_Ilgalaikioturt115Lrklimatokaito1" localSheetId="11">'Forma 12'!$E$177</definedName>
    <definedName name="VAS083_F_Ilgalaikioturt115Lrklimatokaito1">'Forma 12'!$E$177</definedName>
    <definedName name="VAS083_F_Ilgalaikioturt115Nuotekudumblot1" localSheetId="11">'Forma 12'!$L$177</definedName>
    <definedName name="VAS083_F_Ilgalaikioturt115Nuotekudumblot1">'Forma 12'!$L$177</definedName>
    <definedName name="VAS083_F_Ilgalaikioturt115Nuotekusurinki1" localSheetId="11">'Forma 12'!$J$177</definedName>
    <definedName name="VAS083_F_Ilgalaikioturt115Nuotekusurinki1">'Forma 12'!$J$177</definedName>
    <definedName name="VAS083_F_Ilgalaikioturt115Nuotekuvalymas1" localSheetId="11">'Forma 12'!$K$177</definedName>
    <definedName name="VAS083_F_Ilgalaikioturt115Nuotekuvalymas1">'Forma 12'!$K$177</definedName>
    <definedName name="VAS083_F_Ilgalaikioturt115Pavirsiniunuot1" localSheetId="11">'Forma 12'!$M$177</definedName>
    <definedName name="VAS083_F_Ilgalaikioturt115Pavirsiniunuot1">'Forma 12'!$M$177</definedName>
    <definedName name="VAS083_F_Ilgalaikioturt115Turtovienetask1" localSheetId="11">'Forma 12'!$F$177</definedName>
    <definedName name="VAS083_F_Ilgalaikioturt115Turtovienetask1">'Forma 12'!$F$177</definedName>
    <definedName name="VAS083_F_Ilgalaikioturt116Apskaitosveikla1" localSheetId="11">'Forma 12'!$N$178</definedName>
    <definedName name="VAS083_F_Ilgalaikioturt116Apskaitosveikla1">'Forma 12'!$N$178</definedName>
    <definedName name="VAS083_F_Ilgalaikioturt116Geriamojovande7" localSheetId="11">'Forma 12'!$G$178</definedName>
    <definedName name="VAS083_F_Ilgalaikioturt116Geriamojovande7">'Forma 12'!$G$178</definedName>
    <definedName name="VAS083_F_Ilgalaikioturt116Geriamojovande8" localSheetId="11">'Forma 12'!$H$178</definedName>
    <definedName name="VAS083_F_Ilgalaikioturt116Geriamojovande8">'Forma 12'!$H$178</definedName>
    <definedName name="VAS083_F_Ilgalaikioturt116Geriamojovande9" localSheetId="11">'Forma 12'!$I$178</definedName>
    <definedName name="VAS083_F_Ilgalaikioturt116Geriamojovande9">'Forma 12'!$I$178</definedName>
    <definedName name="VAS083_F_Ilgalaikioturt116Inventorinisnu1" localSheetId="11">'Forma 12'!$D$178</definedName>
    <definedName name="VAS083_F_Ilgalaikioturt116Inventorinisnu1">'Forma 12'!$D$178</definedName>
    <definedName name="VAS083_F_Ilgalaikioturt116Kitareguliuoja1" localSheetId="11">'Forma 12'!$O$178</definedName>
    <definedName name="VAS083_F_Ilgalaikioturt116Kitareguliuoja1">'Forma 12'!$O$178</definedName>
    <definedName name="VAS083_F_Ilgalaikioturt116Kitosveiklosne1" localSheetId="11">'Forma 12'!$P$178</definedName>
    <definedName name="VAS083_F_Ilgalaikioturt116Kitosveiklosne1">'Forma 12'!$P$178</definedName>
    <definedName name="VAS083_F_Ilgalaikioturt116Lrklimatokaito1" localSheetId="11">'Forma 12'!$E$178</definedName>
    <definedName name="VAS083_F_Ilgalaikioturt116Lrklimatokaito1">'Forma 12'!$E$178</definedName>
    <definedName name="VAS083_F_Ilgalaikioturt116Nuotekudumblot1" localSheetId="11">'Forma 12'!$L$178</definedName>
    <definedName name="VAS083_F_Ilgalaikioturt116Nuotekudumblot1">'Forma 12'!$L$178</definedName>
    <definedName name="VAS083_F_Ilgalaikioturt116Nuotekusurinki1" localSheetId="11">'Forma 12'!$J$178</definedName>
    <definedName name="VAS083_F_Ilgalaikioturt116Nuotekusurinki1">'Forma 12'!$J$178</definedName>
    <definedName name="VAS083_F_Ilgalaikioturt116Nuotekuvalymas1" localSheetId="11">'Forma 12'!$K$178</definedName>
    <definedName name="VAS083_F_Ilgalaikioturt116Nuotekuvalymas1">'Forma 12'!$K$178</definedName>
    <definedName name="VAS083_F_Ilgalaikioturt116Pavirsiniunuot1" localSheetId="11">'Forma 12'!$M$178</definedName>
    <definedName name="VAS083_F_Ilgalaikioturt116Pavirsiniunuot1">'Forma 12'!$M$178</definedName>
    <definedName name="VAS083_F_Ilgalaikioturt116Turtovienetask1" localSheetId="11">'Forma 12'!$F$178</definedName>
    <definedName name="VAS083_F_Ilgalaikioturt116Turtovienetask1">'Forma 12'!$F$178</definedName>
    <definedName name="VAS083_F_Ilgalaikioturt117Apskaitosveikla1" localSheetId="11">'Forma 12'!$N$179</definedName>
    <definedName name="VAS083_F_Ilgalaikioturt117Apskaitosveikla1">'Forma 12'!$N$179</definedName>
    <definedName name="VAS083_F_Ilgalaikioturt117Geriamojovande7" localSheetId="11">'Forma 12'!$G$179</definedName>
    <definedName name="VAS083_F_Ilgalaikioturt117Geriamojovande7">'Forma 12'!$G$179</definedName>
    <definedName name="VAS083_F_Ilgalaikioturt117Geriamojovande8" localSheetId="11">'Forma 12'!$H$179</definedName>
    <definedName name="VAS083_F_Ilgalaikioturt117Geriamojovande8">'Forma 12'!$H$179</definedName>
    <definedName name="VAS083_F_Ilgalaikioturt117Geriamojovande9" localSheetId="11">'Forma 12'!$I$179</definedName>
    <definedName name="VAS083_F_Ilgalaikioturt117Geriamojovande9">'Forma 12'!$I$179</definedName>
    <definedName name="VAS083_F_Ilgalaikioturt117Inventorinisnu1" localSheetId="11">'Forma 12'!$D$179</definedName>
    <definedName name="VAS083_F_Ilgalaikioturt117Inventorinisnu1">'Forma 12'!$D$179</definedName>
    <definedName name="VAS083_F_Ilgalaikioturt117Kitareguliuoja1" localSheetId="11">'Forma 12'!$O$179</definedName>
    <definedName name="VAS083_F_Ilgalaikioturt117Kitareguliuoja1">'Forma 12'!$O$179</definedName>
    <definedName name="VAS083_F_Ilgalaikioturt117Kitosveiklosne1" localSheetId="11">'Forma 12'!$P$179</definedName>
    <definedName name="VAS083_F_Ilgalaikioturt117Kitosveiklosne1">'Forma 12'!$P$179</definedName>
    <definedName name="VAS083_F_Ilgalaikioturt117Lrklimatokaito1" localSheetId="11">'Forma 12'!$E$179</definedName>
    <definedName name="VAS083_F_Ilgalaikioturt117Lrklimatokaito1">'Forma 12'!$E$179</definedName>
    <definedName name="VAS083_F_Ilgalaikioturt117Nuotekudumblot1" localSheetId="11">'Forma 12'!$L$179</definedName>
    <definedName name="VAS083_F_Ilgalaikioturt117Nuotekudumblot1">'Forma 12'!$L$179</definedName>
    <definedName name="VAS083_F_Ilgalaikioturt117Nuotekusurinki1" localSheetId="11">'Forma 12'!$J$179</definedName>
    <definedName name="VAS083_F_Ilgalaikioturt117Nuotekusurinki1">'Forma 12'!$J$179</definedName>
    <definedName name="VAS083_F_Ilgalaikioturt117Nuotekuvalymas1" localSheetId="11">'Forma 12'!$K$179</definedName>
    <definedName name="VAS083_F_Ilgalaikioturt117Nuotekuvalymas1">'Forma 12'!$K$179</definedName>
    <definedName name="VAS083_F_Ilgalaikioturt117Pavirsiniunuot1" localSheetId="11">'Forma 12'!$M$179</definedName>
    <definedName name="VAS083_F_Ilgalaikioturt117Pavirsiniunuot1">'Forma 12'!$M$179</definedName>
    <definedName name="VAS083_F_Ilgalaikioturt117Turtovienetask1" localSheetId="11">'Forma 12'!$F$179</definedName>
    <definedName name="VAS083_F_Ilgalaikioturt117Turtovienetask1">'Forma 12'!$F$179</definedName>
    <definedName name="VAS083_F_Ilgalaikioturt118Apskaitosveikla1" localSheetId="11">'Forma 12'!$N$181</definedName>
    <definedName name="VAS083_F_Ilgalaikioturt118Apskaitosveikla1">'Forma 12'!$N$181</definedName>
    <definedName name="VAS083_F_Ilgalaikioturt118Geriamojovande7" localSheetId="11">'Forma 12'!$G$181</definedName>
    <definedName name="VAS083_F_Ilgalaikioturt118Geriamojovande7">'Forma 12'!$G$181</definedName>
    <definedName name="VAS083_F_Ilgalaikioturt118Geriamojovande8" localSheetId="11">'Forma 12'!$H$181</definedName>
    <definedName name="VAS083_F_Ilgalaikioturt118Geriamojovande8">'Forma 12'!$H$181</definedName>
    <definedName name="VAS083_F_Ilgalaikioturt118Geriamojovande9" localSheetId="11">'Forma 12'!$I$181</definedName>
    <definedName name="VAS083_F_Ilgalaikioturt118Geriamojovande9">'Forma 12'!$I$181</definedName>
    <definedName name="VAS083_F_Ilgalaikioturt118Inventorinisnu1" localSheetId="11">'Forma 12'!$D$181</definedName>
    <definedName name="VAS083_F_Ilgalaikioturt118Inventorinisnu1">'Forma 12'!$D$181</definedName>
    <definedName name="VAS083_F_Ilgalaikioturt118Kitareguliuoja1" localSheetId="11">'Forma 12'!$O$181</definedName>
    <definedName name="VAS083_F_Ilgalaikioturt118Kitareguliuoja1">'Forma 12'!$O$181</definedName>
    <definedName name="VAS083_F_Ilgalaikioturt118Kitosveiklosne1" localSheetId="11">'Forma 12'!$P$181</definedName>
    <definedName name="VAS083_F_Ilgalaikioturt118Kitosveiklosne1">'Forma 12'!$P$181</definedName>
    <definedName name="VAS083_F_Ilgalaikioturt118Lrklimatokaito1" localSheetId="11">'Forma 12'!$E$181</definedName>
    <definedName name="VAS083_F_Ilgalaikioturt118Lrklimatokaito1">'Forma 12'!$E$181</definedName>
    <definedName name="VAS083_F_Ilgalaikioturt118Nuotekudumblot1" localSheetId="11">'Forma 12'!$L$181</definedName>
    <definedName name="VAS083_F_Ilgalaikioturt118Nuotekudumblot1">'Forma 12'!$L$181</definedName>
    <definedName name="VAS083_F_Ilgalaikioturt118Nuotekusurinki1" localSheetId="11">'Forma 12'!$J$181</definedName>
    <definedName name="VAS083_F_Ilgalaikioturt118Nuotekusurinki1">'Forma 12'!$J$181</definedName>
    <definedName name="VAS083_F_Ilgalaikioturt118Nuotekuvalymas1" localSheetId="11">'Forma 12'!$K$181</definedName>
    <definedName name="VAS083_F_Ilgalaikioturt118Nuotekuvalymas1">'Forma 12'!$K$181</definedName>
    <definedName name="VAS083_F_Ilgalaikioturt118Pavirsiniunuot1" localSheetId="11">'Forma 12'!$M$181</definedName>
    <definedName name="VAS083_F_Ilgalaikioturt118Pavirsiniunuot1">'Forma 12'!$M$181</definedName>
    <definedName name="VAS083_F_Ilgalaikioturt118Turtovienetask1" localSheetId="11">'Forma 12'!$F$181</definedName>
    <definedName name="VAS083_F_Ilgalaikioturt118Turtovienetask1">'Forma 12'!$F$181</definedName>
    <definedName name="VAS083_F_Ilgalaikioturt119Apskaitosveikla1" localSheetId="11">'Forma 12'!$N$182</definedName>
    <definedName name="VAS083_F_Ilgalaikioturt119Apskaitosveikla1">'Forma 12'!$N$182</definedName>
    <definedName name="VAS083_F_Ilgalaikioturt119Geriamojovande7" localSheetId="11">'Forma 12'!$G$182</definedName>
    <definedName name="VAS083_F_Ilgalaikioturt119Geriamojovande7">'Forma 12'!$G$182</definedName>
    <definedName name="VAS083_F_Ilgalaikioturt119Geriamojovande8" localSheetId="11">'Forma 12'!$H$182</definedName>
    <definedName name="VAS083_F_Ilgalaikioturt119Geriamojovande8">'Forma 12'!$H$182</definedName>
    <definedName name="VAS083_F_Ilgalaikioturt119Geriamojovande9" localSheetId="11">'Forma 12'!$I$182</definedName>
    <definedName name="VAS083_F_Ilgalaikioturt119Geriamojovande9">'Forma 12'!$I$182</definedName>
    <definedName name="VAS083_F_Ilgalaikioturt119Inventorinisnu1" localSheetId="11">'Forma 12'!$D$182</definedName>
    <definedName name="VAS083_F_Ilgalaikioturt119Inventorinisnu1">'Forma 12'!$D$182</definedName>
    <definedName name="VAS083_F_Ilgalaikioturt119Kitareguliuoja1" localSheetId="11">'Forma 12'!$O$182</definedName>
    <definedName name="VAS083_F_Ilgalaikioturt119Kitareguliuoja1">'Forma 12'!$O$182</definedName>
    <definedName name="VAS083_F_Ilgalaikioturt119Kitosveiklosne1" localSheetId="11">'Forma 12'!$P$182</definedName>
    <definedName name="VAS083_F_Ilgalaikioturt119Kitosveiklosne1">'Forma 12'!$P$182</definedName>
    <definedName name="VAS083_F_Ilgalaikioturt119Lrklimatokaito1" localSheetId="11">'Forma 12'!$E$182</definedName>
    <definedName name="VAS083_F_Ilgalaikioturt119Lrklimatokaito1">'Forma 12'!$E$182</definedName>
    <definedName name="VAS083_F_Ilgalaikioturt119Nuotekudumblot1" localSheetId="11">'Forma 12'!$L$182</definedName>
    <definedName name="VAS083_F_Ilgalaikioturt119Nuotekudumblot1">'Forma 12'!$L$182</definedName>
    <definedName name="VAS083_F_Ilgalaikioturt119Nuotekusurinki1" localSheetId="11">'Forma 12'!$J$182</definedName>
    <definedName name="VAS083_F_Ilgalaikioturt119Nuotekusurinki1">'Forma 12'!$J$182</definedName>
    <definedName name="VAS083_F_Ilgalaikioturt119Nuotekuvalymas1" localSheetId="11">'Forma 12'!$K$182</definedName>
    <definedName name="VAS083_F_Ilgalaikioturt119Nuotekuvalymas1">'Forma 12'!$K$182</definedName>
    <definedName name="VAS083_F_Ilgalaikioturt119Pavirsiniunuot1" localSheetId="11">'Forma 12'!$M$182</definedName>
    <definedName name="VAS083_F_Ilgalaikioturt119Pavirsiniunuot1">'Forma 12'!$M$182</definedName>
    <definedName name="VAS083_F_Ilgalaikioturt119Turtovienetask1" localSheetId="11">'Forma 12'!$F$182</definedName>
    <definedName name="VAS083_F_Ilgalaikioturt119Turtovienetask1">'Forma 12'!$F$182</definedName>
    <definedName name="VAS083_F_Ilgalaikioturt11Apskaitosveikla1" localSheetId="11">'Forma 12'!$N$27</definedName>
    <definedName name="VAS083_F_Ilgalaikioturt11Apskaitosveikla1">'Forma 12'!$N$27</definedName>
    <definedName name="VAS083_F_Ilgalaikioturt11Geriamojovande7" localSheetId="11">'Forma 12'!$G$27</definedName>
    <definedName name="VAS083_F_Ilgalaikioturt11Geriamojovande7">'Forma 12'!$G$27</definedName>
    <definedName name="VAS083_F_Ilgalaikioturt11Geriamojovande8" localSheetId="11">'Forma 12'!$H$27</definedName>
    <definedName name="VAS083_F_Ilgalaikioturt11Geriamojovande8">'Forma 12'!$H$27</definedName>
    <definedName name="VAS083_F_Ilgalaikioturt11Geriamojovande9" localSheetId="11">'Forma 12'!$I$27</definedName>
    <definedName name="VAS083_F_Ilgalaikioturt11Geriamojovande9">'Forma 12'!$I$27</definedName>
    <definedName name="VAS083_F_Ilgalaikioturt11Inventorinisnu1" localSheetId="11">'Forma 12'!$D$27</definedName>
    <definedName name="VAS083_F_Ilgalaikioturt11Inventorinisnu1">'Forma 12'!$D$27</definedName>
    <definedName name="VAS083_F_Ilgalaikioturt11Kitareguliuoja1" localSheetId="11">'Forma 12'!$O$27</definedName>
    <definedName name="VAS083_F_Ilgalaikioturt11Kitareguliuoja1">'Forma 12'!$O$27</definedName>
    <definedName name="VAS083_F_Ilgalaikioturt11Kitosveiklosne1" localSheetId="11">'Forma 12'!$P$27</definedName>
    <definedName name="VAS083_F_Ilgalaikioturt11Kitosveiklosne1">'Forma 12'!$P$27</definedName>
    <definedName name="VAS083_F_Ilgalaikioturt11Lrklimatokaito1" localSheetId="11">'Forma 12'!$E$27</definedName>
    <definedName name="VAS083_F_Ilgalaikioturt11Lrklimatokaito1">'Forma 12'!$E$27</definedName>
    <definedName name="VAS083_F_Ilgalaikioturt11Nuotekudumblot1" localSheetId="11">'Forma 12'!$L$27</definedName>
    <definedName name="VAS083_F_Ilgalaikioturt11Nuotekudumblot1">'Forma 12'!$L$27</definedName>
    <definedName name="VAS083_F_Ilgalaikioturt11Nuotekusurinki1" localSheetId="11">'Forma 12'!$J$27</definedName>
    <definedName name="VAS083_F_Ilgalaikioturt11Nuotekusurinki1">'Forma 12'!$J$27</definedName>
    <definedName name="VAS083_F_Ilgalaikioturt11Nuotekuvalymas1" localSheetId="11">'Forma 12'!$K$27</definedName>
    <definedName name="VAS083_F_Ilgalaikioturt11Nuotekuvalymas1">'Forma 12'!$K$27</definedName>
    <definedName name="VAS083_F_Ilgalaikioturt11Pavirsiniunuot1" localSheetId="11">'Forma 12'!$M$27</definedName>
    <definedName name="VAS083_F_Ilgalaikioturt11Pavirsiniunuot1">'Forma 12'!$M$27</definedName>
    <definedName name="VAS083_F_Ilgalaikioturt11Turtovienetask1" localSheetId="11">'Forma 12'!$F$27</definedName>
    <definedName name="VAS083_F_Ilgalaikioturt11Turtovienetask1">'Forma 12'!$F$27</definedName>
    <definedName name="VAS083_F_Ilgalaikioturt120Apskaitosveikla1" localSheetId="11">'Forma 12'!$N$183</definedName>
    <definedName name="VAS083_F_Ilgalaikioturt120Apskaitosveikla1">'Forma 12'!$N$183</definedName>
    <definedName name="VAS083_F_Ilgalaikioturt120Geriamojovande7" localSheetId="11">'Forma 12'!$G$183</definedName>
    <definedName name="VAS083_F_Ilgalaikioturt120Geriamojovande7">'Forma 12'!$G$183</definedName>
    <definedName name="VAS083_F_Ilgalaikioturt120Geriamojovande8" localSheetId="11">'Forma 12'!$H$183</definedName>
    <definedName name="VAS083_F_Ilgalaikioturt120Geriamojovande8">'Forma 12'!$H$183</definedName>
    <definedName name="VAS083_F_Ilgalaikioturt120Geriamojovande9" localSheetId="11">'Forma 12'!$I$183</definedName>
    <definedName name="VAS083_F_Ilgalaikioturt120Geriamojovande9">'Forma 12'!$I$183</definedName>
    <definedName name="VAS083_F_Ilgalaikioturt120Inventorinisnu1" localSheetId="11">'Forma 12'!$D$183</definedName>
    <definedName name="VAS083_F_Ilgalaikioturt120Inventorinisnu1">'Forma 12'!$D$183</definedName>
    <definedName name="VAS083_F_Ilgalaikioturt120Kitareguliuoja1" localSheetId="11">'Forma 12'!$O$183</definedName>
    <definedName name="VAS083_F_Ilgalaikioturt120Kitareguliuoja1">'Forma 12'!$O$183</definedName>
    <definedName name="VAS083_F_Ilgalaikioturt120Kitosveiklosne1" localSheetId="11">'Forma 12'!$P$183</definedName>
    <definedName name="VAS083_F_Ilgalaikioturt120Kitosveiklosne1">'Forma 12'!$P$183</definedName>
    <definedName name="VAS083_F_Ilgalaikioturt120Lrklimatokaito1" localSheetId="11">'Forma 12'!$E$183</definedName>
    <definedName name="VAS083_F_Ilgalaikioturt120Lrklimatokaito1">'Forma 12'!$E$183</definedName>
    <definedName name="VAS083_F_Ilgalaikioturt120Nuotekudumblot1" localSheetId="11">'Forma 12'!$L$183</definedName>
    <definedName name="VAS083_F_Ilgalaikioturt120Nuotekudumblot1">'Forma 12'!$L$183</definedName>
    <definedName name="VAS083_F_Ilgalaikioturt120Nuotekusurinki1" localSheetId="11">'Forma 12'!$J$183</definedName>
    <definedName name="VAS083_F_Ilgalaikioturt120Nuotekusurinki1">'Forma 12'!$J$183</definedName>
    <definedName name="VAS083_F_Ilgalaikioturt120Nuotekuvalymas1" localSheetId="11">'Forma 12'!$K$183</definedName>
    <definedName name="VAS083_F_Ilgalaikioturt120Nuotekuvalymas1">'Forma 12'!$K$183</definedName>
    <definedName name="VAS083_F_Ilgalaikioturt120Pavirsiniunuot1" localSheetId="11">'Forma 12'!$M$183</definedName>
    <definedName name="VAS083_F_Ilgalaikioturt120Pavirsiniunuot1">'Forma 12'!$M$183</definedName>
    <definedName name="VAS083_F_Ilgalaikioturt120Turtovienetask1" localSheetId="11">'Forma 12'!$F$183</definedName>
    <definedName name="VAS083_F_Ilgalaikioturt120Turtovienetask1">'Forma 12'!$F$183</definedName>
    <definedName name="VAS083_F_Ilgalaikioturt121Apskaitosveikla1" localSheetId="11">'Forma 12'!$N$185</definedName>
    <definedName name="VAS083_F_Ilgalaikioturt121Apskaitosveikla1">'Forma 12'!$N$185</definedName>
    <definedName name="VAS083_F_Ilgalaikioturt121Geriamojovande7" localSheetId="11">'Forma 12'!$G$185</definedName>
    <definedName name="VAS083_F_Ilgalaikioturt121Geriamojovande7">'Forma 12'!$G$185</definedName>
    <definedName name="VAS083_F_Ilgalaikioturt121Geriamojovande8" localSheetId="11">'Forma 12'!$H$185</definedName>
    <definedName name="VAS083_F_Ilgalaikioturt121Geriamojovande8">'Forma 12'!$H$185</definedName>
    <definedName name="VAS083_F_Ilgalaikioturt121Geriamojovande9" localSheetId="11">'Forma 12'!$I$185</definedName>
    <definedName name="VAS083_F_Ilgalaikioturt121Geriamojovande9">'Forma 12'!$I$185</definedName>
    <definedName name="VAS083_F_Ilgalaikioturt121Inventorinisnu1" localSheetId="11">'Forma 12'!$D$185</definedName>
    <definedName name="VAS083_F_Ilgalaikioturt121Inventorinisnu1">'Forma 12'!$D$185</definedName>
    <definedName name="VAS083_F_Ilgalaikioturt121Kitareguliuoja1" localSheetId="11">'Forma 12'!$O$185</definedName>
    <definedName name="VAS083_F_Ilgalaikioturt121Kitareguliuoja1">'Forma 12'!$O$185</definedName>
    <definedName name="VAS083_F_Ilgalaikioturt121Kitosveiklosne1" localSheetId="11">'Forma 12'!$P$185</definedName>
    <definedName name="VAS083_F_Ilgalaikioturt121Kitosveiklosne1">'Forma 12'!$P$185</definedName>
    <definedName name="VAS083_F_Ilgalaikioturt121Lrklimatokaito1" localSheetId="11">'Forma 12'!$E$185</definedName>
    <definedName name="VAS083_F_Ilgalaikioturt121Lrklimatokaito1">'Forma 12'!$E$185</definedName>
    <definedName name="VAS083_F_Ilgalaikioturt121Nuotekudumblot1" localSheetId="11">'Forma 12'!$L$185</definedName>
    <definedName name="VAS083_F_Ilgalaikioturt121Nuotekudumblot1">'Forma 12'!$L$185</definedName>
    <definedName name="VAS083_F_Ilgalaikioturt121Nuotekusurinki1" localSheetId="11">'Forma 12'!$J$185</definedName>
    <definedName name="VAS083_F_Ilgalaikioturt121Nuotekusurinki1">'Forma 12'!$J$185</definedName>
    <definedName name="VAS083_F_Ilgalaikioturt121Nuotekuvalymas1" localSheetId="11">'Forma 12'!$K$185</definedName>
    <definedName name="VAS083_F_Ilgalaikioturt121Nuotekuvalymas1">'Forma 12'!$K$185</definedName>
    <definedName name="VAS083_F_Ilgalaikioturt121Pavirsiniunuot1" localSheetId="11">'Forma 12'!$M$185</definedName>
    <definedName name="VAS083_F_Ilgalaikioturt121Pavirsiniunuot1">'Forma 12'!$M$185</definedName>
    <definedName name="VAS083_F_Ilgalaikioturt121Turtovienetask1" localSheetId="11">'Forma 12'!$F$185</definedName>
    <definedName name="VAS083_F_Ilgalaikioturt121Turtovienetask1">'Forma 12'!$F$185</definedName>
    <definedName name="VAS083_F_Ilgalaikioturt122Apskaitosveikla1" localSheetId="11">'Forma 12'!$N$186</definedName>
    <definedName name="VAS083_F_Ilgalaikioturt122Apskaitosveikla1">'Forma 12'!$N$186</definedName>
    <definedName name="VAS083_F_Ilgalaikioturt122Geriamojovande7" localSheetId="11">'Forma 12'!$G$186</definedName>
    <definedName name="VAS083_F_Ilgalaikioturt122Geriamojovande7">'Forma 12'!$G$186</definedName>
    <definedName name="VAS083_F_Ilgalaikioturt122Geriamojovande8" localSheetId="11">'Forma 12'!$H$186</definedName>
    <definedName name="VAS083_F_Ilgalaikioturt122Geriamojovande8">'Forma 12'!$H$186</definedName>
    <definedName name="VAS083_F_Ilgalaikioturt122Geriamojovande9" localSheetId="11">'Forma 12'!$I$186</definedName>
    <definedName name="VAS083_F_Ilgalaikioturt122Geriamojovande9">'Forma 12'!$I$186</definedName>
    <definedName name="VAS083_F_Ilgalaikioturt122Inventorinisnu1" localSheetId="11">'Forma 12'!$D$186</definedName>
    <definedName name="VAS083_F_Ilgalaikioturt122Inventorinisnu1">'Forma 12'!$D$186</definedName>
    <definedName name="VAS083_F_Ilgalaikioturt122Kitareguliuoja1" localSheetId="11">'Forma 12'!$O$186</definedName>
    <definedName name="VAS083_F_Ilgalaikioturt122Kitareguliuoja1">'Forma 12'!$O$186</definedName>
    <definedName name="VAS083_F_Ilgalaikioturt122Kitosveiklosne1" localSheetId="11">'Forma 12'!$P$186</definedName>
    <definedName name="VAS083_F_Ilgalaikioturt122Kitosveiklosne1">'Forma 12'!$P$186</definedName>
    <definedName name="VAS083_F_Ilgalaikioturt122Lrklimatokaito1" localSheetId="11">'Forma 12'!$E$186</definedName>
    <definedName name="VAS083_F_Ilgalaikioturt122Lrklimatokaito1">'Forma 12'!$E$186</definedName>
    <definedName name="VAS083_F_Ilgalaikioturt122Nuotekudumblot1" localSheetId="11">'Forma 12'!$L$186</definedName>
    <definedName name="VAS083_F_Ilgalaikioturt122Nuotekudumblot1">'Forma 12'!$L$186</definedName>
    <definedName name="VAS083_F_Ilgalaikioturt122Nuotekusurinki1" localSheetId="11">'Forma 12'!$J$186</definedName>
    <definedName name="VAS083_F_Ilgalaikioturt122Nuotekusurinki1">'Forma 12'!$J$186</definedName>
    <definedName name="VAS083_F_Ilgalaikioturt122Nuotekuvalymas1" localSheetId="11">'Forma 12'!$K$186</definedName>
    <definedName name="VAS083_F_Ilgalaikioturt122Nuotekuvalymas1">'Forma 12'!$K$186</definedName>
    <definedName name="VAS083_F_Ilgalaikioturt122Pavirsiniunuot1" localSheetId="11">'Forma 12'!$M$186</definedName>
    <definedName name="VAS083_F_Ilgalaikioturt122Pavirsiniunuot1">'Forma 12'!$M$186</definedName>
    <definedName name="VAS083_F_Ilgalaikioturt122Turtovienetask1" localSheetId="11">'Forma 12'!$F$186</definedName>
    <definedName name="VAS083_F_Ilgalaikioturt122Turtovienetask1">'Forma 12'!$F$186</definedName>
    <definedName name="VAS083_F_Ilgalaikioturt123Apskaitosveikla1" localSheetId="11">'Forma 12'!$N$187</definedName>
    <definedName name="VAS083_F_Ilgalaikioturt123Apskaitosveikla1">'Forma 12'!$N$187</definedName>
    <definedName name="VAS083_F_Ilgalaikioturt123Geriamojovande7" localSheetId="11">'Forma 12'!$G$187</definedName>
    <definedName name="VAS083_F_Ilgalaikioturt123Geriamojovande7">'Forma 12'!$G$187</definedName>
    <definedName name="VAS083_F_Ilgalaikioturt123Geriamojovande8" localSheetId="11">'Forma 12'!$H$187</definedName>
    <definedName name="VAS083_F_Ilgalaikioturt123Geriamojovande8">'Forma 12'!$H$187</definedName>
    <definedName name="VAS083_F_Ilgalaikioturt123Geriamojovande9" localSheetId="11">'Forma 12'!$I$187</definedName>
    <definedName name="VAS083_F_Ilgalaikioturt123Geriamojovande9">'Forma 12'!$I$187</definedName>
    <definedName name="VAS083_F_Ilgalaikioturt123Inventorinisnu1" localSheetId="11">'Forma 12'!$D$187</definedName>
    <definedName name="VAS083_F_Ilgalaikioturt123Inventorinisnu1">'Forma 12'!$D$187</definedName>
    <definedName name="VAS083_F_Ilgalaikioturt123Kitareguliuoja1" localSheetId="11">'Forma 12'!$O$187</definedName>
    <definedName name="VAS083_F_Ilgalaikioturt123Kitareguliuoja1">'Forma 12'!$O$187</definedName>
    <definedName name="VAS083_F_Ilgalaikioturt123Kitosveiklosne1" localSheetId="11">'Forma 12'!$P$187</definedName>
    <definedName name="VAS083_F_Ilgalaikioturt123Kitosveiklosne1">'Forma 12'!$P$187</definedName>
    <definedName name="VAS083_F_Ilgalaikioturt123Lrklimatokaito1" localSheetId="11">'Forma 12'!$E$187</definedName>
    <definedName name="VAS083_F_Ilgalaikioturt123Lrklimatokaito1">'Forma 12'!$E$187</definedName>
    <definedName name="VAS083_F_Ilgalaikioturt123Nuotekudumblot1" localSheetId="11">'Forma 12'!$L$187</definedName>
    <definedName name="VAS083_F_Ilgalaikioturt123Nuotekudumblot1">'Forma 12'!$L$187</definedName>
    <definedName name="VAS083_F_Ilgalaikioturt123Nuotekusurinki1" localSheetId="11">'Forma 12'!$J$187</definedName>
    <definedName name="VAS083_F_Ilgalaikioturt123Nuotekusurinki1">'Forma 12'!$J$187</definedName>
    <definedName name="VAS083_F_Ilgalaikioturt123Nuotekuvalymas1" localSheetId="11">'Forma 12'!$K$187</definedName>
    <definedName name="VAS083_F_Ilgalaikioturt123Nuotekuvalymas1">'Forma 12'!$K$187</definedName>
    <definedName name="VAS083_F_Ilgalaikioturt123Pavirsiniunuot1" localSheetId="11">'Forma 12'!$M$187</definedName>
    <definedName name="VAS083_F_Ilgalaikioturt123Pavirsiniunuot1">'Forma 12'!$M$187</definedName>
    <definedName name="VAS083_F_Ilgalaikioturt123Turtovienetask1" localSheetId="11">'Forma 12'!$F$187</definedName>
    <definedName name="VAS083_F_Ilgalaikioturt123Turtovienetask1">'Forma 12'!$F$187</definedName>
    <definedName name="VAS083_F_Ilgalaikioturt124Apskaitosveikla1" localSheetId="11">'Forma 12'!$N$190</definedName>
    <definedName name="VAS083_F_Ilgalaikioturt124Apskaitosveikla1">'Forma 12'!$N$190</definedName>
    <definedName name="VAS083_F_Ilgalaikioturt124Geriamojovande7" localSheetId="11">'Forma 12'!$G$190</definedName>
    <definedName name="VAS083_F_Ilgalaikioturt124Geriamojovande7">'Forma 12'!$G$190</definedName>
    <definedName name="VAS083_F_Ilgalaikioturt124Geriamojovande8" localSheetId="11">'Forma 12'!$H$190</definedName>
    <definedName name="VAS083_F_Ilgalaikioturt124Geriamojovande8">'Forma 12'!$H$190</definedName>
    <definedName name="VAS083_F_Ilgalaikioturt124Geriamojovande9" localSheetId="11">'Forma 12'!$I$190</definedName>
    <definedName name="VAS083_F_Ilgalaikioturt124Geriamojovande9">'Forma 12'!$I$190</definedName>
    <definedName name="VAS083_F_Ilgalaikioturt124Inventorinisnu1" localSheetId="11">'Forma 12'!$D$190</definedName>
    <definedName name="VAS083_F_Ilgalaikioturt124Inventorinisnu1">'Forma 12'!$D$190</definedName>
    <definedName name="VAS083_F_Ilgalaikioturt124Kitareguliuoja1" localSheetId="11">'Forma 12'!$O$190</definedName>
    <definedName name="VAS083_F_Ilgalaikioturt124Kitareguliuoja1">'Forma 12'!$O$190</definedName>
    <definedName name="VAS083_F_Ilgalaikioturt124Kitosveiklosne1" localSheetId="11">'Forma 12'!$P$190</definedName>
    <definedName name="VAS083_F_Ilgalaikioturt124Kitosveiklosne1">'Forma 12'!$P$190</definedName>
    <definedName name="VAS083_F_Ilgalaikioturt124Lrklimatokaito1" localSheetId="11">'Forma 12'!$E$190</definedName>
    <definedName name="VAS083_F_Ilgalaikioturt124Lrklimatokaito1">'Forma 12'!$E$190</definedName>
    <definedName name="VAS083_F_Ilgalaikioturt124Nuotekudumblot1" localSheetId="11">'Forma 12'!$L$190</definedName>
    <definedName name="VAS083_F_Ilgalaikioturt124Nuotekudumblot1">'Forma 12'!$L$190</definedName>
    <definedName name="VAS083_F_Ilgalaikioturt124Nuotekusurinki1" localSheetId="11">'Forma 12'!$J$190</definedName>
    <definedName name="VAS083_F_Ilgalaikioturt124Nuotekusurinki1">'Forma 12'!$J$190</definedName>
    <definedName name="VAS083_F_Ilgalaikioturt124Nuotekuvalymas1" localSheetId="11">'Forma 12'!$K$190</definedName>
    <definedName name="VAS083_F_Ilgalaikioturt124Nuotekuvalymas1">'Forma 12'!$K$190</definedName>
    <definedName name="VAS083_F_Ilgalaikioturt124Pavirsiniunuot1" localSheetId="11">'Forma 12'!$M$190</definedName>
    <definedName name="VAS083_F_Ilgalaikioturt124Pavirsiniunuot1">'Forma 12'!$M$190</definedName>
    <definedName name="VAS083_F_Ilgalaikioturt124Turtovienetask1" localSheetId="11">'Forma 12'!$F$190</definedName>
    <definedName name="VAS083_F_Ilgalaikioturt124Turtovienetask1">'Forma 12'!$F$190</definedName>
    <definedName name="VAS083_F_Ilgalaikioturt125Apskaitosveikla1" localSheetId="11">'Forma 12'!$N$191</definedName>
    <definedName name="VAS083_F_Ilgalaikioturt125Apskaitosveikla1">'Forma 12'!$N$191</definedName>
    <definedName name="VAS083_F_Ilgalaikioturt125Geriamojovande7" localSheetId="11">'Forma 12'!$G$191</definedName>
    <definedName name="VAS083_F_Ilgalaikioturt125Geriamojovande7">'Forma 12'!$G$191</definedName>
    <definedName name="VAS083_F_Ilgalaikioturt125Geriamojovande8" localSheetId="11">'Forma 12'!$H$191</definedName>
    <definedName name="VAS083_F_Ilgalaikioturt125Geriamojovande8">'Forma 12'!$H$191</definedName>
    <definedName name="VAS083_F_Ilgalaikioturt125Geriamojovande9" localSheetId="11">'Forma 12'!$I$191</definedName>
    <definedName name="VAS083_F_Ilgalaikioturt125Geriamojovande9">'Forma 12'!$I$191</definedName>
    <definedName name="VAS083_F_Ilgalaikioturt125Inventorinisnu1" localSheetId="11">'Forma 12'!$D$191</definedName>
    <definedName name="VAS083_F_Ilgalaikioturt125Inventorinisnu1">'Forma 12'!$D$191</definedName>
    <definedName name="VAS083_F_Ilgalaikioturt125Kitareguliuoja1" localSheetId="11">'Forma 12'!$O$191</definedName>
    <definedName name="VAS083_F_Ilgalaikioturt125Kitareguliuoja1">'Forma 12'!$O$191</definedName>
    <definedName name="VAS083_F_Ilgalaikioturt125Kitosveiklosne1" localSheetId="11">'Forma 12'!$P$191</definedName>
    <definedName name="VAS083_F_Ilgalaikioturt125Kitosveiklosne1">'Forma 12'!$P$191</definedName>
    <definedName name="VAS083_F_Ilgalaikioturt125Lrklimatokaito1" localSheetId="11">'Forma 12'!$E$191</definedName>
    <definedName name="VAS083_F_Ilgalaikioturt125Lrklimatokaito1">'Forma 12'!$E$191</definedName>
    <definedName name="VAS083_F_Ilgalaikioturt125Nuotekudumblot1" localSheetId="11">'Forma 12'!$L$191</definedName>
    <definedName name="VAS083_F_Ilgalaikioturt125Nuotekudumblot1">'Forma 12'!$L$191</definedName>
    <definedName name="VAS083_F_Ilgalaikioturt125Nuotekusurinki1" localSheetId="11">'Forma 12'!$J$191</definedName>
    <definedName name="VAS083_F_Ilgalaikioturt125Nuotekusurinki1">'Forma 12'!$J$191</definedName>
    <definedName name="VAS083_F_Ilgalaikioturt125Nuotekuvalymas1" localSheetId="11">'Forma 12'!$K$191</definedName>
    <definedName name="VAS083_F_Ilgalaikioturt125Nuotekuvalymas1">'Forma 12'!$K$191</definedName>
    <definedName name="VAS083_F_Ilgalaikioturt125Pavirsiniunuot1" localSheetId="11">'Forma 12'!$M$191</definedName>
    <definedName name="VAS083_F_Ilgalaikioturt125Pavirsiniunuot1">'Forma 12'!$M$191</definedName>
    <definedName name="VAS083_F_Ilgalaikioturt125Turtovienetask1" localSheetId="11">'Forma 12'!$F$191</definedName>
    <definedName name="VAS083_F_Ilgalaikioturt125Turtovienetask1">'Forma 12'!$F$191</definedName>
    <definedName name="VAS083_F_Ilgalaikioturt126Apskaitosveikla1" localSheetId="11">'Forma 12'!$N$192</definedName>
    <definedName name="VAS083_F_Ilgalaikioturt126Apskaitosveikla1">'Forma 12'!$N$192</definedName>
    <definedName name="VAS083_F_Ilgalaikioturt126Geriamojovande7" localSheetId="11">'Forma 12'!$G$192</definedName>
    <definedName name="VAS083_F_Ilgalaikioturt126Geriamojovande7">'Forma 12'!$G$192</definedName>
    <definedName name="VAS083_F_Ilgalaikioturt126Geriamojovande8" localSheetId="11">'Forma 12'!$H$192</definedName>
    <definedName name="VAS083_F_Ilgalaikioturt126Geriamojovande8">'Forma 12'!$H$192</definedName>
    <definedName name="VAS083_F_Ilgalaikioturt126Geriamojovande9" localSheetId="11">'Forma 12'!$I$192</definedName>
    <definedName name="VAS083_F_Ilgalaikioturt126Geriamojovande9">'Forma 12'!$I$192</definedName>
    <definedName name="VAS083_F_Ilgalaikioturt126Inventorinisnu1" localSheetId="11">'Forma 12'!$D$192</definedName>
    <definedName name="VAS083_F_Ilgalaikioturt126Inventorinisnu1">'Forma 12'!$D$192</definedName>
    <definedName name="VAS083_F_Ilgalaikioturt126Kitareguliuoja1" localSheetId="11">'Forma 12'!$O$192</definedName>
    <definedName name="VAS083_F_Ilgalaikioturt126Kitareguliuoja1">'Forma 12'!$O$192</definedName>
    <definedName name="VAS083_F_Ilgalaikioturt126Kitosveiklosne1" localSheetId="11">'Forma 12'!$P$192</definedName>
    <definedName name="VAS083_F_Ilgalaikioturt126Kitosveiklosne1">'Forma 12'!$P$192</definedName>
    <definedName name="VAS083_F_Ilgalaikioturt126Lrklimatokaito1" localSheetId="11">'Forma 12'!$E$192</definedName>
    <definedName name="VAS083_F_Ilgalaikioturt126Lrklimatokaito1">'Forma 12'!$E$192</definedName>
    <definedName name="VAS083_F_Ilgalaikioturt126Nuotekudumblot1" localSheetId="11">'Forma 12'!$L$192</definedName>
    <definedName name="VAS083_F_Ilgalaikioturt126Nuotekudumblot1">'Forma 12'!$L$192</definedName>
    <definedName name="VAS083_F_Ilgalaikioturt126Nuotekusurinki1" localSheetId="11">'Forma 12'!$J$192</definedName>
    <definedName name="VAS083_F_Ilgalaikioturt126Nuotekusurinki1">'Forma 12'!$J$192</definedName>
    <definedName name="VAS083_F_Ilgalaikioturt126Nuotekuvalymas1" localSheetId="11">'Forma 12'!$K$192</definedName>
    <definedName name="VAS083_F_Ilgalaikioturt126Nuotekuvalymas1">'Forma 12'!$K$192</definedName>
    <definedName name="VAS083_F_Ilgalaikioturt126Pavirsiniunuot1" localSheetId="11">'Forma 12'!$M$192</definedName>
    <definedName name="VAS083_F_Ilgalaikioturt126Pavirsiniunuot1">'Forma 12'!$M$192</definedName>
    <definedName name="VAS083_F_Ilgalaikioturt126Turtovienetask1" localSheetId="11">'Forma 12'!$F$192</definedName>
    <definedName name="VAS083_F_Ilgalaikioturt126Turtovienetask1">'Forma 12'!$F$192</definedName>
    <definedName name="VAS083_F_Ilgalaikioturt127Apskaitosveikla1" localSheetId="11">'Forma 12'!$N$194</definedName>
    <definedName name="VAS083_F_Ilgalaikioturt127Apskaitosveikla1">'Forma 12'!$N$194</definedName>
    <definedName name="VAS083_F_Ilgalaikioturt127Geriamojovande7" localSheetId="11">'Forma 12'!$G$194</definedName>
    <definedName name="VAS083_F_Ilgalaikioturt127Geriamojovande7">'Forma 12'!$G$194</definedName>
    <definedName name="VAS083_F_Ilgalaikioturt127Geriamojovande8" localSheetId="11">'Forma 12'!$H$194</definedName>
    <definedName name="VAS083_F_Ilgalaikioturt127Geriamojovande8">'Forma 12'!$H$194</definedName>
    <definedName name="VAS083_F_Ilgalaikioturt127Geriamojovande9" localSheetId="11">'Forma 12'!$I$194</definedName>
    <definedName name="VAS083_F_Ilgalaikioturt127Geriamojovande9">'Forma 12'!$I$194</definedName>
    <definedName name="VAS083_F_Ilgalaikioturt127Inventorinisnu1" localSheetId="11">'Forma 12'!$D$194</definedName>
    <definedName name="VAS083_F_Ilgalaikioturt127Inventorinisnu1">'Forma 12'!$D$194</definedName>
    <definedName name="VAS083_F_Ilgalaikioturt127Kitareguliuoja1" localSheetId="11">'Forma 12'!$O$194</definedName>
    <definedName name="VAS083_F_Ilgalaikioturt127Kitareguliuoja1">'Forma 12'!$O$194</definedName>
    <definedName name="VAS083_F_Ilgalaikioturt127Kitosveiklosne1" localSheetId="11">'Forma 12'!$P$194</definedName>
    <definedName name="VAS083_F_Ilgalaikioturt127Kitosveiklosne1">'Forma 12'!$P$194</definedName>
    <definedName name="VAS083_F_Ilgalaikioturt127Lrklimatokaito1" localSheetId="11">'Forma 12'!$E$194</definedName>
    <definedName name="VAS083_F_Ilgalaikioturt127Lrklimatokaito1">'Forma 12'!$E$194</definedName>
    <definedName name="VAS083_F_Ilgalaikioturt127Nuotekudumblot1" localSheetId="11">'Forma 12'!$L$194</definedName>
    <definedName name="VAS083_F_Ilgalaikioturt127Nuotekudumblot1">'Forma 12'!$L$194</definedName>
    <definedName name="VAS083_F_Ilgalaikioturt127Nuotekusurinki1" localSheetId="11">'Forma 12'!$J$194</definedName>
    <definedName name="VAS083_F_Ilgalaikioturt127Nuotekusurinki1">'Forma 12'!$J$194</definedName>
    <definedName name="VAS083_F_Ilgalaikioturt127Nuotekuvalymas1" localSheetId="11">'Forma 12'!$K$194</definedName>
    <definedName name="VAS083_F_Ilgalaikioturt127Nuotekuvalymas1">'Forma 12'!$K$194</definedName>
    <definedName name="VAS083_F_Ilgalaikioturt127Pavirsiniunuot1" localSheetId="11">'Forma 12'!$M$194</definedName>
    <definedName name="VAS083_F_Ilgalaikioturt127Pavirsiniunuot1">'Forma 12'!$M$194</definedName>
    <definedName name="VAS083_F_Ilgalaikioturt127Turtovienetask1" localSheetId="11">'Forma 12'!$F$194</definedName>
    <definedName name="VAS083_F_Ilgalaikioturt127Turtovienetask1">'Forma 12'!$F$194</definedName>
    <definedName name="VAS083_F_Ilgalaikioturt128Apskaitosveikla1" localSheetId="11">'Forma 12'!$N$195</definedName>
    <definedName name="VAS083_F_Ilgalaikioturt128Apskaitosveikla1">'Forma 12'!$N$195</definedName>
    <definedName name="VAS083_F_Ilgalaikioturt128Geriamojovande7" localSheetId="11">'Forma 12'!$G$195</definedName>
    <definedName name="VAS083_F_Ilgalaikioturt128Geriamojovande7">'Forma 12'!$G$195</definedName>
    <definedName name="VAS083_F_Ilgalaikioturt128Geriamojovande8" localSheetId="11">'Forma 12'!$H$195</definedName>
    <definedName name="VAS083_F_Ilgalaikioturt128Geriamojovande8">'Forma 12'!$H$195</definedName>
    <definedName name="VAS083_F_Ilgalaikioturt128Geriamojovande9" localSheetId="11">'Forma 12'!$I$195</definedName>
    <definedName name="VAS083_F_Ilgalaikioturt128Geriamojovande9">'Forma 12'!$I$195</definedName>
    <definedName name="VAS083_F_Ilgalaikioturt128Inventorinisnu1" localSheetId="11">'Forma 12'!$D$195</definedName>
    <definedName name="VAS083_F_Ilgalaikioturt128Inventorinisnu1">'Forma 12'!$D$195</definedName>
    <definedName name="VAS083_F_Ilgalaikioturt128Kitareguliuoja1" localSheetId="11">'Forma 12'!$O$195</definedName>
    <definedName name="VAS083_F_Ilgalaikioturt128Kitareguliuoja1">'Forma 12'!$O$195</definedName>
    <definedName name="VAS083_F_Ilgalaikioturt128Kitosveiklosne1" localSheetId="11">'Forma 12'!$P$195</definedName>
    <definedName name="VAS083_F_Ilgalaikioturt128Kitosveiklosne1">'Forma 12'!$P$195</definedName>
    <definedName name="VAS083_F_Ilgalaikioturt128Lrklimatokaito1" localSheetId="11">'Forma 12'!$E$195</definedName>
    <definedName name="VAS083_F_Ilgalaikioturt128Lrklimatokaito1">'Forma 12'!$E$195</definedName>
    <definedName name="VAS083_F_Ilgalaikioturt128Nuotekudumblot1" localSheetId="11">'Forma 12'!$L$195</definedName>
    <definedName name="VAS083_F_Ilgalaikioturt128Nuotekudumblot1">'Forma 12'!$L$195</definedName>
    <definedName name="VAS083_F_Ilgalaikioturt128Nuotekusurinki1" localSheetId="11">'Forma 12'!$J$195</definedName>
    <definedName name="VAS083_F_Ilgalaikioturt128Nuotekusurinki1">'Forma 12'!$J$195</definedName>
    <definedName name="VAS083_F_Ilgalaikioturt128Nuotekuvalymas1" localSheetId="11">'Forma 12'!$K$195</definedName>
    <definedName name="VAS083_F_Ilgalaikioturt128Nuotekuvalymas1">'Forma 12'!$K$195</definedName>
    <definedName name="VAS083_F_Ilgalaikioturt128Pavirsiniunuot1" localSheetId="11">'Forma 12'!$M$195</definedName>
    <definedName name="VAS083_F_Ilgalaikioturt128Pavirsiniunuot1">'Forma 12'!$M$195</definedName>
    <definedName name="VAS083_F_Ilgalaikioturt128Turtovienetask1" localSheetId="11">'Forma 12'!$F$195</definedName>
    <definedName name="VAS083_F_Ilgalaikioturt128Turtovienetask1">'Forma 12'!$F$195</definedName>
    <definedName name="VAS083_F_Ilgalaikioturt129Apskaitosveikla1" localSheetId="11">'Forma 12'!$N$196</definedName>
    <definedName name="VAS083_F_Ilgalaikioturt129Apskaitosveikla1">'Forma 12'!$N$196</definedName>
    <definedName name="VAS083_F_Ilgalaikioturt129Geriamojovande7" localSheetId="11">'Forma 12'!$G$196</definedName>
    <definedName name="VAS083_F_Ilgalaikioturt129Geriamojovande7">'Forma 12'!$G$196</definedName>
    <definedName name="VAS083_F_Ilgalaikioturt129Geriamojovande8" localSheetId="11">'Forma 12'!$H$196</definedName>
    <definedName name="VAS083_F_Ilgalaikioturt129Geriamojovande8">'Forma 12'!$H$196</definedName>
    <definedName name="VAS083_F_Ilgalaikioturt129Geriamojovande9" localSheetId="11">'Forma 12'!$I$196</definedName>
    <definedName name="VAS083_F_Ilgalaikioturt129Geriamojovande9">'Forma 12'!$I$196</definedName>
    <definedName name="VAS083_F_Ilgalaikioturt129Inventorinisnu1" localSheetId="11">'Forma 12'!$D$196</definedName>
    <definedName name="VAS083_F_Ilgalaikioturt129Inventorinisnu1">'Forma 12'!$D$196</definedName>
    <definedName name="VAS083_F_Ilgalaikioturt129Kitareguliuoja1" localSheetId="11">'Forma 12'!$O$196</definedName>
    <definedName name="VAS083_F_Ilgalaikioturt129Kitareguliuoja1">'Forma 12'!$O$196</definedName>
    <definedName name="VAS083_F_Ilgalaikioturt129Kitosveiklosne1" localSheetId="11">'Forma 12'!$P$196</definedName>
    <definedName name="VAS083_F_Ilgalaikioturt129Kitosveiklosne1">'Forma 12'!$P$196</definedName>
    <definedName name="VAS083_F_Ilgalaikioturt129Lrklimatokaito1" localSheetId="11">'Forma 12'!$E$196</definedName>
    <definedName name="VAS083_F_Ilgalaikioturt129Lrklimatokaito1">'Forma 12'!$E$196</definedName>
    <definedName name="VAS083_F_Ilgalaikioturt129Nuotekudumblot1" localSheetId="11">'Forma 12'!$L$196</definedName>
    <definedName name="VAS083_F_Ilgalaikioturt129Nuotekudumblot1">'Forma 12'!$L$196</definedName>
    <definedName name="VAS083_F_Ilgalaikioturt129Nuotekusurinki1" localSheetId="11">'Forma 12'!$J$196</definedName>
    <definedName name="VAS083_F_Ilgalaikioturt129Nuotekusurinki1">'Forma 12'!$J$196</definedName>
    <definedName name="VAS083_F_Ilgalaikioturt129Nuotekuvalymas1" localSheetId="11">'Forma 12'!$K$196</definedName>
    <definedName name="VAS083_F_Ilgalaikioturt129Nuotekuvalymas1">'Forma 12'!$K$196</definedName>
    <definedName name="VAS083_F_Ilgalaikioturt129Pavirsiniunuot1" localSheetId="11">'Forma 12'!$M$196</definedName>
    <definedName name="VAS083_F_Ilgalaikioturt129Pavirsiniunuot1">'Forma 12'!$M$196</definedName>
    <definedName name="VAS083_F_Ilgalaikioturt129Turtovienetask1" localSheetId="11">'Forma 12'!$F$196</definedName>
    <definedName name="VAS083_F_Ilgalaikioturt129Turtovienetask1">'Forma 12'!$F$196</definedName>
    <definedName name="VAS083_F_Ilgalaikioturt12Apskaitosveikla1" localSheetId="11">'Forma 12'!$N$28</definedName>
    <definedName name="VAS083_F_Ilgalaikioturt12Apskaitosveikla1">'Forma 12'!$N$28</definedName>
    <definedName name="VAS083_F_Ilgalaikioturt12Geriamojovande7" localSheetId="11">'Forma 12'!$G$28</definedName>
    <definedName name="VAS083_F_Ilgalaikioturt12Geriamojovande7">'Forma 12'!$G$28</definedName>
    <definedName name="VAS083_F_Ilgalaikioturt12Geriamojovande8" localSheetId="11">'Forma 12'!$H$28</definedName>
    <definedName name="VAS083_F_Ilgalaikioturt12Geriamojovande8">'Forma 12'!$H$28</definedName>
    <definedName name="VAS083_F_Ilgalaikioturt12Geriamojovande9" localSheetId="11">'Forma 12'!$I$28</definedName>
    <definedName name="VAS083_F_Ilgalaikioturt12Geriamojovande9">'Forma 12'!$I$28</definedName>
    <definedName name="VAS083_F_Ilgalaikioturt12Inventorinisnu1" localSheetId="11">'Forma 12'!$D$28</definedName>
    <definedName name="VAS083_F_Ilgalaikioturt12Inventorinisnu1">'Forma 12'!$D$28</definedName>
    <definedName name="VAS083_F_Ilgalaikioturt12Kitareguliuoja1" localSheetId="11">'Forma 12'!$O$28</definedName>
    <definedName name="VAS083_F_Ilgalaikioturt12Kitareguliuoja1">'Forma 12'!$O$28</definedName>
    <definedName name="VAS083_F_Ilgalaikioturt12Kitosveiklosne1" localSheetId="11">'Forma 12'!$P$28</definedName>
    <definedName name="VAS083_F_Ilgalaikioturt12Kitosveiklosne1">'Forma 12'!$P$28</definedName>
    <definedName name="VAS083_F_Ilgalaikioturt12Lrklimatokaito1" localSheetId="11">'Forma 12'!$E$28</definedName>
    <definedName name="VAS083_F_Ilgalaikioturt12Lrklimatokaito1">'Forma 12'!$E$28</definedName>
    <definedName name="VAS083_F_Ilgalaikioturt12Nuotekudumblot1" localSheetId="11">'Forma 12'!$L$28</definedName>
    <definedName name="VAS083_F_Ilgalaikioturt12Nuotekudumblot1">'Forma 12'!$L$28</definedName>
    <definedName name="VAS083_F_Ilgalaikioturt12Nuotekusurinki1" localSheetId="11">'Forma 12'!$J$28</definedName>
    <definedName name="VAS083_F_Ilgalaikioturt12Nuotekusurinki1">'Forma 12'!$J$28</definedName>
    <definedName name="VAS083_F_Ilgalaikioturt12Nuotekuvalymas1" localSheetId="11">'Forma 12'!$K$28</definedName>
    <definedName name="VAS083_F_Ilgalaikioturt12Nuotekuvalymas1">'Forma 12'!$K$28</definedName>
    <definedName name="VAS083_F_Ilgalaikioturt12Pavirsiniunuot1" localSheetId="11">'Forma 12'!$M$28</definedName>
    <definedName name="VAS083_F_Ilgalaikioturt12Pavirsiniunuot1">'Forma 12'!$M$28</definedName>
    <definedName name="VAS083_F_Ilgalaikioturt12Turtovienetask1" localSheetId="11">'Forma 12'!$F$28</definedName>
    <definedName name="VAS083_F_Ilgalaikioturt12Turtovienetask1">'Forma 12'!$F$28</definedName>
    <definedName name="VAS083_F_Ilgalaikioturt130Apskaitosveikla1" localSheetId="11">'Forma 12'!$N$198</definedName>
    <definedName name="VAS083_F_Ilgalaikioturt130Apskaitosveikla1">'Forma 12'!$N$198</definedName>
    <definedName name="VAS083_F_Ilgalaikioturt130Geriamojovande7" localSheetId="11">'Forma 12'!$G$198</definedName>
    <definedName name="VAS083_F_Ilgalaikioturt130Geriamojovande7">'Forma 12'!$G$198</definedName>
    <definedName name="VAS083_F_Ilgalaikioturt130Geriamojovande8" localSheetId="11">'Forma 12'!$H$198</definedName>
    <definedName name="VAS083_F_Ilgalaikioturt130Geriamojovande8">'Forma 12'!$H$198</definedName>
    <definedName name="VAS083_F_Ilgalaikioturt130Geriamojovande9" localSheetId="11">'Forma 12'!$I$198</definedName>
    <definedName name="VAS083_F_Ilgalaikioturt130Geriamojovande9">'Forma 12'!$I$198</definedName>
    <definedName name="VAS083_F_Ilgalaikioturt130Inventorinisnu1" localSheetId="11">'Forma 12'!$D$198</definedName>
    <definedName name="VAS083_F_Ilgalaikioturt130Inventorinisnu1">'Forma 12'!$D$198</definedName>
    <definedName name="VAS083_F_Ilgalaikioturt130Kitareguliuoja1" localSheetId="11">'Forma 12'!$O$198</definedName>
    <definedName name="VAS083_F_Ilgalaikioturt130Kitareguliuoja1">'Forma 12'!$O$198</definedName>
    <definedName name="VAS083_F_Ilgalaikioturt130Kitosveiklosne1" localSheetId="11">'Forma 12'!$P$198</definedName>
    <definedName name="VAS083_F_Ilgalaikioturt130Kitosveiklosne1">'Forma 12'!$P$198</definedName>
    <definedName name="VAS083_F_Ilgalaikioturt130Lrklimatokaito1" localSheetId="11">'Forma 12'!$E$198</definedName>
    <definedName name="VAS083_F_Ilgalaikioturt130Lrklimatokaito1">'Forma 12'!$E$198</definedName>
    <definedName name="VAS083_F_Ilgalaikioturt130Nuotekudumblot1" localSheetId="11">'Forma 12'!$L$198</definedName>
    <definedName name="VAS083_F_Ilgalaikioturt130Nuotekudumblot1">'Forma 12'!$L$198</definedName>
    <definedName name="VAS083_F_Ilgalaikioturt130Nuotekusurinki1" localSheetId="11">'Forma 12'!$J$198</definedName>
    <definedName name="VAS083_F_Ilgalaikioturt130Nuotekusurinki1">'Forma 12'!$J$198</definedName>
    <definedName name="VAS083_F_Ilgalaikioturt130Nuotekuvalymas1" localSheetId="11">'Forma 12'!$K$198</definedName>
    <definedName name="VAS083_F_Ilgalaikioturt130Nuotekuvalymas1">'Forma 12'!$K$198</definedName>
    <definedName name="VAS083_F_Ilgalaikioturt130Pavirsiniunuot1" localSheetId="11">'Forma 12'!$M$198</definedName>
    <definedName name="VAS083_F_Ilgalaikioturt130Pavirsiniunuot1">'Forma 12'!$M$198</definedName>
    <definedName name="VAS083_F_Ilgalaikioturt130Turtovienetask1" localSheetId="11">'Forma 12'!$F$198</definedName>
    <definedName name="VAS083_F_Ilgalaikioturt130Turtovienetask1">'Forma 12'!$F$198</definedName>
    <definedName name="VAS083_F_Ilgalaikioturt131Apskaitosveikla1" localSheetId="11">'Forma 12'!$N$199</definedName>
    <definedName name="VAS083_F_Ilgalaikioturt131Apskaitosveikla1">'Forma 12'!$N$199</definedName>
    <definedName name="VAS083_F_Ilgalaikioturt131Geriamojovande7" localSheetId="11">'Forma 12'!$G$199</definedName>
    <definedName name="VAS083_F_Ilgalaikioturt131Geriamojovande7">'Forma 12'!$G$199</definedName>
    <definedName name="VAS083_F_Ilgalaikioturt131Geriamojovande8" localSheetId="11">'Forma 12'!$H$199</definedName>
    <definedName name="VAS083_F_Ilgalaikioturt131Geriamojovande8">'Forma 12'!$H$199</definedName>
    <definedName name="VAS083_F_Ilgalaikioturt131Geriamojovande9" localSheetId="11">'Forma 12'!$I$199</definedName>
    <definedName name="VAS083_F_Ilgalaikioturt131Geriamojovande9">'Forma 12'!$I$199</definedName>
    <definedName name="VAS083_F_Ilgalaikioturt131Inventorinisnu1" localSheetId="11">'Forma 12'!$D$199</definedName>
    <definedName name="VAS083_F_Ilgalaikioturt131Inventorinisnu1">'Forma 12'!$D$199</definedName>
    <definedName name="VAS083_F_Ilgalaikioturt131Kitareguliuoja1" localSheetId="11">'Forma 12'!$O$199</definedName>
    <definedName name="VAS083_F_Ilgalaikioturt131Kitareguliuoja1">'Forma 12'!$O$199</definedName>
    <definedName name="VAS083_F_Ilgalaikioturt131Kitosveiklosne1" localSheetId="11">'Forma 12'!$P$199</definedName>
    <definedName name="VAS083_F_Ilgalaikioturt131Kitosveiklosne1">'Forma 12'!$P$199</definedName>
    <definedName name="VAS083_F_Ilgalaikioturt131Lrklimatokaito1" localSheetId="11">'Forma 12'!$E$199</definedName>
    <definedName name="VAS083_F_Ilgalaikioturt131Lrklimatokaito1">'Forma 12'!$E$199</definedName>
    <definedName name="VAS083_F_Ilgalaikioturt131Nuotekudumblot1" localSheetId="11">'Forma 12'!$L$199</definedName>
    <definedName name="VAS083_F_Ilgalaikioturt131Nuotekudumblot1">'Forma 12'!$L$199</definedName>
    <definedName name="VAS083_F_Ilgalaikioturt131Nuotekusurinki1" localSheetId="11">'Forma 12'!$J$199</definedName>
    <definedName name="VAS083_F_Ilgalaikioturt131Nuotekusurinki1">'Forma 12'!$J$199</definedName>
    <definedName name="VAS083_F_Ilgalaikioturt131Nuotekuvalymas1" localSheetId="11">'Forma 12'!$K$199</definedName>
    <definedName name="VAS083_F_Ilgalaikioturt131Nuotekuvalymas1">'Forma 12'!$K$199</definedName>
    <definedName name="VAS083_F_Ilgalaikioturt131Pavirsiniunuot1" localSheetId="11">'Forma 12'!$M$199</definedName>
    <definedName name="VAS083_F_Ilgalaikioturt131Pavirsiniunuot1">'Forma 12'!$M$199</definedName>
    <definedName name="VAS083_F_Ilgalaikioturt131Turtovienetask1" localSheetId="11">'Forma 12'!$F$199</definedName>
    <definedName name="VAS083_F_Ilgalaikioturt131Turtovienetask1">'Forma 12'!$F$199</definedName>
    <definedName name="VAS083_F_Ilgalaikioturt132Apskaitosveikla1" localSheetId="11">'Forma 12'!$N$200</definedName>
    <definedName name="VAS083_F_Ilgalaikioturt132Apskaitosveikla1">'Forma 12'!$N$200</definedName>
    <definedName name="VAS083_F_Ilgalaikioturt132Geriamojovande7" localSheetId="11">'Forma 12'!$G$200</definedName>
    <definedName name="VAS083_F_Ilgalaikioturt132Geriamojovande7">'Forma 12'!$G$200</definedName>
    <definedName name="VAS083_F_Ilgalaikioturt132Geriamojovande8" localSheetId="11">'Forma 12'!$H$200</definedName>
    <definedName name="VAS083_F_Ilgalaikioturt132Geriamojovande8">'Forma 12'!$H$200</definedName>
    <definedName name="VAS083_F_Ilgalaikioturt132Geriamojovande9" localSheetId="11">'Forma 12'!$I$200</definedName>
    <definedName name="VAS083_F_Ilgalaikioturt132Geriamojovande9">'Forma 12'!$I$200</definedName>
    <definedName name="VAS083_F_Ilgalaikioturt132Inventorinisnu1" localSheetId="11">'Forma 12'!$D$200</definedName>
    <definedName name="VAS083_F_Ilgalaikioturt132Inventorinisnu1">'Forma 12'!$D$200</definedName>
    <definedName name="VAS083_F_Ilgalaikioturt132Kitareguliuoja1" localSheetId="11">'Forma 12'!$O$200</definedName>
    <definedName name="VAS083_F_Ilgalaikioturt132Kitareguliuoja1">'Forma 12'!$O$200</definedName>
    <definedName name="VAS083_F_Ilgalaikioturt132Kitosveiklosne1" localSheetId="11">'Forma 12'!$P$200</definedName>
    <definedName name="VAS083_F_Ilgalaikioturt132Kitosveiklosne1">'Forma 12'!$P$200</definedName>
    <definedName name="VAS083_F_Ilgalaikioturt132Lrklimatokaito1" localSheetId="11">'Forma 12'!$E$200</definedName>
    <definedName name="VAS083_F_Ilgalaikioturt132Lrklimatokaito1">'Forma 12'!$E$200</definedName>
    <definedName name="VAS083_F_Ilgalaikioturt132Nuotekudumblot1" localSheetId="11">'Forma 12'!$L$200</definedName>
    <definedName name="VAS083_F_Ilgalaikioturt132Nuotekudumblot1">'Forma 12'!$L$200</definedName>
    <definedName name="VAS083_F_Ilgalaikioturt132Nuotekusurinki1" localSheetId="11">'Forma 12'!$J$200</definedName>
    <definedName name="VAS083_F_Ilgalaikioturt132Nuotekusurinki1">'Forma 12'!$J$200</definedName>
    <definedName name="VAS083_F_Ilgalaikioturt132Nuotekuvalymas1" localSheetId="11">'Forma 12'!$K$200</definedName>
    <definedName name="VAS083_F_Ilgalaikioturt132Nuotekuvalymas1">'Forma 12'!$K$200</definedName>
    <definedName name="VAS083_F_Ilgalaikioturt132Pavirsiniunuot1" localSheetId="11">'Forma 12'!$M$200</definedName>
    <definedName name="VAS083_F_Ilgalaikioturt132Pavirsiniunuot1">'Forma 12'!$M$200</definedName>
    <definedName name="VAS083_F_Ilgalaikioturt132Turtovienetask1" localSheetId="11">'Forma 12'!$F$200</definedName>
    <definedName name="VAS083_F_Ilgalaikioturt132Turtovienetask1">'Forma 12'!$F$200</definedName>
    <definedName name="VAS083_F_Ilgalaikioturt133Apskaitosveikla1" localSheetId="11">'Forma 12'!$N$202</definedName>
    <definedName name="VAS083_F_Ilgalaikioturt133Apskaitosveikla1">'Forma 12'!$N$202</definedName>
    <definedName name="VAS083_F_Ilgalaikioturt133Geriamojovande7" localSheetId="11">'Forma 12'!$G$202</definedName>
    <definedName name="VAS083_F_Ilgalaikioturt133Geriamojovande7">'Forma 12'!$G$202</definedName>
    <definedName name="VAS083_F_Ilgalaikioturt133Geriamojovande8" localSheetId="11">'Forma 12'!$H$202</definedName>
    <definedName name="VAS083_F_Ilgalaikioturt133Geriamojovande8">'Forma 12'!$H$202</definedName>
    <definedName name="VAS083_F_Ilgalaikioturt133Geriamojovande9" localSheetId="11">'Forma 12'!$I$202</definedName>
    <definedName name="VAS083_F_Ilgalaikioturt133Geriamojovande9">'Forma 12'!$I$202</definedName>
    <definedName name="VAS083_F_Ilgalaikioturt133Inventorinisnu1" localSheetId="11">'Forma 12'!$D$202</definedName>
    <definedName name="VAS083_F_Ilgalaikioturt133Inventorinisnu1">'Forma 12'!$D$202</definedName>
    <definedName name="VAS083_F_Ilgalaikioturt133Kitareguliuoja1" localSheetId="11">'Forma 12'!$O$202</definedName>
    <definedName name="VAS083_F_Ilgalaikioturt133Kitareguliuoja1">'Forma 12'!$O$202</definedName>
    <definedName name="VAS083_F_Ilgalaikioturt133Kitosveiklosne1" localSheetId="11">'Forma 12'!$P$202</definedName>
    <definedName name="VAS083_F_Ilgalaikioturt133Kitosveiklosne1">'Forma 12'!$P$202</definedName>
    <definedName name="VAS083_F_Ilgalaikioturt133Lrklimatokaito1" localSheetId="11">'Forma 12'!$E$202</definedName>
    <definedName name="VAS083_F_Ilgalaikioturt133Lrklimatokaito1">'Forma 12'!$E$202</definedName>
    <definedName name="VAS083_F_Ilgalaikioturt133Nuotekudumblot1" localSheetId="11">'Forma 12'!$L$202</definedName>
    <definedName name="VAS083_F_Ilgalaikioturt133Nuotekudumblot1">'Forma 12'!$L$202</definedName>
    <definedName name="VAS083_F_Ilgalaikioturt133Nuotekusurinki1" localSheetId="11">'Forma 12'!$J$202</definedName>
    <definedName name="VAS083_F_Ilgalaikioturt133Nuotekusurinki1">'Forma 12'!$J$202</definedName>
    <definedName name="VAS083_F_Ilgalaikioturt133Nuotekuvalymas1" localSheetId="11">'Forma 12'!$K$202</definedName>
    <definedName name="VAS083_F_Ilgalaikioturt133Nuotekuvalymas1">'Forma 12'!$K$202</definedName>
    <definedName name="VAS083_F_Ilgalaikioturt133Pavirsiniunuot1" localSheetId="11">'Forma 12'!$M$202</definedName>
    <definedName name="VAS083_F_Ilgalaikioturt133Pavirsiniunuot1">'Forma 12'!$M$202</definedName>
    <definedName name="VAS083_F_Ilgalaikioturt133Turtovienetask1" localSheetId="11">'Forma 12'!$F$202</definedName>
    <definedName name="VAS083_F_Ilgalaikioturt133Turtovienetask1">'Forma 12'!$F$202</definedName>
    <definedName name="VAS083_F_Ilgalaikioturt134Apskaitosveikla1" localSheetId="11">'Forma 12'!$N$203</definedName>
    <definedName name="VAS083_F_Ilgalaikioturt134Apskaitosveikla1">'Forma 12'!$N$203</definedName>
    <definedName name="VAS083_F_Ilgalaikioturt134Geriamojovande7" localSheetId="11">'Forma 12'!$G$203</definedName>
    <definedName name="VAS083_F_Ilgalaikioturt134Geriamojovande7">'Forma 12'!$G$203</definedName>
    <definedName name="VAS083_F_Ilgalaikioturt134Geriamojovande8" localSheetId="11">'Forma 12'!$H$203</definedName>
    <definedName name="VAS083_F_Ilgalaikioturt134Geriamojovande8">'Forma 12'!$H$203</definedName>
    <definedName name="VAS083_F_Ilgalaikioturt134Geriamojovande9" localSheetId="11">'Forma 12'!$I$203</definedName>
    <definedName name="VAS083_F_Ilgalaikioturt134Geriamojovande9">'Forma 12'!$I$203</definedName>
    <definedName name="VAS083_F_Ilgalaikioturt134Inventorinisnu1" localSheetId="11">'Forma 12'!$D$203</definedName>
    <definedName name="VAS083_F_Ilgalaikioturt134Inventorinisnu1">'Forma 12'!$D$203</definedName>
    <definedName name="VAS083_F_Ilgalaikioturt134Kitareguliuoja1" localSheetId="11">'Forma 12'!$O$203</definedName>
    <definedName name="VAS083_F_Ilgalaikioturt134Kitareguliuoja1">'Forma 12'!$O$203</definedName>
    <definedName name="VAS083_F_Ilgalaikioturt134Kitosveiklosne1" localSheetId="11">'Forma 12'!$P$203</definedName>
    <definedName name="VAS083_F_Ilgalaikioturt134Kitosveiklosne1">'Forma 12'!$P$203</definedName>
    <definedName name="VAS083_F_Ilgalaikioturt134Lrklimatokaito1" localSheetId="11">'Forma 12'!$E$203</definedName>
    <definedName name="VAS083_F_Ilgalaikioturt134Lrklimatokaito1">'Forma 12'!$E$203</definedName>
    <definedName name="VAS083_F_Ilgalaikioturt134Nuotekudumblot1" localSheetId="11">'Forma 12'!$L$203</definedName>
    <definedName name="VAS083_F_Ilgalaikioturt134Nuotekudumblot1">'Forma 12'!$L$203</definedName>
    <definedName name="VAS083_F_Ilgalaikioturt134Nuotekusurinki1" localSheetId="11">'Forma 12'!$J$203</definedName>
    <definedName name="VAS083_F_Ilgalaikioturt134Nuotekusurinki1">'Forma 12'!$J$203</definedName>
    <definedName name="VAS083_F_Ilgalaikioturt134Nuotekuvalymas1" localSheetId="11">'Forma 12'!$K$203</definedName>
    <definedName name="VAS083_F_Ilgalaikioturt134Nuotekuvalymas1">'Forma 12'!$K$203</definedName>
    <definedName name="VAS083_F_Ilgalaikioturt134Pavirsiniunuot1" localSheetId="11">'Forma 12'!$M$203</definedName>
    <definedName name="VAS083_F_Ilgalaikioturt134Pavirsiniunuot1">'Forma 12'!$M$203</definedName>
    <definedName name="VAS083_F_Ilgalaikioturt134Turtovienetask1" localSheetId="11">'Forma 12'!$F$203</definedName>
    <definedName name="VAS083_F_Ilgalaikioturt134Turtovienetask1">'Forma 12'!$F$203</definedName>
    <definedName name="VAS083_F_Ilgalaikioturt135Apskaitosveikla1" localSheetId="11">'Forma 12'!$N$204</definedName>
    <definedName name="VAS083_F_Ilgalaikioturt135Apskaitosveikla1">'Forma 12'!$N$204</definedName>
    <definedName name="VAS083_F_Ilgalaikioturt135Geriamojovande7" localSheetId="11">'Forma 12'!$G$204</definedName>
    <definedName name="VAS083_F_Ilgalaikioturt135Geriamojovande7">'Forma 12'!$G$204</definedName>
    <definedName name="VAS083_F_Ilgalaikioturt135Geriamojovande8" localSheetId="11">'Forma 12'!$H$204</definedName>
    <definedName name="VAS083_F_Ilgalaikioturt135Geriamojovande8">'Forma 12'!$H$204</definedName>
    <definedName name="VAS083_F_Ilgalaikioturt135Geriamojovande9" localSheetId="11">'Forma 12'!$I$204</definedName>
    <definedName name="VAS083_F_Ilgalaikioturt135Geriamojovande9">'Forma 12'!$I$204</definedName>
    <definedName name="VAS083_F_Ilgalaikioturt135Inventorinisnu1" localSheetId="11">'Forma 12'!$D$204</definedName>
    <definedName name="VAS083_F_Ilgalaikioturt135Inventorinisnu1">'Forma 12'!$D$204</definedName>
    <definedName name="VAS083_F_Ilgalaikioturt135Kitareguliuoja1" localSheetId="11">'Forma 12'!$O$204</definedName>
    <definedName name="VAS083_F_Ilgalaikioturt135Kitareguliuoja1">'Forma 12'!$O$204</definedName>
    <definedName name="VAS083_F_Ilgalaikioturt135Kitosveiklosne1" localSheetId="11">'Forma 12'!$P$204</definedName>
    <definedName name="VAS083_F_Ilgalaikioturt135Kitosveiklosne1">'Forma 12'!$P$204</definedName>
    <definedName name="VAS083_F_Ilgalaikioturt135Lrklimatokaito1" localSheetId="11">'Forma 12'!$E$204</definedName>
    <definedName name="VAS083_F_Ilgalaikioturt135Lrklimatokaito1">'Forma 12'!$E$204</definedName>
    <definedName name="VAS083_F_Ilgalaikioturt135Nuotekudumblot1" localSheetId="11">'Forma 12'!$L$204</definedName>
    <definedName name="VAS083_F_Ilgalaikioturt135Nuotekudumblot1">'Forma 12'!$L$204</definedName>
    <definedName name="VAS083_F_Ilgalaikioturt135Nuotekusurinki1" localSheetId="11">'Forma 12'!$J$204</definedName>
    <definedName name="VAS083_F_Ilgalaikioturt135Nuotekusurinki1">'Forma 12'!$J$204</definedName>
    <definedName name="VAS083_F_Ilgalaikioturt135Nuotekuvalymas1" localSheetId="11">'Forma 12'!$K$204</definedName>
    <definedName name="VAS083_F_Ilgalaikioturt135Nuotekuvalymas1">'Forma 12'!$K$204</definedName>
    <definedName name="VAS083_F_Ilgalaikioturt135Pavirsiniunuot1" localSheetId="11">'Forma 12'!$M$204</definedName>
    <definedName name="VAS083_F_Ilgalaikioturt135Pavirsiniunuot1">'Forma 12'!$M$204</definedName>
    <definedName name="VAS083_F_Ilgalaikioturt135Turtovienetask1" localSheetId="11">'Forma 12'!$F$204</definedName>
    <definedName name="VAS083_F_Ilgalaikioturt135Turtovienetask1">'Forma 12'!$F$204</definedName>
    <definedName name="VAS083_F_Ilgalaikioturt136Apskaitosveikla1" localSheetId="11">'Forma 12'!$N$206</definedName>
    <definedName name="VAS083_F_Ilgalaikioturt136Apskaitosveikla1">'Forma 12'!$N$206</definedName>
    <definedName name="VAS083_F_Ilgalaikioturt136Geriamojovande7" localSheetId="11">'Forma 12'!$G$206</definedName>
    <definedName name="VAS083_F_Ilgalaikioturt136Geriamojovande7">'Forma 12'!$G$206</definedName>
    <definedName name="VAS083_F_Ilgalaikioturt136Geriamojovande8" localSheetId="11">'Forma 12'!$H$206</definedName>
    <definedName name="VAS083_F_Ilgalaikioturt136Geriamojovande8">'Forma 12'!$H$206</definedName>
    <definedName name="VAS083_F_Ilgalaikioturt136Geriamojovande9" localSheetId="11">'Forma 12'!$I$206</definedName>
    <definedName name="VAS083_F_Ilgalaikioturt136Geriamojovande9">'Forma 12'!$I$206</definedName>
    <definedName name="VAS083_F_Ilgalaikioturt136Inventorinisnu1" localSheetId="11">'Forma 12'!$D$206</definedName>
    <definedName name="VAS083_F_Ilgalaikioturt136Inventorinisnu1">'Forma 12'!$D$206</definedName>
    <definedName name="VAS083_F_Ilgalaikioturt136Kitareguliuoja1" localSheetId="11">'Forma 12'!$O$206</definedName>
    <definedName name="VAS083_F_Ilgalaikioturt136Kitareguliuoja1">'Forma 12'!$O$206</definedName>
    <definedName name="VAS083_F_Ilgalaikioturt136Kitosveiklosne1" localSheetId="11">'Forma 12'!$P$206</definedName>
    <definedName name="VAS083_F_Ilgalaikioturt136Kitosveiklosne1">'Forma 12'!$P$206</definedName>
    <definedName name="VAS083_F_Ilgalaikioturt136Lrklimatokaito1" localSheetId="11">'Forma 12'!$E$206</definedName>
    <definedName name="VAS083_F_Ilgalaikioturt136Lrklimatokaito1">'Forma 12'!$E$206</definedName>
    <definedName name="VAS083_F_Ilgalaikioturt136Nuotekudumblot1" localSheetId="11">'Forma 12'!$L$206</definedName>
    <definedName name="VAS083_F_Ilgalaikioturt136Nuotekudumblot1">'Forma 12'!$L$206</definedName>
    <definedName name="VAS083_F_Ilgalaikioturt136Nuotekusurinki1" localSheetId="11">'Forma 12'!$J$206</definedName>
    <definedName name="VAS083_F_Ilgalaikioturt136Nuotekusurinki1">'Forma 12'!$J$206</definedName>
    <definedName name="VAS083_F_Ilgalaikioturt136Nuotekuvalymas1" localSheetId="11">'Forma 12'!$K$206</definedName>
    <definedName name="VAS083_F_Ilgalaikioturt136Nuotekuvalymas1">'Forma 12'!$K$206</definedName>
    <definedName name="VAS083_F_Ilgalaikioturt136Pavirsiniunuot1" localSheetId="11">'Forma 12'!$M$206</definedName>
    <definedName name="VAS083_F_Ilgalaikioturt136Pavirsiniunuot1">'Forma 12'!$M$206</definedName>
    <definedName name="VAS083_F_Ilgalaikioturt136Turtovienetask1" localSheetId="11">'Forma 12'!$F$206</definedName>
    <definedName name="VAS083_F_Ilgalaikioturt136Turtovienetask1">'Forma 12'!$F$206</definedName>
    <definedName name="VAS083_F_Ilgalaikioturt137Apskaitosveikla1" localSheetId="11">'Forma 12'!$N$207</definedName>
    <definedName name="VAS083_F_Ilgalaikioturt137Apskaitosveikla1">'Forma 12'!$N$207</definedName>
    <definedName name="VAS083_F_Ilgalaikioturt137Geriamojovande7" localSheetId="11">'Forma 12'!$G$207</definedName>
    <definedName name="VAS083_F_Ilgalaikioturt137Geriamojovande7">'Forma 12'!$G$207</definedName>
    <definedName name="VAS083_F_Ilgalaikioturt137Geriamojovande8" localSheetId="11">'Forma 12'!$H$207</definedName>
    <definedName name="VAS083_F_Ilgalaikioturt137Geriamojovande8">'Forma 12'!$H$207</definedName>
    <definedName name="VAS083_F_Ilgalaikioturt137Geriamojovande9" localSheetId="11">'Forma 12'!$I$207</definedName>
    <definedName name="VAS083_F_Ilgalaikioturt137Geriamojovande9">'Forma 12'!$I$207</definedName>
    <definedName name="VAS083_F_Ilgalaikioturt137Inventorinisnu1" localSheetId="11">'Forma 12'!$D$207</definedName>
    <definedName name="VAS083_F_Ilgalaikioturt137Inventorinisnu1">'Forma 12'!$D$207</definedName>
    <definedName name="VAS083_F_Ilgalaikioturt137Kitareguliuoja1" localSheetId="11">'Forma 12'!$O$207</definedName>
    <definedName name="VAS083_F_Ilgalaikioturt137Kitareguliuoja1">'Forma 12'!$O$207</definedName>
    <definedName name="VAS083_F_Ilgalaikioturt137Kitosveiklosne1" localSheetId="11">'Forma 12'!$P$207</definedName>
    <definedName name="VAS083_F_Ilgalaikioturt137Kitosveiklosne1">'Forma 12'!$P$207</definedName>
    <definedName name="VAS083_F_Ilgalaikioturt137Lrklimatokaito1" localSheetId="11">'Forma 12'!$E$207</definedName>
    <definedName name="VAS083_F_Ilgalaikioturt137Lrklimatokaito1">'Forma 12'!$E$207</definedName>
    <definedName name="VAS083_F_Ilgalaikioturt137Nuotekudumblot1" localSheetId="11">'Forma 12'!$L$207</definedName>
    <definedName name="VAS083_F_Ilgalaikioturt137Nuotekudumblot1">'Forma 12'!$L$207</definedName>
    <definedName name="VAS083_F_Ilgalaikioturt137Nuotekusurinki1" localSheetId="11">'Forma 12'!$J$207</definedName>
    <definedName name="VAS083_F_Ilgalaikioturt137Nuotekusurinki1">'Forma 12'!$J$207</definedName>
    <definedName name="VAS083_F_Ilgalaikioturt137Nuotekuvalymas1" localSheetId="11">'Forma 12'!$K$207</definedName>
    <definedName name="VAS083_F_Ilgalaikioturt137Nuotekuvalymas1">'Forma 12'!$K$207</definedName>
    <definedName name="VAS083_F_Ilgalaikioturt137Pavirsiniunuot1" localSheetId="11">'Forma 12'!$M$207</definedName>
    <definedName name="VAS083_F_Ilgalaikioturt137Pavirsiniunuot1">'Forma 12'!$M$207</definedName>
    <definedName name="VAS083_F_Ilgalaikioturt137Turtovienetask1" localSheetId="11">'Forma 12'!$F$207</definedName>
    <definedName name="VAS083_F_Ilgalaikioturt137Turtovienetask1">'Forma 12'!$F$207</definedName>
    <definedName name="VAS083_F_Ilgalaikioturt138Apskaitosveikla1" localSheetId="11">'Forma 12'!$N$208</definedName>
    <definedName name="VAS083_F_Ilgalaikioturt138Apskaitosveikla1">'Forma 12'!$N$208</definedName>
    <definedName name="VAS083_F_Ilgalaikioturt138Geriamojovande7" localSheetId="11">'Forma 12'!$G$208</definedName>
    <definedName name="VAS083_F_Ilgalaikioturt138Geriamojovande7">'Forma 12'!$G$208</definedName>
    <definedName name="VAS083_F_Ilgalaikioturt138Geriamojovande8" localSheetId="11">'Forma 12'!$H$208</definedName>
    <definedName name="VAS083_F_Ilgalaikioturt138Geriamojovande8">'Forma 12'!$H$208</definedName>
    <definedName name="VAS083_F_Ilgalaikioturt138Geriamojovande9" localSheetId="11">'Forma 12'!$I$208</definedName>
    <definedName name="VAS083_F_Ilgalaikioturt138Geriamojovande9">'Forma 12'!$I$208</definedName>
    <definedName name="VAS083_F_Ilgalaikioturt138Inventorinisnu1" localSheetId="11">'Forma 12'!$D$208</definedName>
    <definedName name="VAS083_F_Ilgalaikioturt138Inventorinisnu1">'Forma 12'!$D$208</definedName>
    <definedName name="VAS083_F_Ilgalaikioturt138Kitareguliuoja1" localSheetId="11">'Forma 12'!$O$208</definedName>
    <definedName name="VAS083_F_Ilgalaikioturt138Kitareguliuoja1">'Forma 12'!$O$208</definedName>
    <definedName name="VAS083_F_Ilgalaikioturt138Kitosveiklosne1" localSheetId="11">'Forma 12'!$P$208</definedName>
    <definedName name="VAS083_F_Ilgalaikioturt138Kitosveiklosne1">'Forma 12'!$P$208</definedName>
    <definedName name="VAS083_F_Ilgalaikioturt138Lrklimatokaito1" localSheetId="11">'Forma 12'!$E$208</definedName>
    <definedName name="VAS083_F_Ilgalaikioturt138Lrklimatokaito1">'Forma 12'!$E$208</definedName>
    <definedName name="VAS083_F_Ilgalaikioturt138Nuotekudumblot1" localSheetId="11">'Forma 12'!$L$208</definedName>
    <definedName name="VAS083_F_Ilgalaikioturt138Nuotekudumblot1">'Forma 12'!$L$208</definedName>
    <definedName name="VAS083_F_Ilgalaikioturt138Nuotekusurinki1" localSheetId="11">'Forma 12'!$J$208</definedName>
    <definedName name="VAS083_F_Ilgalaikioturt138Nuotekusurinki1">'Forma 12'!$J$208</definedName>
    <definedName name="VAS083_F_Ilgalaikioturt138Nuotekuvalymas1" localSheetId="11">'Forma 12'!$K$208</definedName>
    <definedName name="VAS083_F_Ilgalaikioturt138Nuotekuvalymas1">'Forma 12'!$K$208</definedName>
    <definedName name="VAS083_F_Ilgalaikioturt138Pavirsiniunuot1" localSheetId="11">'Forma 12'!$M$208</definedName>
    <definedName name="VAS083_F_Ilgalaikioturt138Pavirsiniunuot1">'Forma 12'!$M$208</definedName>
    <definedName name="VAS083_F_Ilgalaikioturt138Turtovienetask1" localSheetId="11">'Forma 12'!$F$208</definedName>
    <definedName name="VAS083_F_Ilgalaikioturt138Turtovienetask1">'Forma 12'!$F$208</definedName>
    <definedName name="VAS083_F_Ilgalaikioturt139Apskaitosveikla1" localSheetId="11">'Forma 12'!$N$210</definedName>
    <definedName name="VAS083_F_Ilgalaikioturt139Apskaitosveikla1">'Forma 12'!$N$210</definedName>
    <definedName name="VAS083_F_Ilgalaikioturt139Geriamojovande7" localSheetId="11">'Forma 12'!$G$210</definedName>
    <definedName name="VAS083_F_Ilgalaikioturt139Geriamojovande7">'Forma 12'!$G$210</definedName>
    <definedName name="VAS083_F_Ilgalaikioturt139Geriamojovande8" localSheetId="11">'Forma 12'!$H$210</definedName>
    <definedName name="VAS083_F_Ilgalaikioturt139Geriamojovande8">'Forma 12'!$H$210</definedName>
    <definedName name="VAS083_F_Ilgalaikioturt139Geriamojovande9" localSheetId="11">'Forma 12'!$I$210</definedName>
    <definedName name="VAS083_F_Ilgalaikioturt139Geriamojovande9">'Forma 12'!$I$210</definedName>
    <definedName name="VAS083_F_Ilgalaikioturt139Inventorinisnu1" localSheetId="11">'Forma 12'!$D$210</definedName>
    <definedName name="VAS083_F_Ilgalaikioturt139Inventorinisnu1">'Forma 12'!$D$210</definedName>
    <definedName name="VAS083_F_Ilgalaikioturt139Kitareguliuoja1" localSheetId="11">'Forma 12'!$O$210</definedName>
    <definedName name="VAS083_F_Ilgalaikioturt139Kitareguliuoja1">'Forma 12'!$O$210</definedName>
    <definedName name="VAS083_F_Ilgalaikioturt139Kitosveiklosne1" localSheetId="11">'Forma 12'!$P$210</definedName>
    <definedName name="VAS083_F_Ilgalaikioturt139Kitosveiklosne1">'Forma 12'!$P$210</definedName>
    <definedName name="VAS083_F_Ilgalaikioturt139Lrklimatokaito1" localSheetId="11">'Forma 12'!$E$210</definedName>
    <definedName name="VAS083_F_Ilgalaikioturt139Lrklimatokaito1">'Forma 12'!$E$210</definedName>
    <definedName name="VAS083_F_Ilgalaikioturt139Nuotekudumblot1" localSheetId="11">'Forma 12'!$L$210</definedName>
    <definedName name="VAS083_F_Ilgalaikioturt139Nuotekudumblot1">'Forma 12'!$L$210</definedName>
    <definedName name="VAS083_F_Ilgalaikioturt139Nuotekusurinki1" localSheetId="11">'Forma 12'!$J$210</definedName>
    <definedName name="VAS083_F_Ilgalaikioturt139Nuotekusurinki1">'Forma 12'!$J$210</definedName>
    <definedName name="VAS083_F_Ilgalaikioturt139Nuotekuvalymas1" localSheetId="11">'Forma 12'!$K$210</definedName>
    <definedName name="VAS083_F_Ilgalaikioturt139Nuotekuvalymas1">'Forma 12'!$K$210</definedName>
    <definedName name="VAS083_F_Ilgalaikioturt139Pavirsiniunuot1" localSheetId="11">'Forma 12'!$M$210</definedName>
    <definedName name="VAS083_F_Ilgalaikioturt139Pavirsiniunuot1">'Forma 12'!$M$210</definedName>
    <definedName name="VAS083_F_Ilgalaikioturt139Turtovienetask1" localSheetId="11">'Forma 12'!$F$210</definedName>
    <definedName name="VAS083_F_Ilgalaikioturt139Turtovienetask1">'Forma 12'!$F$210</definedName>
    <definedName name="VAS083_F_Ilgalaikioturt13Apskaitosveikla1" localSheetId="11">'Forma 12'!$N$30</definedName>
    <definedName name="VAS083_F_Ilgalaikioturt13Apskaitosveikla1">'Forma 12'!$N$30</definedName>
    <definedName name="VAS083_F_Ilgalaikioturt13Geriamojovande7" localSheetId="11">'Forma 12'!$G$30</definedName>
    <definedName name="VAS083_F_Ilgalaikioturt13Geriamojovande7">'Forma 12'!$G$30</definedName>
    <definedName name="VAS083_F_Ilgalaikioturt13Geriamojovande8" localSheetId="11">'Forma 12'!$H$30</definedName>
    <definedName name="VAS083_F_Ilgalaikioturt13Geriamojovande8">'Forma 12'!$H$30</definedName>
    <definedName name="VAS083_F_Ilgalaikioturt13Geriamojovande9" localSheetId="11">'Forma 12'!$I$30</definedName>
    <definedName name="VAS083_F_Ilgalaikioturt13Geriamojovande9">'Forma 12'!$I$30</definedName>
    <definedName name="VAS083_F_Ilgalaikioturt13Inventorinisnu1" localSheetId="11">'Forma 12'!$D$30</definedName>
    <definedName name="VAS083_F_Ilgalaikioturt13Inventorinisnu1">'Forma 12'!$D$30</definedName>
    <definedName name="VAS083_F_Ilgalaikioturt13Kitareguliuoja1" localSheetId="11">'Forma 12'!$O$30</definedName>
    <definedName name="VAS083_F_Ilgalaikioturt13Kitareguliuoja1">'Forma 12'!$O$30</definedName>
    <definedName name="VAS083_F_Ilgalaikioturt13Kitosveiklosne1" localSheetId="11">'Forma 12'!$P$30</definedName>
    <definedName name="VAS083_F_Ilgalaikioturt13Kitosveiklosne1">'Forma 12'!$P$30</definedName>
    <definedName name="VAS083_F_Ilgalaikioturt13Lrklimatokaito1" localSheetId="11">'Forma 12'!$E$30</definedName>
    <definedName name="VAS083_F_Ilgalaikioturt13Lrklimatokaito1">'Forma 12'!$E$30</definedName>
    <definedName name="VAS083_F_Ilgalaikioturt13Nuotekudumblot1" localSheetId="11">'Forma 12'!$L$30</definedName>
    <definedName name="VAS083_F_Ilgalaikioturt13Nuotekudumblot1">'Forma 12'!$L$30</definedName>
    <definedName name="VAS083_F_Ilgalaikioturt13Nuotekusurinki1" localSheetId="11">'Forma 12'!$J$30</definedName>
    <definedName name="VAS083_F_Ilgalaikioturt13Nuotekusurinki1">'Forma 12'!$J$30</definedName>
    <definedName name="VAS083_F_Ilgalaikioturt13Nuotekuvalymas1" localSheetId="11">'Forma 12'!$K$30</definedName>
    <definedName name="VAS083_F_Ilgalaikioturt13Nuotekuvalymas1">'Forma 12'!$K$30</definedName>
    <definedName name="VAS083_F_Ilgalaikioturt13Pavirsiniunuot1" localSheetId="11">'Forma 12'!$M$30</definedName>
    <definedName name="VAS083_F_Ilgalaikioturt13Pavirsiniunuot1">'Forma 12'!$M$30</definedName>
    <definedName name="VAS083_F_Ilgalaikioturt13Turtovienetask1" localSheetId="11">'Forma 12'!$F$30</definedName>
    <definedName name="VAS083_F_Ilgalaikioturt13Turtovienetask1">'Forma 12'!$F$30</definedName>
    <definedName name="VAS083_F_Ilgalaikioturt140Apskaitosveikla1" localSheetId="11">'Forma 12'!$N$211</definedName>
    <definedName name="VAS083_F_Ilgalaikioturt140Apskaitosveikla1">'Forma 12'!$N$211</definedName>
    <definedName name="VAS083_F_Ilgalaikioturt140Geriamojovande7" localSheetId="11">'Forma 12'!$G$211</definedName>
    <definedName name="VAS083_F_Ilgalaikioturt140Geriamojovande7">'Forma 12'!$G$211</definedName>
    <definedName name="VAS083_F_Ilgalaikioturt140Geriamojovande8" localSheetId="11">'Forma 12'!$H$211</definedName>
    <definedName name="VAS083_F_Ilgalaikioturt140Geriamojovande8">'Forma 12'!$H$211</definedName>
    <definedName name="VAS083_F_Ilgalaikioturt140Geriamojovande9" localSheetId="11">'Forma 12'!$I$211</definedName>
    <definedName name="VAS083_F_Ilgalaikioturt140Geriamojovande9">'Forma 12'!$I$211</definedName>
    <definedName name="VAS083_F_Ilgalaikioturt140Inventorinisnu1" localSheetId="11">'Forma 12'!$D$211</definedName>
    <definedName name="VAS083_F_Ilgalaikioturt140Inventorinisnu1">'Forma 12'!$D$211</definedName>
    <definedName name="VAS083_F_Ilgalaikioturt140Kitareguliuoja1" localSheetId="11">'Forma 12'!$O$211</definedName>
    <definedName name="VAS083_F_Ilgalaikioturt140Kitareguliuoja1">'Forma 12'!$O$211</definedName>
    <definedName name="VAS083_F_Ilgalaikioturt140Kitosveiklosne1" localSheetId="11">'Forma 12'!$P$211</definedName>
    <definedName name="VAS083_F_Ilgalaikioturt140Kitosveiklosne1">'Forma 12'!$P$211</definedName>
    <definedName name="VAS083_F_Ilgalaikioturt140Lrklimatokaito1" localSheetId="11">'Forma 12'!$E$211</definedName>
    <definedName name="VAS083_F_Ilgalaikioturt140Lrklimatokaito1">'Forma 12'!$E$211</definedName>
    <definedName name="VAS083_F_Ilgalaikioturt140Nuotekudumblot1" localSheetId="11">'Forma 12'!$L$211</definedName>
    <definedName name="VAS083_F_Ilgalaikioturt140Nuotekudumblot1">'Forma 12'!$L$211</definedName>
    <definedName name="VAS083_F_Ilgalaikioturt140Nuotekusurinki1" localSheetId="11">'Forma 12'!$J$211</definedName>
    <definedName name="VAS083_F_Ilgalaikioturt140Nuotekusurinki1">'Forma 12'!$J$211</definedName>
    <definedName name="VAS083_F_Ilgalaikioturt140Nuotekuvalymas1" localSheetId="11">'Forma 12'!$K$211</definedName>
    <definedName name="VAS083_F_Ilgalaikioturt140Nuotekuvalymas1">'Forma 12'!$K$211</definedName>
    <definedName name="VAS083_F_Ilgalaikioturt140Pavirsiniunuot1" localSheetId="11">'Forma 12'!$M$211</definedName>
    <definedName name="VAS083_F_Ilgalaikioturt140Pavirsiniunuot1">'Forma 12'!$M$211</definedName>
    <definedName name="VAS083_F_Ilgalaikioturt140Turtovienetask1" localSheetId="11">'Forma 12'!$F$211</definedName>
    <definedName name="VAS083_F_Ilgalaikioturt140Turtovienetask1">'Forma 12'!$F$211</definedName>
    <definedName name="VAS083_F_Ilgalaikioturt141Apskaitosveikla1" localSheetId="11">'Forma 12'!$N$212</definedName>
    <definedName name="VAS083_F_Ilgalaikioturt141Apskaitosveikla1">'Forma 12'!$N$212</definedName>
    <definedName name="VAS083_F_Ilgalaikioturt141Geriamojovande7" localSheetId="11">'Forma 12'!$G$212</definedName>
    <definedName name="VAS083_F_Ilgalaikioturt141Geriamojovande7">'Forma 12'!$G$212</definedName>
    <definedName name="VAS083_F_Ilgalaikioturt141Geriamojovande8" localSheetId="11">'Forma 12'!$H$212</definedName>
    <definedName name="VAS083_F_Ilgalaikioturt141Geriamojovande8">'Forma 12'!$H$212</definedName>
    <definedName name="VAS083_F_Ilgalaikioturt141Geriamojovande9" localSheetId="11">'Forma 12'!$I$212</definedName>
    <definedName name="VAS083_F_Ilgalaikioturt141Geriamojovande9">'Forma 12'!$I$212</definedName>
    <definedName name="VAS083_F_Ilgalaikioturt141Inventorinisnu1" localSheetId="11">'Forma 12'!$D$212</definedName>
    <definedName name="VAS083_F_Ilgalaikioturt141Inventorinisnu1">'Forma 12'!$D$212</definedName>
    <definedName name="VAS083_F_Ilgalaikioturt141Kitareguliuoja1" localSheetId="11">'Forma 12'!$O$212</definedName>
    <definedName name="VAS083_F_Ilgalaikioturt141Kitareguliuoja1">'Forma 12'!$O$212</definedName>
    <definedName name="VAS083_F_Ilgalaikioturt141Kitosveiklosne1" localSheetId="11">'Forma 12'!$P$212</definedName>
    <definedName name="VAS083_F_Ilgalaikioturt141Kitosveiklosne1">'Forma 12'!$P$212</definedName>
    <definedName name="VAS083_F_Ilgalaikioturt141Lrklimatokaito1" localSheetId="11">'Forma 12'!$E$212</definedName>
    <definedName name="VAS083_F_Ilgalaikioturt141Lrklimatokaito1">'Forma 12'!$E$212</definedName>
    <definedName name="VAS083_F_Ilgalaikioturt141Nuotekudumblot1" localSheetId="11">'Forma 12'!$L$212</definedName>
    <definedName name="VAS083_F_Ilgalaikioturt141Nuotekudumblot1">'Forma 12'!$L$212</definedName>
    <definedName name="VAS083_F_Ilgalaikioturt141Nuotekusurinki1" localSheetId="11">'Forma 12'!$J$212</definedName>
    <definedName name="VAS083_F_Ilgalaikioturt141Nuotekusurinki1">'Forma 12'!$J$212</definedName>
    <definedName name="VAS083_F_Ilgalaikioturt141Nuotekuvalymas1" localSheetId="11">'Forma 12'!$K$212</definedName>
    <definedName name="VAS083_F_Ilgalaikioturt141Nuotekuvalymas1">'Forma 12'!$K$212</definedName>
    <definedName name="VAS083_F_Ilgalaikioturt141Pavirsiniunuot1" localSheetId="11">'Forma 12'!$M$212</definedName>
    <definedName name="VAS083_F_Ilgalaikioturt141Pavirsiniunuot1">'Forma 12'!$M$212</definedName>
    <definedName name="VAS083_F_Ilgalaikioturt141Turtovienetask1" localSheetId="11">'Forma 12'!$F$212</definedName>
    <definedName name="VAS083_F_Ilgalaikioturt141Turtovienetask1">'Forma 12'!$F$212</definedName>
    <definedName name="VAS083_F_Ilgalaikioturt142Apskaitosveikla1" localSheetId="11">'Forma 12'!$N$215</definedName>
    <definedName name="VAS083_F_Ilgalaikioturt142Apskaitosveikla1">'Forma 12'!$N$215</definedName>
    <definedName name="VAS083_F_Ilgalaikioturt142Geriamojovande7" localSheetId="11">'Forma 12'!$G$215</definedName>
    <definedName name="VAS083_F_Ilgalaikioturt142Geriamojovande7">'Forma 12'!$G$215</definedName>
    <definedName name="VAS083_F_Ilgalaikioturt142Geriamojovande8" localSheetId="11">'Forma 12'!$H$215</definedName>
    <definedName name="VAS083_F_Ilgalaikioturt142Geriamojovande8">'Forma 12'!$H$215</definedName>
    <definedName name="VAS083_F_Ilgalaikioturt142Geriamojovande9" localSheetId="11">'Forma 12'!$I$215</definedName>
    <definedName name="VAS083_F_Ilgalaikioturt142Geriamojovande9">'Forma 12'!$I$215</definedName>
    <definedName name="VAS083_F_Ilgalaikioturt142Inventorinisnu1" localSheetId="11">'Forma 12'!$D$215</definedName>
    <definedName name="VAS083_F_Ilgalaikioturt142Inventorinisnu1">'Forma 12'!$D$215</definedName>
    <definedName name="VAS083_F_Ilgalaikioturt142Kitareguliuoja1" localSheetId="11">'Forma 12'!$O$215</definedName>
    <definedName name="VAS083_F_Ilgalaikioturt142Kitareguliuoja1">'Forma 12'!$O$215</definedName>
    <definedName name="VAS083_F_Ilgalaikioturt142Kitosveiklosne1" localSheetId="11">'Forma 12'!$P$215</definedName>
    <definedName name="VAS083_F_Ilgalaikioturt142Kitosveiklosne1">'Forma 12'!$P$215</definedName>
    <definedName name="VAS083_F_Ilgalaikioturt142Lrklimatokaito1" localSheetId="11">'Forma 12'!$E$215</definedName>
    <definedName name="VAS083_F_Ilgalaikioturt142Lrklimatokaito1">'Forma 12'!$E$215</definedName>
    <definedName name="VAS083_F_Ilgalaikioturt142Nuotekudumblot1" localSheetId="11">'Forma 12'!$L$215</definedName>
    <definedName name="VAS083_F_Ilgalaikioturt142Nuotekudumblot1">'Forma 12'!$L$215</definedName>
    <definedName name="VAS083_F_Ilgalaikioturt142Nuotekusurinki1" localSheetId="11">'Forma 12'!$J$215</definedName>
    <definedName name="VAS083_F_Ilgalaikioturt142Nuotekusurinki1">'Forma 12'!$J$215</definedName>
    <definedName name="VAS083_F_Ilgalaikioturt142Nuotekuvalymas1" localSheetId="11">'Forma 12'!$K$215</definedName>
    <definedName name="VAS083_F_Ilgalaikioturt142Nuotekuvalymas1">'Forma 12'!$K$215</definedName>
    <definedName name="VAS083_F_Ilgalaikioturt142Pavirsiniunuot1" localSheetId="11">'Forma 12'!$M$215</definedName>
    <definedName name="VAS083_F_Ilgalaikioturt142Pavirsiniunuot1">'Forma 12'!$M$215</definedName>
    <definedName name="VAS083_F_Ilgalaikioturt142Turtovienetask1" localSheetId="11">'Forma 12'!$F$215</definedName>
    <definedName name="VAS083_F_Ilgalaikioturt142Turtovienetask1">'Forma 12'!$F$215</definedName>
    <definedName name="VAS083_F_Ilgalaikioturt143Apskaitosveikla1" localSheetId="11">'Forma 12'!$N$216</definedName>
    <definedName name="VAS083_F_Ilgalaikioturt143Apskaitosveikla1">'Forma 12'!$N$216</definedName>
    <definedName name="VAS083_F_Ilgalaikioturt143Geriamojovande7" localSheetId="11">'Forma 12'!$G$216</definedName>
    <definedName name="VAS083_F_Ilgalaikioturt143Geriamojovande7">'Forma 12'!$G$216</definedName>
    <definedName name="VAS083_F_Ilgalaikioturt143Geriamojovande8" localSheetId="11">'Forma 12'!$H$216</definedName>
    <definedName name="VAS083_F_Ilgalaikioturt143Geriamojovande8">'Forma 12'!$H$216</definedName>
    <definedName name="VAS083_F_Ilgalaikioturt143Geriamojovande9" localSheetId="11">'Forma 12'!$I$216</definedName>
    <definedName name="VAS083_F_Ilgalaikioturt143Geriamojovande9">'Forma 12'!$I$216</definedName>
    <definedName name="VAS083_F_Ilgalaikioturt143Inventorinisnu1" localSheetId="11">'Forma 12'!$D$216</definedName>
    <definedName name="VAS083_F_Ilgalaikioturt143Inventorinisnu1">'Forma 12'!$D$216</definedName>
    <definedName name="VAS083_F_Ilgalaikioturt143Kitareguliuoja1" localSheetId="11">'Forma 12'!$O$216</definedName>
    <definedName name="VAS083_F_Ilgalaikioturt143Kitareguliuoja1">'Forma 12'!$O$216</definedName>
    <definedName name="VAS083_F_Ilgalaikioturt143Kitosveiklosne1" localSheetId="11">'Forma 12'!$P$216</definedName>
    <definedName name="VAS083_F_Ilgalaikioturt143Kitosveiklosne1">'Forma 12'!$P$216</definedName>
    <definedName name="VAS083_F_Ilgalaikioturt143Lrklimatokaito1" localSheetId="11">'Forma 12'!$E$216</definedName>
    <definedName name="VAS083_F_Ilgalaikioturt143Lrklimatokaito1">'Forma 12'!$E$216</definedName>
    <definedName name="VAS083_F_Ilgalaikioturt143Nuotekudumblot1" localSheetId="11">'Forma 12'!$L$216</definedName>
    <definedName name="VAS083_F_Ilgalaikioturt143Nuotekudumblot1">'Forma 12'!$L$216</definedName>
    <definedName name="VAS083_F_Ilgalaikioturt143Nuotekusurinki1" localSheetId="11">'Forma 12'!$J$216</definedName>
    <definedName name="VAS083_F_Ilgalaikioturt143Nuotekusurinki1">'Forma 12'!$J$216</definedName>
    <definedName name="VAS083_F_Ilgalaikioturt143Nuotekuvalymas1" localSheetId="11">'Forma 12'!$K$216</definedName>
    <definedName name="VAS083_F_Ilgalaikioturt143Nuotekuvalymas1">'Forma 12'!$K$216</definedName>
    <definedName name="VAS083_F_Ilgalaikioturt143Pavirsiniunuot1" localSheetId="11">'Forma 12'!$M$216</definedName>
    <definedName name="VAS083_F_Ilgalaikioturt143Pavirsiniunuot1">'Forma 12'!$M$216</definedName>
    <definedName name="VAS083_F_Ilgalaikioturt143Turtovienetask1" localSheetId="11">'Forma 12'!$F$216</definedName>
    <definedName name="VAS083_F_Ilgalaikioturt143Turtovienetask1">'Forma 12'!$F$216</definedName>
    <definedName name="VAS083_F_Ilgalaikioturt144Apskaitosveikla1" localSheetId="11">'Forma 12'!$N$217</definedName>
    <definedName name="VAS083_F_Ilgalaikioturt144Apskaitosveikla1">'Forma 12'!$N$217</definedName>
    <definedName name="VAS083_F_Ilgalaikioturt144Geriamojovande7" localSheetId="11">'Forma 12'!$G$217</definedName>
    <definedName name="VAS083_F_Ilgalaikioturt144Geriamojovande7">'Forma 12'!$G$217</definedName>
    <definedName name="VAS083_F_Ilgalaikioturt144Geriamojovande8" localSheetId="11">'Forma 12'!$H$217</definedName>
    <definedName name="VAS083_F_Ilgalaikioturt144Geriamojovande8">'Forma 12'!$H$217</definedName>
    <definedName name="VAS083_F_Ilgalaikioturt144Geriamojovande9" localSheetId="11">'Forma 12'!$I$217</definedName>
    <definedName name="VAS083_F_Ilgalaikioturt144Geriamojovande9">'Forma 12'!$I$217</definedName>
    <definedName name="VAS083_F_Ilgalaikioturt144Inventorinisnu1" localSheetId="11">'Forma 12'!$D$217</definedName>
    <definedName name="VAS083_F_Ilgalaikioturt144Inventorinisnu1">'Forma 12'!$D$217</definedName>
    <definedName name="VAS083_F_Ilgalaikioturt144Kitareguliuoja1" localSheetId="11">'Forma 12'!$O$217</definedName>
    <definedName name="VAS083_F_Ilgalaikioturt144Kitareguliuoja1">'Forma 12'!$O$217</definedName>
    <definedName name="VAS083_F_Ilgalaikioturt144Kitosveiklosne1" localSheetId="11">'Forma 12'!$P$217</definedName>
    <definedName name="VAS083_F_Ilgalaikioturt144Kitosveiklosne1">'Forma 12'!$P$217</definedName>
    <definedName name="VAS083_F_Ilgalaikioturt144Lrklimatokaito1" localSheetId="11">'Forma 12'!$E$217</definedName>
    <definedName name="VAS083_F_Ilgalaikioturt144Lrklimatokaito1">'Forma 12'!$E$217</definedName>
    <definedName name="VAS083_F_Ilgalaikioturt144Nuotekudumblot1" localSheetId="11">'Forma 12'!$L$217</definedName>
    <definedName name="VAS083_F_Ilgalaikioturt144Nuotekudumblot1">'Forma 12'!$L$217</definedName>
    <definedName name="VAS083_F_Ilgalaikioturt144Nuotekusurinki1" localSheetId="11">'Forma 12'!$J$217</definedName>
    <definedName name="VAS083_F_Ilgalaikioturt144Nuotekusurinki1">'Forma 12'!$J$217</definedName>
    <definedName name="VAS083_F_Ilgalaikioturt144Nuotekuvalymas1" localSheetId="11">'Forma 12'!$K$217</definedName>
    <definedName name="VAS083_F_Ilgalaikioturt144Nuotekuvalymas1">'Forma 12'!$K$217</definedName>
    <definedName name="VAS083_F_Ilgalaikioturt144Pavirsiniunuot1" localSheetId="11">'Forma 12'!$M$217</definedName>
    <definedName name="VAS083_F_Ilgalaikioturt144Pavirsiniunuot1">'Forma 12'!$M$217</definedName>
    <definedName name="VAS083_F_Ilgalaikioturt144Turtovienetask1" localSheetId="11">'Forma 12'!$F$217</definedName>
    <definedName name="VAS083_F_Ilgalaikioturt144Turtovienetask1">'Forma 12'!$F$217</definedName>
    <definedName name="VAS083_F_Ilgalaikioturt145Apskaitosveikla1" localSheetId="11">'Forma 12'!$N$219</definedName>
    <definedName name="VAS083_F_Ilgalaikioturt145Apskaitosveikla1">'Forma 12'!$N$219</definedName>
    <definedName name="VAS083_F_Ilgalaikioturt145Geriamojovande7" localSheetId="11">'Forma 12'!$G$219</definedName>
    <definedName name="VAS083_F_Ilgalaikioturt145Geriamojovande7">'Forma 12'!$G$219</definedName>
    <definedName name="VAS083_F_Ilgalaikioturt145Geriamojovande8" localSheetId="11">'Forma 12'!$H$219</definedName>
    <definedName name="VAS083_F_Ilgalaikioturt145Geriamojovande8">'Forma 12'!$H$219</definedName>
    <definedName name="VAS083_F_Ilgalaikioturt145Geriamojovande9" localSheetId="11">'Forma 12'!$I$219</definedName>
    <definedName name="VAS083_F_Ilgalaikioturt145Geriamojovande9">'Forma 12'!$I$219</definedName>
    <definedName name="VAS083_F_Ilgalaikioturt145Inventorinisnu1" localSheetId="11">'Forma 12'!$D$219</definedName>
    <definedName name="VAS083_F_Ilgalaikioturt145Inventorinisnu1">'Forma 12'!$D$219</definedName>
    <definedName name="VAS083_F_Ilgalaikioturt145Kitareguliuoja1" localSheetId="11">'Forma 12'!$O$219</definedName>
    <definedName name="VAS083_F_Ilgalaikioturt145Kitareguliuoja1">'Forma 12'!$O$219</definedName>
    <definedName name="VAS083_F_Ilgalaikioturt145Kitosveiklosne1" localSheetId="11">'Forma 12'!$P$219</definedName>
    <definedName name="VAS083_F_Ilgalaikioturt145Kitosveiklosne1">'Forma 12'!$P$219</definedName>
    <definedName name="VAS083_F_Ilgalaikioturt145Lrklimatokaito1" localSheetId="11">'Forma 12'!$E$219</definedName>
    <definedName name="VAS083_F_Ilgalaikioturt145Lrklimatokaito1">'Forma 12'!$E$219</definedName>
    <definedName name="VAS083_F_Ilgalaikioturt145Nuotekudumblot1" localSheetId="11">'Forma 12'!$L$219</definedName>
    <definedName name="VAS083_F_Ilgalaikioturt145Nuotekudumblot1">'Forma 12'!$L$219</definedName>
    <definedName name="VAS083_F_Ilgalaikioturt145Nuotekusurinki1" localSheetId="11">'Forma 12'!$J$219</definedName>
    <definedName name="VAS083_F_Ilgalaikioturt145Nuotekusurinki1">'Forma 12'!$J$219</definedName>
    <definedName name="VAS083_F_Ilgalaikioturt145Nuotekuvalymas1" localSheetId="11">'Forma 12'!$K$219</definedName>
    <definedName name="VAS083_F_Ilgalaikioturt145Nuotekuvalymas1">'Forma 12'!$K$219</definedName>
    <definedName name="VAS083_F_Ilgalaikioturt145Pavirsiniunuot1" localSheetId="11">'Forma 12'!$M$219</definedName>
    <definedName name="VAS083_F_Ilgalaikioturt145Pavirsiniunuot1">'Forma 12'!$M$219</definedName>
    <definedName name="VAS083_F_Ilgalaikioturt145Turtovienetask1" localSheetId="11">'Forma 12'!$F$219</definedName>
    <definedName name="VAS083_F_Ilgalaikioturt145Turtovienetask1">'Forma 12'!$F$219</definedName>
    <definedName name="VAS083_F_Ilgalaikioturt146Apskaitosveikla1" localSheetId="11">'Forma 12'!$N$220</definedName>
    <definedName name="VAS083_F_Ilgalaikioturt146Apskaitosveikla1">'Forma 12'!$N$220</definedName>
    <definedName name="VAS083_F_Ilgalaikioturt146Geriamojovande7" localSheetId="11">'Forma 12'!$G$220</definedName>
    <definedName name="VAS083_F_Ilgalaikioturt146Geriamojovande7">'Forma 12'!$G$220</definedName>
    <definedName name="VAS083_F_Ilgalaikioturt146Geriamojovande8" localSheetId="11">'Forma 12'!$H$220</definedName>
    <definedName name="VAS083_F_Ilgalaikioturt146Geriamojovande8">'Forma 12'!$H$220</definedName>
    <definedName name="VAS083_F_Ilgalaikioturt146Geriamojovande9" localSheetId="11">'Forma 12'!$I$220</definedName>
    <definedName name="VAS083_F_Ilgalaikioturt146Geriamojovande9">'Forma 12'!$I$220</definedName>
    <definedName name="VAS083_F_Ilgalaikioturt146Inventorinisnu1" localSheetId="11">'Forma 12'!$D$220</definedName>
    <definedName name="VAS083_F_Ilgalaikioturt146Inventorinisnu1">'Forma 12'!$D$220</definedName>
    <definedName name="VAS083_F_Ilgalaikioturt146Kitareguliuoja1" localSheetId="11">'Forma 12'!$O$220</definedName>
    <definedName name="VAS083_F_Ilgalaikioturt146Kitareguliuoja1">'Forma 12'!$O$220</definedName>
    <definedName name="VAS083_F_Ilgalaikioturt146Kitosveiklosne1" localSheetId="11">'Forma 12'!$P$220</definedName>
    <definedName name="VAS083_F_Ilgalaikioturt146Kitosveiklosne1">'Forma 12'!$P$220</definedName>
    <definedName name="VAS083_F_Ilgalaikioturt146Lrklimatokaito1" localSheetId="11">'Forma 12'!$E$220</definedName>
    <definedName name="VAS083_F_Ilgalaikioturt146Lrklimatokaito1">'Forma 12'!$E$220</definedName>
    <definedName name="VAS083_F_Ilgalaikioturt146Nuotekudumblot1" localSheetId="11">'Forma 12'!$L$220</definedName>
    <definedName name="VAS083_F_Ilgalaikioturt146Nuotekudumblot1">'Forma 12'!$L$220</definedName>
    <definedName name="VAS083_F_Ilgalaikioturt146Nuotekusurinki1" localSheetId="11">'Forma 12'!$J$220</definedName>
    <definedName name="VAS083_F_Ilgalaikioturt146Nuotekusurinki1">'Forma 12'!$J$220</definedName>
    <definedName name="VAS083_F_Ilgalaikioturt146Nuotekuvalymas1" localSheetId="11">'Forma 12'!$K$220</definedName>
    <definedName name="VAS083_F_Ilgalaikioturt146Nuotekuvalymas1">'Forma 12'!$K$220</definedName>
    <definedName name="VAS083_F_Ilgalaikioturt146Pavirsiniunuot1" localSheetId="11">'Forma 12'!$M$220</definedName>
    <definedName name="VAS083_F_Ilgalaikioturt146Pavirsiniunuot1">'Forma 12'!$M$220</definedName>
    <definedName name="VAS083_F_Ilgalaikioturt146Turtovienetask1" localSheetId="11">'Forma 12'!$F$220</definedName>
    <definedName name="VAS083_F_Ilgalaikioturt146Turtovienetask1">'Forma 12'!$F$220</definedName>
    <definedName name="VAS083_F_Ilgalaikioturt147Apskaitosveikla1" localSheetId="11">'Forma 12'!$N$221</definedName>
    <definedName name="VAS083_F_Ilgalaikioturt147Apskaitosveikla1">'Forma 12'!$N$221</definedName>
    <definedName name="VAS083_F_Ilgalaikioturt147Geriamojovande7" localSheetId="11">'Forma 12'!$G$221</definedName>
    <definedName name="VAS083_F_Ilgalaikioturt147Geriamojovande7">'Forma 12'!$G$221</definedName>
    <definedName name="VAS083_F_Ilgalaikioturt147Geriamojovande8" localSheetId="11">'Forma 12'!$H$221</definedName>
    <definedName name="VAS083_F_Ilgalaikioturt147Geriamojovande8">'Forma 12'!$H$221</definedName>
    <definedName name="VAS083_F_Ilgalaikioturt147Geriamojovande9" localSheetId="11">'Forma 12'!$I$221</definedName>
    <definedName name="VAS083_F_Ilgalaikioturt147Geriamojovande9">'Forma 12'!$I$221</definedName>
    <definedName name="VAS083_F_Ilgalaikioturt147Inventorinisnu1" localSheetId="11">'Forma 12'!$D$221</definedName>
    <definedName name="VAS083_F_Ilgalaikioturt147Inventorinisnu1">'Forma 12'!$D$221</definedName>
    <definedName name="VAS083_F_Ilgalaikioturt147Kitareguliuoja1" localSheetId="11">'Forma 12'!$O$221</definedName>
    <definedName name="VAS083_F_Ilgalaikioturt147Kitareguliuoja1">'Forma 12'!$O$221</definedName>
    <definedName name="VAS083_F_Ilgalaikioturt147Kitosveiklosne1" localSheetId="11">'Forma 12'!$P$221</definedName>
    <definedName name="VAS083_F_Ilgalaikioturt147Kitosveiklosne1">'Forma 12'!$P$221</definedName>
    <definedName name="VAS083_F_Ilgalaikioturt147Lrklimatokaito1" localSheetId="11">'Forma 12'!$E$221</definedName>
    <definedName name="VAS083_F_Ilgalaikioturt147Lrklimatokaito1">'Forma 12'!$E$221</definedName>
    <definedName name="VAS083_F_Ilgalaikioturt147Nuotekudumblot1" localSheetId="11">'Forma 12'!$L$221</definedName>
    <definedName name="VAS083_F_Ilgalaikioturt147Nuotekudumblot1">'Forma 12'!$L$221</definedName>
    <definedName name="VAS083_F_Ilgalaikioturt147Nuotekusurinki1" localSheetId="11">'Forma 12'!$J$221</definedName>
    <definedName name="VAS083_F_Ilgalaikioturt147Nuotekusurinki1">'Forma 12'!$J$221</definedName>
    <definedName name="VAS083_F_Ilgalaikioturt147Nuotekuvalymas1" localSheetId="11">'Forma 12'!$K$221</definedName>
    <definedName name="VAS083_F_Ilgalaikioturt147Nuotekuvalymas1">'Forma 12'!$K$221</definedName>
    <definedName name="VAS083_F_Ilgalaikioturt147Pavirsiniunuot1" localSheetId="11">'Forma 12'!$M$221</definedName>
    <definedName name="VAS083_F_Ilgalaikioturt147Pavirsiniunuot1">'Forma 12'!$M$221</definedName>
    <definedName name="VAS083_F_Ilgalaikioturt147Turtovienetask1" localSheetId="11">'Forma 12'!$F$221</definedName>
    <definedName name="VAS083_F_Ilgalaikioturt147Turtovienetask1">'Forma 12'!$F$221</definedName>
    <definedName name="VAS083_F_Ilgalaikioturt148Apskaitosveikla1" localSheetId="11">'Forma 12'!$N$224</definedName>
    <definedName name="VAS083_F_Ilgalaikioturt148Apskaitosveikla1">'Forma 12'!$N$224</definedName>
    <definedName name="VAS083_F_Ilgalaikioturt148Geriamojovande7" localSheetId="11">'Forma 12'!$G$224</definedName>
    <definedName name="VAS083_F_Ilgalaikioturt148Geriamojovande7">'Forma 12'!$G$224</definedName>
    <definedName name="VAS083_F_Ilgalaikioturt148Geriamojovande8" localSheetId="11">'Forma 12'!$H$224</definedName>
    <definedName name="VAS083_F_Ilgalaikioturt148Geriamojovande8">'Forma 12'!$H$224</definedName>
    <definedName name="VAS083_F_Ilgalaikioturt148Geriamojovande9" localSheetId="11">'Forma 12'!$I$224</definedName>
    <definedName name="VAS083_F_Ilgalaikioturt148Geriamojovande9">'Forma 12'!$I$224</definedName>
    <definedName name="VAS083_F_Ilgalaikioturt148Inventorinisnu1" localSheetId="11">'Forma 12'!$D$224</definedName>
    <definedName name="VAS083_F_Ilgalaikioturt148Inventorinisnu1">'Forma 12'!$D$224</definedName>
    <definedName name="VAS083_F_Ilgalaikioturt148Kitareguliuoja1" localSheetId="11">'Forma 12'!$O$224</definedName>
    <definedName name="VAS083_F_Ilgalaikioturt148Kitareguliuoja1">'Forma 12'!$O$224</definedName>
    <definedName name="VAS083_F_Ilgalaikioturt148Kitosveiklosne1" localSheetId="11">'Forma 12'!$P$224</definedName>
    <definedName name="VAS083_F_Ilgalaikioturt148Kitosveiklosne1">'Forma 12'!$P$224</definedName>
    <definedName name="VAS083_F_Ilgalaikioturt148Lrklimatokaito1" localSheetId="11">'Forma 12'!$E$224</definedName>
    <definedName name="VAS083_F_Ilgalaikioturt148Lrklimatokaito1">'Forma 12'!$E$224</definedName>
    <definedName name="VAS083_F_Ilgalaikioturt148Nuotekudumblot1" localSheetId="11">'Forma 12'!$L$224</definedName>
    <definedName name="VAS083_F_Ilgalaikioturt148Nuotekudumblot1">'Forma 12'!$L$224</definedName>
    <definedName name="VAS083_F_Ilgalaikioturt148Nuotekusurinki1" localSheetId="11">'Forma 12'!$J$224</definedName>
    <definedName name="VAS083_F_Ilgalaikioturt148Nuotekusurinki1">'Forma 12'!$J$224</definedName>
    <definedName name="VAS083_F_Ilgalaikioturt148Nuotekuvalymas1" localSheetId="11">'Forma 12'!$K$224</definedName>
    <definedName name="VAS083_F_Ilgalaikioturt148Nuotekuvalymas1">'Forma 12'!$K$224</definedName>
    <definedName name="VAS083_F_Ilgalaikioturt148Pavirsiniunuot1" localSheetId="11">'Forma 12'!$M$224</definedName>
    <definedName name="VAS083_F_Ilgalaikioturt148Pavirsiniunuot1">'Forma 12'!$M$224</definedName>
    <definedName name="VAS083_F_Ilgalaikioturt148Turtovienetask1" localSheetId="11">'Forma 12'!$F$224</definedName>
    <definedName name="VAS083_F_Ilgalaikioturt148Turtovienetask1">'Forma 12'!$F$224</definedName>
    <definedName name="VAS083_F_Ilgalaikioturt149Apskaitosveikla1" localSheetId="11">'Forma 12'!$N$225</definedName>
    <definedName name="VAS083_F_Ilgalaikioturt149Apskaitosveikla1">'Forma 12'!$N$225</definedName>
    <definedName name="VAS083_F_Ilgalaikioturt149Geriamojovande7" localSheetId="11">'Forma 12'!$G$225</definedName>
    <definedName name="VAS083_F_Ilgalaikioturt149Geriamojovande7">'Forma 12'!$G$225</definedName>
    <definedName name="VAS083_F_Ilgalaikioturt149Geriamojovande8" localSheetId="11">'Forma 12'!$H$225</definedName>
    <definedName name="VAS083_F_Ilgalaikioturt149Geriamojovande8">'Forma 12'!$H$225</definedName>
    <definedName name="VAS083_F_Ilgalaikioturt149Geriamojovande9" localSheetId="11">'Forma 12'!$I$225</definedName>
    <definedName name="VAS083_F_Ilgalaikioturt149Geriamojovande9">'Forma 12'!$I$225</definedName>
    <definedName name="VAS083_F_Ilgalaikioturt149Inventorinisnu1" localSheetId="11">'Forma 12'!$D$225</definedName>
    <definedName name="VAS083_F_Ilgalaikioturt149Inventorinisnu1">'Forma 12'!$D$225</definedName>
    <definedName name="VAS083_F_Ilgalaikioturt149Kitareguliuoja1" localSheetId="11">'Forma 12'!$O$225</definedName>
    <definedName name="VAS083_F_Ilgalaikioturt149Kitareguliuoja1">'Forma 12'!$O$225</definedName>
    <definedName name="VAS083_F_Ilgalaikioturt149Kitosveiklosne1" localSheetId="11">'Forma 12'!$P$225</definedName>
    <definedName name="VAS083_F_Ilgalaikioturt149Kitosveiklosne1">'Forma 12'!$P$225</definedName>
    <definedName name="VAS083_F_Ilgalaikioturt149Lrklimatokaito1" localSheetId="11">'Forma 12'!$E$225</definedName>
    <definedName name="VAS083_F_Ilgalaikioturt149Lrklimatokaito1">'Forma 12'!$E$225</definedName>
    <definedName name="VAS083_F_Ilgalaikioturt149Nuotekudumblot1" localSheetId="11">'Forma 12'!$L$225</definedName>
    <definedName name="VAS083_F_Ilgalaikioturt149Nuotekudumblot1">'Forma 12'!$L$225</definedName>
    <definedName name="VAS083_F_Ilgalaikioturt149Nuotekusurinki1" localSheetId="11">'Forma 12'!$J$225</definedName>
    <definedName name="VAS083_F_Ilgalaikioturt149Nuotekusurinki1">'Forma 12'!$J$225</definedName>
    <definedName name="VAS083_F_Ilgalaikioturt149Nuotekuvalymas1" localSheetId="11">'Forma 12'!$K$225</definedName>
    <definedName name="VAS083_F_Ilgalaikioturt149Nuotekuvalymas1">'Forma 12'!$K$225</definedName>
    <definedName name="VAS083_F_Ilgalaikioturt149Pavirsiniunuot1" localSheetId="11">'Forma 12'!$M$225</definedName>
    <definedName name="VAS083_F_Ilgalaikioturt149Pavirsiniunuot1">'Forma 12'!$M$225</definedName>
    <definedName name="VAS083_F_Ilgalaikioturt149Turtovienetask1" localSheetId="11">'Forma 12'!$F$225</definedName>
    <definedName name="VAS083_F_Ilgalaikioturt149Turtovienetask1">'Forma 12'!$F$225</definedName>
    <definedName name="VAS083_F_Ilgalaikioturt14Apskaitosveikla1" localSheetId="11">'Forma 12'!$N$31</definedName>
    <definedName name="VAS083_F_Ilgalaikioturt14Apskaitosveikla1">'Forma 12'!$N$31</definedName>
    <definedName name="VAS083_F_Ilgalaikioturt14Geriamojovande7" localSheetId="11">'Forma 12'!$G$31</definedName>
    <definedName name="VAS083_F_Ilgalaikioturt14Geriamojovande7">'Forma 12'!$G$31</definedName>
    <definedName name="VAS083_F_Ilgalaikioturt14Geriamojovande8" localSheetId="11">'Forma 12'!$H$31</definedName>
    <definedName name="VAS083_F_Ilgalaikioturt14Geriamojovande8">'Forma 12'!$H$31</definedName>
    <definedName name="VAS083_F_Ilgalaikioturt14Geriamojovande9" localSheetId="11">'Forma 12'!$I$31</definedName>
    <definedName name="VAS083_F_Ilgalaikioturt14Geriamojovande9">'Forma 12'!$I$31</definedName>
    <definedName name="VAS083_F_Ilgalaikioturt14Inventorinisnu1" localSheetId="11">'Forma 12'!$D$31</definedName>
    <definedName name="VAS083_F_Ilgalaikioturt14Inventorinisnu1">'Forma 12'!$D$31</definedName>
    <definedName name="VAS083_F_Ilgalaikioturt14Kitareguliuoja1" localSheetId="11">'Forma 12'!$O$31</definedName>
    <definedName name="VAS083_F_Ilgalaikioturt14Kitareguliuoja1">'Forma 12'!$O$31</definedName>
    <definedName name="VAS083_F_Ilgalaikioturt14Kitosveiklosne1" localSheetId="11">'Forma 12'!$P$31</definedName>
    <definedName name="VAS083_F_Ilgalaikioturt14Kitosveiklosne1">'Forma 12'!$P$31</definedName>
    <definedName name="VAS083_F_Ilgalaikioturt14Lrklimatokaito1" localSheetId="11">'Forma 12'!$E$31</definedName>
    <definedName name="VAS083_F_Ilgalaikioturt14Lrklimatokaito1">'Forma 12'!$E$31</definedName>
    <definedName name="VAS083_F_Ilgalaikioturt14Nuotekudumblot1" localSheetId="11">'Forma 12'!$L$31</definedName>
    <definedName name="VAS083_F_Ilgalaikioturt14Nuotekudumblot1">'Forma 12'!$L$31</definedName>
    <definedName name="VAS083_F_Ilgalaikioturt14Nuotekusurinki1" localSheetId="11">'Forma 12'!$J$31</definedName>
    <definedName name="VAS083_F_Ilgalaikioturt14Nuotekusurinki1">'Forma 12'!$J$31</definedName>
    <definedName name="VAS083_F_Ilgalaikioturt14Nuotekuvalymas1" localSheetId="11">'Forma 12'!$K$31</definedName>
    <definedName name="VAS083_F_Ilgalaikioturt14Nuotekuvalymas1">'Forma 12'!$K$31</definedName>
    <definedName name="VAS083_F_Ilgalaikioturt14Pavirsiniunuot1" localSheetId="11">'Forma 12'!$M$31</definedName>
    <definedName name="VAS083_F_Ilgalaikioturt14Pavirsiniunuot1">'Forma 12'!$M$31</definedName>
    <definedName name="VAS083_F_Ilgalaikioturt14Turtovienetask1" localSheetId="11">'Forma 12'!$F$31</definedName>
    <definedName name="VAS083_F_Ilgalaikioturt14Turtovienetask1">'Forma 12'!$F$31</definedName>
    <definedName name="VAS083_F_Ilgalaikioturt150Apskaitosveikla1" localSheetId="11">'Forma 12'!$N$226</definedName>
    <definedName name="VAS083_F_Ilgalaikioturt150Apskaitosveikla1">'Forma 12'!$N$226</definedName>
    <definedName name="VAS083_F_Ilgalaikioturt150Geriamojovande7" localSheetId="11">'Forma 12'!$G$226</definedName>
    <definedName name="VAS083_F_Ilgalaikioturt150Geriamojovande7">'Forma 12'!$G$226</definedName>
    <definedName name="VAS083_F_Ilgalaikioturt150Geriamojovande8" localSheetId="11">'Forma 12'!$H$226</definedName>
    <definedName name="VAS083_F_Ilgalaikioturt150Geriamojovande8">'Forma 12'!$H$226</definedName>
    <definedName name="VAS083_F_Ilgalaikioturt150Geriamojovande9" localSheetId="11">'Forma 12'!$I$226</definedName>
    <definedName name="VAS083_F_Ilgalaikioturt150Geriamojovande9">'Forma 12'!$I$226</definedName>
    <definedName name="VAS083_F_Ilgalaikioturt150Inventorinisnu1" localSheetId="11">'Forma 12'!$D$226</definedName>
    <definedName name="VAS083_F_Ilgalaikioturt150Inventorinisnu1">'Forma 12'!$D$226</definedName>
    <definedName name="VAS083_F_Ilgalaikioturt150Kitareguliuoja1" localSheetId="11">'Forma 12'!$O$226</definedName>
    <definedName name="VAS083_F_Ilgalaikioturt150Kitareguliuoja1">'Forma 12'!$O$226</definedName>
    <definedName name="VAS083_F_Ilgalaikioturt150Kitosveiklosne1" localSheetId="11">'Forma 12'!$P$226</definedName>
    <definedName name="VAS083_F_Ilgalaikioturt150Kitosveiklosne1">'Forma 12'!$P$226</definedName>
    <definedName name="VAS083_F_Ilgalaikioturt150Lrklimatokaito1" localSheetId="11">'Forma 12'!$E$226</definedName>
    <definedName name="VAS083_F_Ilgalaikioturt150Lrklimatokaito1">'Forma 12'!$E$226</definedName>
    <definedName name="VAS083_F_Ilgalaikioturt150Nuotekudumblot1" localSheetId="11">'Forma 12'!$L$226</definedName>
    <definedName name="VAS083_F_Ilgalaikioturt150Nuotekudumblot1">'Forma 12'!$L$226</definedName>
    <definedName name="VAS083_F_Ilgalaikioturt150Nuotekusurinki1" localSheetId="11">'Forma 12'!$J$226</definedName>
    <definedName name="VAS083_F_Ilgalaikioturt150Nuotekusurinki1">'Forma 12'!$J$226</definedName>
    <definedName name="VAS083_F_Ilgalaikioturt150Nuotekuvalymas1" localSheetId="11">'Forma 12'!$K$226</definedName>
    <definedName name="VAS083_F_Ilgalaikioturt150Nuotekuvalymas1">'Forma 12'!$K$226</definedName>
    <definedName name="VAS083_F_Ilgalaikioturt150Pavirsiniunuot1" localSheetId="11">'Forma 12'!$M$226</definedName>
    <definedName name="VAS083_F_Ilgalaikioturt150Pavirsiniunuot1">'Forma 12'!$M$226</definedName>
    <definedName name="VAS083_F_Ilgalaikioturt150Turtovienetask1" localSheetId="11">'Forma 12'!$F$226</definedName>
    <definedName name="VAS083_F_Ilgalaikioturt150Turtovienetask1">'Forma 12'!$F$226</definedName>
    <definedName name="VAS083_F_Ilgalaikioturt151Apskaitosveikla1" localSheetId="11">'Forma 12'!$N$228</definedName>
    <definedName name="VAS083_F_Ilgalaikioturt151Apskaitosveikla1">'Forma 12'!$N$228</definedName>
    <definedName name="VAS083_F_Ilgalaikioturt151Geriamojovande7" localSheetId="11">'Forma 12'!$G$228</definedName>
    <definedName name="VAS083_F_Ilgalaikioturt151Geriamojovande7">'Forma 12'!$G$228</definedName>
    <definedName name="VAS083_F_Ilgalaikioturt151Geriamojovande8" localSheetId="11">'Forma 12'!$H$228</definedName>
    <definedName name="VAS083_F_Ilgalaikioturt151Geriamojovande8">'Forma 12'!$H$228</definedName>
    <definedName name="VAS083_F_Ilgalaikioturt151Geriamojovande9" localSheetId="11">'Forma 12'!$I$228</definedName>
    <definedName name="VAS083_F_Ilgalaikioturt151Geriamojovande9">'Forma 12'!$I$228</definedName>
    <definedName name="VAS083_F_Ilgalaikioturt151Inventorinisnu1" localSheetId="11">'Forma 12'!$D$228</definedName>
    <definedName name="VAS083_F_Ilgalaikioturt151Inventorinisnu1">'Forma 12'!$D$228</definedName>
    <definedName name="VAS083_F_Ilgalaikioturt151Kitareguliuoja1" localSheetId="11">'Forma 12'!$O$228</definedName>
    <definedName name="VAS083_F_Ilgalaikioturt151Kitareguliuoja1">'Forma 12'!$O$228</definedName>
    <definedName name="VAS083_F_Ilgalaikioturt151Kitosveiklosne1" localSheetId="11">'Forma 12'!$P$228</definedName>
    <definedName name="VAS083_F_Ilgalaikioturt151Kitosveiklosne1">'Forma 12'!$P$228</definedName>
    <definedName name="VAS083_F_Ilgalaikioturt151Lrklimatokaito1" localSheetId="11">'Forma 12'!$E$228</definedName>
    <definedName name="VAS083_F_Ilgalaikioturt151Lrklimatokaito1">'Forma 12'!$E$228</definedName>
    <definedName name="VAS083_F_Ilgalaikioturt151Nuotekudumblot1" localSheetId="11">'Forma 12'!$L$228</definedName>
    <definedName name="VAS083_F_Ilgalaikioturt151Nuotekudumblot1">'Forma 12'!$L$228</definedName>
    <definedName name="VAS083_F_Ilgalaikioturt151Nuotekusurinki1" localSheetId="11">'Forma 12'!$J$228</definedName>
    <definedName name="VAS083_F_Ilgalaikioturt151Nuotekusurinki1">'Forma 12'!$J$228</definedName>
    <definedName name="VAS083_F_Ilgalaikioturt151Nuotekuvalymas1" localSheetId="11">'Forma 12'!$K$228</definedName>
    <definedName name="VAS083_F_Ilgalaikioturt151Nuotekuvalymas1">'Forma 12'!$K$228</definedName>
    <definedName name="VAS083_F_Ilgalaikioturt151Pavirsiniunuot1" localSheetId="11">'Forma 12'!$M$228</definedName>
    <definedName name="VAS083_F_Ilgalaikioturt151Pavirsiniunuot1">'Forma 12'!$M$228</definedName>
    <definedName name="VAS083_F_Ilgalaikioturt151Turtovienetask1" localSheetId="11">'Forma 12'!$F$228</definedName>
    <definedName name="VAS083_F_Ilgalaikioturt151Turtovienetask1">'Forma 12'!$F$228</definedName>
    <definedName name="VAS083_F_Ilgalaikioturt152Apskaitosveikla1" localSheetId="11">'Forma 12'!$N$229</definedName>
    <definedName name="VAS083_F_Ilgalaikioturt152Apskaitosveikla1">'Forma 12'!$N$229</definedName>
    <definedName name="VAS083_F_Ilgalaikioturt152Geriamojovande7" localSheetId="11">'Forma 12'!$G$229</definedName>
    <definedName name="VAS083_F_Ilgalaikioturt152Geriamojovande7">'Forma 12'!$G$229</definedName>
    <definedName name="VAS083_F_Ilgalaikioturt152Geriamojovande8" localSheetId="11">'Forma 12'!$H$229</definedName>
    <definedName name="VAS083_F_Ilgalaikioturt152Geriamojovande8">'Forma 12'!$H$229</definedName>
    <definedName name="VAS083_F_Ilgalaikioturt152Geriamojovande9" localSheetId="11">'Forma 12'!$I$229</definedName>
    <definedName name="VAS083_F_Ilgalaikioturt152Geriamojovande9">'Forma 12'!$I$229</definedName>
    <definedName name="VAS083_F_Ilgalaikioturt152Inventorinisnu1" localSheetId="11">'Forma 12'!$D$229</definedName>
    <definedName name="VAS083_F_Ilgalaikioturt152Inventorinisnu1">'Forma 12'!$D$229</definedName>
    <definedName name="VAS083_F_Ilgalaikioturt152Kitareguliuoja1" localSheetId="11">'Forma 12'!$O$229</definedName>
    <definedName name="VAS083_F_Ilgalaikioturt152Kitareguliuoja1">'Forma 12'!$O$229</definedName>
    <definedName name="VAS083_F_Ilgalaikioturt152Kitosveiklosne1" localSheetId="11">'Forma 12'!$P$229</definedName>
    <definedName name="VAS083_F_Ilgalaikioturt152Kitosveiklosne1">'Forma 12'!$P$229</definedName>
    <definedName name="VAS083_F_Ilgalaikioturt152Lrklimatokaito1" localSheetId="11">'Forma 12'!$E$229</definedName>
    <definedName name="VAS083_F_Ilgalaikioturt152Lrklimatokaito1">'Forma 12'!$E$229</definedName>
    <definedName name="VAS083_F_Ilgalaikioturt152Nuotekudumblot1" localSheetId="11">'Forma 12'!$L$229</definedName>
    <definedName name="VAS083_F_Ilgalaikioturt152Nuotekudumblot1">'Forma 12'!$L$229</definedName>
    <definedName name="VAS083_F_Ilgalaikioturt152Nuotekusurinki1" localSheetId="11">'Forma 12'!$J$229</definedName>
    <definedName name="VAS083_F_Ilgalaikioturt152Nuotekusurinki1">'Forma 12'!$J$229</definedName>
    <definedName name="VAS083_F_Ilgalaikioturt152Nuotekuvalymas1" localSheetId="11">'Forma 12'!$K$229</definedName>
    <definedName name="VAS083_F_Ilgalaikioturt152Nuotekuvalymas1">'Forma 12'!$K$229</definedName>
    <definedName name="VAS083_F_Ilgalaikioturt152Pavirsiniunuot1" localSheetId="11">'Forma 12'!$M$229</definedName>
    <definedName name="VAS083_F_Ilgalaikioturt152Pavirsiniunuot1">'Forma 12'!$M$229</definedName>
    <definedName name="VAS083_F_Ilgalaikioturt152Turtovienetask1" localSheetId="11">'Forma 12'!$F$229</definedName>
    <definedName name="VAS083_F_Ilgalaikioturt152Turtovienetask1">'Forma 12'!$F$229</definedName>
    <definedName name="VAS083_F_Ilgalaikioturt153Apskaitosveikla1" localSheetId="11">'Forma 12'!$N$230</definedName>
    <definedName name="VAS083_F_Ilgalaikioturt153Apskaitosveikla1">'Forma 12'!$N$230</definedName>
    <definedName name="VAS083_F_Ilgalaikioturt153Geriamojovande7" localSheetId="11">'Forma 12'!$G$230</definedName>
    <definedName name="VAS083_F_Ilgalaikioturt153Geriamojovande7">'Forma 12'!$G$230</definedName>
    <definedName name="VAS083_F_Ilgalaikioturt153Geriamojovande8" localSheetId="11">'Forma 12'!$H$230</definedName>
    <definedName name="VAS083_F_Ilgalaikioturt153Geriamojovande8">'Forma 12'!$H$230</definedName>
    <definedName name="VAS083_F_Ilgalaikioturt153Geriamojovande9" localSheetId="11">'Forma 12'!$I$230</definedName>
    <definedName name="VAS083_F_Ilgalaikioturt153Geriamojovande9">'Forma 12'!$I$230</definedName>
    <definedName name="VAS083_F_Ilgalaikioturt153Inventorinisnu1" localSheetId="11">'Forma 12'!$D$230</definedName>
    <definedName name="VAS083_F_Ilgalaikioturt153Inventorinisnu1">'Forma 12'!$D$230</definedName>
    <definedName name="VAS083_F_Ilgalaikioturt153Kitareguliuoja1" localSheetId="11">'Forma 12'!$O$230</definedName>
    <definedName name="VAS083_F_Ilgalaikioturt153Kitareguliuoja1">'Forma 12'!$O$230</definedName>
    <definedName name="VAS083_F_Ilgalaikioturt153Kitosveiklosne1" localSheetId="11">'Forma 12'!$P$230</definedName>
    <definedName name="VAS083_F_Ilgalaikioturt153Kitosveiklosne1">'Forma 12'!$P$230</definedName>
    <definedName name="VAS083_F_Ilgalaikioturt153Lrklimatokaito1" localSheetId="11">'Forma 12'!$E$230</definedName>
    <definedName name="VAS083_F_Ilgalaikioturt153Lrklimatokaito1">'Forma 12'!$E$230</definedName>
    <definedName name="VAS083_F_Ilgalaikioturt153Nuotekudumblot1" localSheetId="11">'Forma 12'!$L$230</definedName>
    <definedName name="VAS083_F_Ilgalaikioturt153Nuotekudumblot1">'Forma 12'!$L$230</definedName>
    <definedName name="VAS083_F_Ilgalaikioturt153Nuotekusurinki1" localSheetId="11">'Forma 12'!$J$230</definedName>
    <definedName name="VAS083_F_Ilgalaikioturt153Nuotekusurinki1">'Forma 12'!$J$230</definedName>
    <definedName name="VAS083_F_Ilgalaikioturt153Nuotekuvalymas1" localSheetId="11">'Forma 12'!$K$230</definedName>
    <definedName name="VAS083_F_Ilgalaikioturt153Nuotekuvalymas1">'Forma 12'!$K$230</definedName>
    <definedName name="VAS083_F_Ilgalaikioturt153Pavirsiniunuot1" localSheetId="11">'Forma 12'!$M$230</definedName>
    <definedName name="VAS083_F_Ilgalaikioturt153Pavirsiniunuot1">'Forma 12'!$M$230</definedName>
    <definedName name="VAS083_F_Ilgalaikioturt153Turtovienetask1" localSheetId="11">'Forma 12'!$F$230</definedName>
    <definedName name="VAS083_F_Ilgalaikioturt153Turtovienetask1">'Forma 12'!$F$230</definedName>
    <definedName name="VAS083_F_Ilgalaikioturt154Apskaitosveikla1" localSheetId="11">'Forma 12'!$N$232</definedName>
    <definedName name="VAS083_F_Ilgalaikioturt154Apskaitosveikla1">'Forma 12'!$N$232</definedName>
    <definedName name="VAS083_F_Ilgalaikioturt154Geriamojovande7" localSheetId="11">'Forma 12'!$G$232</definedName>
    <definedName name="VAS083_F_Ilgalaikioturt154Geriamojovande7">'Forma 12'!$G$232</definedName>
    <definedName name="VAS083_F_Ilgalaikioturt154Geriamojovande8" localSheetId="11">'Forma 12'!$H$232</definedName>
    <definedName name="VAS083_F_Ilgalaikioturt154Geriamojovande8">'Forma 12'!$H$232</definedName>
    <definedName name="VAS083_F_Ilgalaikioturt154Geriamojovande9" localSheetId="11">'Forma 12'!$I$232</definedName>
    <definedName name="VAS083_F_Ilgalaikioturt154Geriamojovande9">'Forma 12'!$I$232</definedName>
    <definedName name="VAS083_F_Ilgalaikioturt154Inventorinisnu1" localSheetId="11">'Forma 12'!$D$232</definedName>
    <definedName name="VAS083_F_Ilgalaikioturt154Inventorinisnu1">'Forma 12'!$D$232</definedName>
    <definedName name="VAS083_F_Ilgalaikioturt154Kitareguliuoja1" localSheetId="11">'Forma 12'!$O$232</definedName>
    <definedName name="VAS083_F_Ilgalaikioturt154Kitareguliuoja1">'Forma 12'!$O$232</definedName>
    <definedName name="VAS083_F_Ilgalaikioturt154Kitosveiklosne1" localSheetId="11">'Forma 12'!$P$232</definedName>
    <definedName name="VAS083_F_Ilgalaikioturt154Kitosveiklosne1">'Forma 12'!$P$232</definedName>
    <definedName name="VAS083_F_Ilgalaikioturt154Lrklimatokaito1" localSheetId="11">'Forma 12'!$E$232</definedName>
    <definedName name="VAS083_F_Ilgalaikioturt154Lrklimatokaito1">'Forma 12'!$E$232</definedName>
    <definedName name="VAS083_F_Ilgalaikioturt154Nuotekudumblot1" localSheetId="11">'Forma 12'!$L$232</definedName>
    <definedName name="VAS083_F_Ilgalaikioturt154Nuotekudumblot1">'Forma 12'!$L$232</definedName>
    <definedName name="VAS083_F_Ilgalaikioturt154Nuotekusurinki1" localSheetId="11">'Forma 12'!$J$232</definedName>
    <definedName name="VAS083_F_Ilgalaikioturt154Nuotekusurinki1">'Forma 12'!$J$232</definedName>
    <definedName name="VAS083_F_Ilgalaikioturt154Nuotekuvalymas1" localSheetId="11">'Forma 12'!$K$232</definedName>
    <definedName name="VAS083_F_Ilgalaikioturt154Nuotekuvalymas1">'Forma 12'!$K$232</definedName>
    <definedName name="VAS083_F_Ilgalaikioturt154Pavirsiniunuot1" localSheetId="11">'Forma 12'!$M$232</definedName>
    <definedName name="VAS083_F_Ilgalaikioturt154Pavirsiniunuot1">'Forma 12'!$M$232</definedName>
    <definedName name="VAS083_F_Ilgalaikioturt154Turtovienetask1" localSheetId="11">'Forma 12'!$F$232</definedName>
    <definedName name="VAS083_F_Ilgalaikioturt154Turtovienetask1">'Forma 12'!$F$232</definedName>
    <definedName name="VAS083_F_Ilgalaikioturt155Apskaitosveikla1" localSheetId="11">'Forma 12'!$N$233</definedName>
    <definedName name="VAS083_F_Ilgalaikioturt155Apskaitosveikla1">'Forma 12'!$N$233</definedName>
    <definedName name="VAS083_F_Ilgalaikioturt155Geriamojovande7" localSheetId="11">'Forma 12'!$G$233</definedName>
    <definedName name="VAS083_F_Ilgalaikioturt155Geriamojovande7">'Forma 12'!$G$233</definedName>
    <definedName name="VAS083_F_Ilgalaikioturt155Geriamojovande8" localSheetId="11">'Forma 12'!$H$233</definedName>
    <definedName name="VAS083_F_Ilgalaikioturt155Geriamojovande8">'Forma 12'!$H$233</definedName>
    <definedName name="VAS083_F_Ilgalaikioturt155Geriamojovande9" localSheetId="11">'Forma 12'!$I$233</definedName>
    <definedName name="VAS083_F_Ilgalaikioturt155Geriamojovande9">'Forma 12'!$I$233</definedName>
    <definedName name="VAS083_F_Ilgalaikioturt155Inventorinisnu1" localSheetId="11">'Forma 12'!$D$233</definedName>
    <definedName name="VAS083_F_Ilgalaikioturt155Inventorinisnu1">'Forma 12'!$D$233</definedName>
    <definedName name="VAS083_F_Ilgalaikioturt155Kitareguliuoja1" localSheetId="11">'Forma 12'!$O$233</definedName>
    <definedName name="VAS083_F_Ilgalaikioturt155Kitareguliuoja1">'Forma 12'!$O$233</definedName>
    <definedName name="VAS083_F_Ilgalaikioturt155Kitosveiklosne1" localSheetId="11">'Forma 12'!$P$233</definedName>
    <definedName name="VAS083_F_Ilgalaikioturt155Kitosveiklosne1">'Forma 12'!$P$233</definedName>
    <definedName name="VAS083_F_Ilgalaikioturt155Lrklimatokaito1" localSheetId="11">'Forma 12'!$E$233</definedName>
    <definedName name="VAS083_F_Ilgalaikioturt155Lrklimatokaito1">'Forma 12'!$E$233</definedName>
    <definedName name="VAS083_F_Ilgalaikioturt155Nuotekudumblot1" localSheetId="11">'Forma 12'!$L$233</definedName>
    <definedName name="VAS083_F_Ilgalaikioturt155Nuotekudumblot1">'Forma 12'!$L$233</definedName>
    <definedName name="VAS083_F_Ilgalaikioturt155Nuotekusurinki1" localSheetId="11">'Forma 12'!$J$233</definedName>
    <definedName name="VAS083_F_Ilgalaikioturt155Nuotekusurinki1">'Forma 12'!$J$233</definedName>
    <definedName name="VAS083_F_Ilgalaikioturt155Nuotekuvalymas1" localSheetId="11">'Forma 12'!$K$233</definedName>
    <definedName name="VAS083_F_Ilgalaikioturt155Nuotekuvalymas1">'Forma 12'!$K$233</definedName>
    <definedName name="VAS083_F_Ilgalaikioturt155Pavirsiniunuot1" localSheetId="11">'Forma 12'!$M$233</definedName>
    <definedName name="VAS083_F_Ilgalaikioturt155Pavirsiniunuot1">'Forma 12'!$M$233</definedName>
    <definedName name="VAS083_F_Ilgalaikioturt155Turtovienetask1" localSheetId="11">'Forma 12'!$F$233</definedName>
    <definedName name="VAS083_F_Ilgalaikioturt155Turtovienetask1">'Forma 12'!$F$233</definedName>
    <definedName name="VAS083_F_Ilgalaikioturt156Apskaitosveikla1" localSheetId="11">'Forma 12'!$N$234</definedName>
    <definedName name="VAS083_F_Ilgalaikioturt156Apskaitosveikla1">'Forma 12'!$N$234</definedName>
    <definedName name="VAS083_F_Ilgalaikioturt156Geriamojovande7" localSheetId="11">'Forma 12'!$G$234</definedName>
    <definedName name="VAS083_F_Ilgalaikioturt156Geriamojovande7">'Forma 12'!$G$234</definedName>
    <definedName name="VAS083_F_Ilgalaikioturt156Geriamojovande8" localSheetId="11">'Forma 12'!$H$234</definedName>
    <definedName name="VAS083_F_Ilgalaikioturt156Geriamojovande8">'Forma 12'!$H$234</definedName>
    <definedName name="VAS083_F_Ilgalaikioturt156Geriamojovande9" localSheetId="11">'Forma 12'!$I$234</definedName>
    <definedName name="VAS083_F_Ilgalaikioturt156Geriamojovande9">'Forma 12'!$I$234</definedName>
    <definedName name="VAS083_F_Ilgalaikioturt156Inventorinisnu1" localSheetId="11">'Forma 12'!$D$234</definedName>
    <definedName name="VAS083_F_Ilgalaikioturt156Inventorinisnu1">'Forma 12'!$D$234</definedName>
    <definedName name="VAS083_F_Ilgalaikioturt156Kitareguliuoja1" localSheetId="11">'Forma 12'!$O$234</definedName>
    <definedName name="VAS083_F_Ilgalaikioturt156Kitareguliuoja1">'Forma 12'!$O$234</definedName>
    <definedName name="VAS083_F_Ilgalaikioturt156Kitosveiklosne1" localSheetId="11">'Forma 12'!$P$234</definedName>
    <definedName name="VAS083_F_Ilgalaikioturt156Kitosveiklosne1">'Forma 12'!$P$234</definedName>
    <definedName name="VAS083_F_Ilgalaikioturt156Lrklimatokaito1" localSheetId="11">'Forma 12'!$E$234</definedName>
    <definedName name="VAS083_F_Ilgalaikioturt156Lrklimatokaito1">'Forma 12'!$E$234</definedName>
    <definedName name="VAS083_F_Ilgalaikioturt156Nuotekudumblot1" localSheetId="11">'Forma 12'!$L$234</definedName>
    <definedName name="VAS083_F_Ilgalaikioturt156Nuotekudumblot1">'Forma 12'!$L$234</definedName>
    <definedName name="VAS083_F_Ilgalaikioturt156Nuotekusurinki1" localSheetId="11">'Forma 12'!$J$234</definedName>
    <definedName name="VAS083_F_Ilgalaikioturt156Nuotekusurinki1">'Forma 12'!$J$234</definedName>
    <definedName name="VAS083_F_Ilgalaikioturt156Nuotekuvalymas1" localSheetId="11">'Forma 12'!$K$234</definedName>
    <definedName name="VAS083_F_Ilgalaikioturt156Nuotekuvalymas1">'Forma 12'!$K$234</definedName>
    <definedName name="VAS083_F_Ilgalaikioturt156Pavirsiniunuot1" localSheetId="11">'Forma 12'!$M$234</definedName>
    <definedName name="VAS083_F_Ilgalaikioturt156Pavirsiniunuot1">'Forma 12'!$M$234</definedName>
    <definedName name="VAS083_F_Ilgalaikioturt156Turtovienetask1" localSheetId="11">'Forma 12'!$F$234</definedName>
    <definedName name="VAS083_F_Ilgalaikioturt156Turtovienetask1">'Forma 12'!$F$234</definedName>
    <definedName name="VAS083_F_Ilgalaikioturt157Apskaitosveikla1" localSheetId="11">'Forma 12'!$N$236</definedName>
    <definedName name="VAS083_F_Ilgalaikioturt157Apskaitosveikla1">'Forma 12'!$N$236</definedName>
    <definedName name="VAS083_F_Ilgalaikioturt157Geriamojovande7" localSheetId="11">'Forma 12'!$G$236</definedName>
    <definedName name="VAS083_F_Ilgalaikioturt157Geriamojovande7">'Forma 12'!$G$236</definedName>
    <definedName name="VAS083_F_Ilgalaikioturt157Geriamojovande8" localSheetId="11">'Forma 12'!$H$236</definedName>
    <definedName name="VAS083_F_Ilgalaikioturt157Geriamojovande8">'Forma 12'!$H$236</definedName>
    <definedName name="VAS083_F_Ilgalaikioturt157Geriamojovande9" localSheetId="11">'Forma 12'!$I$236</definedName>
    <definedName name="VAS083_F_Ilgalaikioturt157Geriamojovande9">'Forma 12'!$I$236</definedName>
    <definedName name="VAS083_F_Ilgalaikioturt157Inventorinisnu1" localSheetId="11">'Forma 12'!$D$236</definedName>
    <definedName name="VAS083_F_Ilgalaikioturt157Inventorinisnu1">'Forma 12'!$D$236</definedName>
    <definedName name="VAS083_F_Ilgalaikioturt157Kitareguliuoja1" localSheetId="11">'Forma 12'!$O$236</definedName>
    <definedName name="VAS083_F_Ilgalaikioturt157Kitareguliuoja1">'Forma 12'!$O$236</definedName>
    <definedName name="VAS083_F_Ilgalaikioturt157Kitosveiklosne1" localSheetId="11">'Forma 12'!$P$236</definedName>
    <definedName name="VAS083_F_Ilgalaikioturt157Kitosveiklosne1">'Forma 12'!$P$236</definedName>
    <definedName name="VAS083_F_Ilgalaikioturt157Lrklimatokaito1" localSheetId="11">'Forma 12'!$E$236</definedName>
    <definedName name="VAS083_F_Ilgalaikioturt157Lrklimatokaito1">'Forma 12'!$E$236</definedName>
    <definedName name="VAS083_F_Ilgalaikioturt157Nuotekudumblot1" localSheetId="11">'Forma 12'!$L$236</definedName>
    <definedName name="VAS083_F_Ilgalaikioturt157Nuotekudumblot1">'Forma 12'!$L$236</definedName>
    <definedName name="VAS083_F_Ilgalaikioturt157Nuotekusurinki1" localSheetId="11">'Forma 12'!$J$236</definedName>
    <definedName name="VAS083_F_Ilgalaikioturt157Nuotekusurinki1">'Forma 12'!$J$236</definedName>
    <definedName name="VAS083_F_Ilgalaikioturt157Nuotekuvalymas1" localSheetId="11">'Forma 12'!$K$236</definedName>
    <definedName name="VAS083_F_Ilgalaikioturt157Nuotekuvalymas1">'Forma 12'!$K$236</definedName>
    <definedName name="VAS083_F_Ilgalaikioturt157Pavirsiniunuot1" localSheetId="11">'Forma 12'!$M$236</definedName>
    <definedName name="VAS083_F_Ilgalaikioturt157Pavirsiniunuot1">'Forma 12'!$M$236</definedName>
    <definedName name="VAS083_F_Ilgalaikioturt157Turtovienetask1" localSheetId="11">'Forma 12'!$F$236</definedName>
    <definedName name="VAS083_F_Ilgalaikioturt157Turtovienetask1">'Forma 12'!$F$236</definedName>
    <definedName name="VAS083_F_Ilgalaikioturt158Apskaitosveikla1" localSheetId="11">'Forma 12'!$N$237</definedName>
    <definedName name="VAS083_F_Ilgalaikioturt158Apskaitosveikla1">'Forma 12'!$N$237</definedName>
    <definedName name="VAS083_F_Ilgalaikioturt158Geriamojovande7" localSheetId="11">'Forma 12'!$G$237</definedName>
    <definedName name="VAS083_F_Ilgalaikioturt158Geriamojovande7">'Forma 12'!$G$237</definedName>
    <definedName name="VAS083_F_Ilgalaikioturt158Geriamojovande8" localSheetId="11">'Forma 12'!$H$237</definedName>
    <definedName name="VAS083_F_Ilgalaikioturt158Geriamojovande8">'Forma 12'!$H$237</definedName>
    <definedName name="VAS083_F_Ilgalaikioturt158Geriamojovande9" localSheetId="11">'Forma 12'!$I$237</definedName>
    <definedName name="VAS083_F_Ilgalaikioturt158Geriamojovande9">'Forma 12'!$I$237</definedName>
    <definedName name="VAS083_F_Ilgalaikioturt158Inventorinisnu1" localSheetId="11">'Forma 12'!$D$237</definedName>
    <definedName name="VAS083_F_Ilgalaikioturt158Inventorinisnu1">'Forma 12'!$D$237</definedName>
    <definedName name="VAS083_F_Ilgalaikioturt158Kitareguliuoja1" localSheetId="11">'Forma 12'!$O$237</definedName>
    <definedName name="VAS083_F_Ilgalaikioturt158Kitareguliuoja1">'Forma 12'!$O$237</definedName>
    <definedName name="VAS083_F_Ilgalaikioturt158Kitosveiklosne1" localSheetId="11">'Forma 12'!$P$237</definedName>
    <definedName name="VAS083_F_Ilgalaikioturt158Kitosveiklosne1">'Forma 12'!$P$237</definedName>
    <definedName name="VAS083_F_Ilgalaikioturt158Lrklimatokaito1" localSheetId="11">'Forma 12'!$E$237</definedName>
    <definedName name="VAS083_F_Ilgalaikioturt158Lrklimatokaito1">'Forma 12'!$E$237</definedName>
    <definedName name="VAS083_F_Ilgalaikioturt158Nuotekudumblot1" localSheetId="11">'Forma 12'!$L$237</definedName>
    <definedName name="VAS083_F_Ilgalaikioturt158Nuotekudumblot1">'Forma 12'!$L$237</definedName>
    <definedName name="VAS083_F_Ilgalaikioturt158Nuotekusurinki1" localSheetId="11">'Forma 12'!$J$237</definedName>
    <definedName name="VAS083_F_Ilgalaikioturt158Nuotekusurinki1">'Forma 12'!$J$237</definedName>
    <definedName name="VAS083_F_Ilgalaikioturt158Nuotekuvalymas1" localSheetId="11">'Forma 12'!$K$237</definedName>
    <definedName name="VAS083_F_Ilgalaikioturt158Nuotekuvalymas1">'Forma 12'!$K$237</definedName>
    <definedName name="VAS083_F_Ilgalaikioturt158Pavirsiniunuot1" localSheetId="11">'Forma 12'!$M$237</definedName>
    <definedName name="VAS083_F_Ilgalaikioturt158Pavirsiniunuot1">'Forma 12'!$M$237</definedName>
    <definedName name="VAS083_F_Ilgalaikioturt158Turtovienetask1" localSheetId="11">'Forma 12'!$F$237</definedName>
    <definedName name="VAS083_F_Ilgalaikioturt158Turtovienetask1">'Forma 12'!$F$237</definedName>
    <definedName name="VAS083_F_Ilgalaikioturt159Apskaitosveikla1" localSheetId="11">'Forma 12'!$N$238</definedName>
    <definedName name="VAS083_F_Ilgalaikioturt159Apskaitosveikla1">'Forma 12'!$N$238</definedName>
    <definedName name="VAS083_F_Ilgalaikioturt159Geriamojovande7" localSheetId="11">'Forma 12'!$G$238</definedName>
    <definedName name="VAS083_F_Ilgalaikioturt159Geriamojovande7">'Forma 12'!$G$238</definedName>
    <definedName name="VAS083_F_Ilgalaikioturt159Geriamojovande8" localSheetId="11">'Forma 12'!$H$238</definedName>
    <definedName name="VAS083_F_Ilgalaikioturt159Geriamojovande8">'Forma 12'!$H$238</definedName>
    <definedName name="VAS083_F_Ilgalaikioturt159Geriamojovande9" localSheetId="11">'Forma 12'!$I$238</definedName>
    <definedName name="VAS083_F_Ilgalaikioturt159Geriamojovande9">'Forma 12'!$I$238</definedName>
    <definedName name="VAS083_F_Ilgalaikioturt159Inventorinisnu1" localSheetId="11">'Forma 12'!$D$238</definedName>
    <definedName name="VAS083_F_Ilgalaikioturt159Inventorinisnu1">'Forma 12'!$D$238</definedName>
    <definedName name="VAS083_F_Ilgalaikioturt159Kitareguliuoja1" localSheetId="11">'Forma 12'!$O$238</definedName>
    <definedName name="VAS083_F_Ilgalaikioturt159Kitareguliuoja1">'Forma 12'!$O$238</definedName>
    <definedName name="VAS083_F_Ilgalaikioturt159Kitosveiklosne1" localSheetId="11">'Forma 12'!$P$238</definedName>
    <definedName name="VAS083_F_Ilgalaikioturt159Kitosveiklosne1">'Forma 12'!$P$238</definedName>
    <definedName name="VAS083_F_Ilgalaikioturt159Lrklimatokaito1" localSheetId="11">'Forma 12'!$E$238</definedName>
    <definedName name="VAS083_F_Ilgalaikioturt159Lrklimatokaito1">'Forma 12'!$E$238</definedName>
    <definedName name="VAS083_F_Ilgalaikioturt159Nuotekudumblot1" localSheetId="11">'Forma 12'!$L$238</definedName>
    <definedName name="VAS083_F_Ilgalaikioturt159Nuotekudumblot1">'Forma 12'!$L$238</definedName>
    <definedName name="VAS083_F_Ilgalaikioturt159Nuotekusurinki1" localSheetId="11">'Forma 12'!$J$238</definedName>
    <definedName name="VAS083_F_Ilgalaikioturt159Nuotekusurinki1">'Forma 12'!$J$238</definedName>
    <definedName name="VAS083_F_Ilgalaikioturt159Nuotekuvalymas1" localSheetId="11">'Forma 12'!$K$238</definedName>
    <definedName name="VAS083_F_Ilgalaikioturt159Nuotekuvalymas1">'Forma 12'!$K$238</definedName>
    <definedName name="VAS083_F_Ilgalaikioturt159Pavirsiniunuot1" localSheetId="11">'Forma 12'!$M$238</definedName>
    <definedName name="VAS083_F_Ilgalaikioturt159Pavirsiniunuot1">'Forma 12'!$M$238</definedName>
    <definedName name="VAS083_F_Ilgalaikioturt159Turtovienetask1" localSheetId="11">'Forma 12'!$F$238</definedName>
    <definedName name="VAS083_F_Ilgalaikioturt159Turtovienetask1">'Forma 12'!$F$238</definedName>
    <definedName name="VAS083_F_Ilgalaikioturt15Apskaitosveikla1" localSheetId="11">'Forma 12'!$N$32</definedName>
    <definedName name="VAS083_F_Ilgalaikioturt15Apskaitosveikla1">'Forma 12'!$N$32</definedName>
    <definedName name="VAS083_F_Ilgalaikioturt15Geriamojovande7" localSheetId="11">'Forma 12'!$G$32</definedName>
    <definedName name="VAS083_F_Ilgalaikioturt15Geriamojovande7">'Forma 12'!$G$32</definedName>
    <definedName name="VAS083_F_Ilgalaikioturt15Geriamojovande8" localSheetId="11">'Forma 12'!$H$32</definedName>
    <definedName name="VAS083_F_Ilgalaikioturt15Geriamojovande8">'Forma 12'!$H$32</definedName>
    <definedName name="VAS083_F_Ilgalaikioturt15Geriamojovande9" localSheetId="11">'Forma 12'!$I$32</definedName>
    <definedName name="VAS083_F_Ilgalaikioturt15Geriamojovande9">'Forma 12'!$I$32</definedName>
    <definedName name="VAS083_F_Ilgalaikioturt15Inventorinisnu1" localSheetId="11">'Forma 12'!$D$32</definedName>
    <definedName name="VAS083_F_Ilgalaikioturt15Inventorinisnu1">'Forma 12'!$D$32</definedName>
    <definedName name="VAS083_F_Ilgalaikioturt15Kitareguliuoja1" localSheetId="11">'Forma 12'!$O$32</definedName>
    <definedName name="VAS083_F_Ilgalaikioturt15Kitareguliuoja1">'Forma 12'!$O$32</definedName>
    <definedName name="VAS083_F_Ilgalaikioturt15Kitosveiklosne1" localSheetId="11">'Forma 12'!$P$32</definedName>
    <definedName name="VAS083_F_Ilgalaikioturt15Kitosveiklosne1">'Forma 12'!$P$32</definedName>
    <definedName name="VAS083_F_Ilgalaikioturt15Lrklimatokaito1" localSheetId="11">'Forma 12'!$E$32</definedName>
    <definedName name="VAS083_F_Ilgalaikioturt15Lrklimatokaito1">'Forma 12'!$E$32</definedName>
    <definedName name="VAS083_F_Ilgalaikioturt15Nuotekudumblot1" localSheetId="11">'Forma 12'!$L$32</definedName>
    <definedName name="VAS083_F_Ilgalaikioturt15Nuotekudumblot1">'Forma 12'!$L$32</definedName>
    <definedName name="VAS083_F_Ilgalaikioturt15Nuotekusurinki1" localSheetId="11">'Forma 12'!$J$32</definedName>
    <definedName name="VAS083_F_Ilgalaikioturt15Nuotekusurinki1">'Forma 12'!$J$32</definedName>
    <definedName name="VAS083_F_Ilgalaikioturt15Nuotekuvalymas1" localSheetId="11">'Forma 12'!$K$32</definedName>
    <definedName name="VAS083_F_Ilgalaikioturt15Nuotekuvalymas1">'Forma 12'!$K$32</definedName>
    <definedName name="VAS083_F_Ilgalaikioturt15Pavirsiniunuot1" localSheetId="11">'Forma 12'!$M$32</definedName>
    <definedName name="VAS083_F_Ilgalaikioturt15Pavirsiniunuot1">'Forma 12'!$M$32</definedName>
    <definedName name="VAS083_F_Ilgalaikioturt15Turtovienetask1" localSheetId="11">'Forma 12'!$F$32</definedName>
    <definedName name="VAS083_F_Ilgalaikioturt15Turtovienetask1">'Forma 12'!$F$32</definedName>
    <definedName name="VAS083_F_Ilgalaikioturt160Apskaitosveikla1" localSheetId="11">'Forma 12'!$N$240</definedName>
    <definedName name="VAS083_F_Ilgalaikioturt160Apskaitosveikla1">'Forma 12'!$N$240</definedName>
    <definedName name="VAS083_F_Ilgalaikioturt160Geriamojovande7" localSheetId="11">'Forma 12'!$G$240</definedName>
    <definedName name="VAS083_F_Ilgalaikioturt160Geriamojovande7">'Forma 12'!$G$240</definedName>
    <definedName name="VAS083_F_Ilgalaikioturt160Geriamojovande8" localSheetId="11">'Forma 12'!$H$240</definedName>
    <definedName name="VAS083_F_Ilgalaikioturt160Geriamojovande8">'Forma 12'!$H$240</definedName>
    <definedName name="VAS083_F_Ilgalaikioturt160Geriamojovande9" localSheetId="11">'Forma 12'!$I$240</definedName>
    <definedName name="VAS083_F_Ilgalaikioturt160Geriamojovande9">'Forma 12'!$I$240</definedName>
    <definedName name="VAS083_F_Ilgalaikioturt160Inventorinisnu1" localSheetId="11">'Forma 12'!$D$240</definedName>
    <definedName name="VAS083_F_Ilgalaikioturt160Inventorinisnu1">'Forma 12'!$D$240</definedName>
    <definedName name="VAS083_F_Ilgalaikioturt160Kitareguliuoja1" localSheetId="11">'Forma 12'!$O$240</definedName>
    <definedName name="VAS083_F_Ilgalaikioturt160Kitareguliuoja1">'Forma 12'!$O$240</definedName>
    <definedName name="VAS083_F_Ilgalaikioturt160Kitosveiklosne1" localSheetId="11">'Forma 12'!$P$240</definedName>
    <definedName name="VAS083_F_Ilgalaikioturt160Kitosveiklosne1">'Forma 12'!$P$240</definedName>
    <definedName name="VAS083_F_Ilgalaikioturt160Lrklimatokaito1" localSheetId="11">'Forma 12'!$E$240</definedName>
    <definedName name="VAS083_F_Ilgalaikioturt160Lrklimatokaito1">'Forma 12'!$E$240</definedName>
    <definedName name="VAS083_F_Ilgalaikioturt160Nuotekudumblot1" localSheetId="11">'Forma 12'!$L$240</definedName>
    <definedName name="VAS083_F_Ilgalaikioturt160Nuotekudumblot1">'Forma 12'!$L$240</definedName>
    <definedName name="VAS083_F_Ilgalaikioturt160Nuotekusurinki1" localSheetId="11">'Forma 12'!$J$240</definedName>
    <definedName name="VAS083_F_Ilgalaikioturt160Nuotekusurinki1">'Forma 12'!$J$240</definedName>
    <definedName name="VAS083_F_Ilgalaikioturt160Nuotekuvalymas1" localSheetId="11">'Forma 12'!$K$240</definedName>
    <definedName name="VAS083_F_Ilgalaikioturt160Nuotekuvalymas1">'Forma 12'!$K$240</definedName>
    <definedName name="VAS083_F_Ilgalaikioturt160Pavirsiniunuot1" localSheetId="11">'Forma 12'!$M$240</definedName>
    <definedName name="VAS083_F_Ilgalaikioturt160Pavirsiniunuot1">'Forma 12'!$M$240</definedName>
    <definedName name="VAS083_F_Ilgalaikioturt160Turtovienetask1" localSheetId="11">'Forma 12'!$F$240</definedName>
    <definedName name="VAS083_F_Ilgalaikioturt160Turtovienetask1">'Forma 12'!$F$240</definedName>
    <definedName name="VAS083_F_Ilgalaikioturt161Apskaitosveikla1" localSheetId="11">'Forma 12'!$N$241</definedName>
    <definedName name="VAS083_F_Ilgalaikioturt161Apskaitosveikla1">'Forma 12'!$N$241</definedName>
    <definedName name="VAS083_F_Ilgalaikioturt161Geriamojovande7" localSheetId="11">'Forma 12'!$G$241</definedName>
    <definedName name="VAS083_F_Ilgalaikioturt161Geriamojovande7">'Forma 12'!$G$241</definedName>
    <definedName name="VAS083_F_Ilgalaikioturt161Geriamojovande8" localSheetId="11">'Forma 12'!$H$241</definedName>
    <definedName name="VAS083_F_Ilgalaikioturt161Geriamojovande8">'Forma 12'!$H$241</definedName>
    <definedName name="VAS083_F_Ilgalaikioturt161Geriamojovande9" localSheetId="11">'Forma 12'!$I$241</definedName>
    <definedName name="VAS083_F_Ilgalaikioturt161Geriamojovande9">'Forma 12'!$I$241</definedName>
    <definedName name="VAS083_F_Ilgalaikioturt161Inventorinisnu1" localSheetId="11">'Forma 12'!$D$241</definedName>
    <definedName name="VAS083_F_Ilgalaikioturt161Inventorinisnu1">'Forma 12'!$D$241</definedName>
    <definedName name="VAS083_F_Ilgalaikioturt161Kitareguliuoja1" localSheetId="11">'Forma 12'!$O$241</definedName>
    <definedName name="VAS083_F_Ilgalaikioturt161Kitareguliuoja1">'Forma 12'!$O$241</definedName>
    <definedName name="VAS083_F_Ilgalaikioturt161Kitosveiklosne1" localSheetId="11">'Forma 12'!$P$241</definedName>
    <definedName name="VAS083_F_Ilgalaikioturt161Kitosveiklosne1">'Forma 12'!$P$241</definedName>
    <definedName name="VAS083_F_Ilgalaikioturt161Lrklimatokaito1" localSheetId="11">'Forma 12'!$E$241</definedName>
    <definedName name="VAS083_F_Ilgalaikioturt161Lrklimatokaito1">'Forma 12'!$E$241</definedName>
    <definedName name="VAS083_F_Ilgalaikioturt161Nuotekudumblot1" localSheetId="11">'Forma 12'!$L$241</definedName>
    <definedName name="VAS083_F_Ilgalaikioturt161Nuotekudumblot1">'Forma 12'!$L$241</definedName>
    <definedName name="VAS083_F_Ilgalaikioturt161Nuotekusurinki1" localSheetId="11">'Forma 12'!$J$241</definedName>
    <definedName name="VAS083_F_Ilgalaikioturt161Nuotekusurinki1">'Forma 12'!$J$241</definedName>
    <definedName name="VAS083_F_Ilgalaikioturt161Nuotekuvalymas1" localSheetId="11">'Forma 12'!$K$241</definedName>
    <definedName name="VAS083_F_Ilgalaikioturt161Nuotekuvalymas1">'Forma 12'!$K$241</definedName>
    <definedName name="VAS083_F_Ilgalaikioturt161Pavirsiniunuot1" localSheetId="11">'Forma 12'!$M$241</definedName>
    <definedName name="VAS083_F_Ilgalaikioturt161Pavirsiniunuot1">'Forma 12'!$M$241</definedName>
    <definedName name="VAS083_F_Ilgalaikioturt161Turtovienetask1" localSheetId="11">'Forma 12'!$F$241</definedName>
    <definedName name="VAS083_F_Ilgalaikioturt161Turtovienetask1">'Forma 12'!$F$241</definedName>
    <definedName name="VAS083_F_Ilgalaikioturt162Apskaitosveikla1" localSheetId="11">'Forma 12'!$N$242</definedName>
    <definedName name="VAS083_F_Ilgalaikioturt162Apskaitosveikla1">'Forma 12'!$N$242</definedName>
    <definedName name="VAS083_F_Ilgalaikioturt162Geriamojovande7" localSheetId="11">'Forma 12'!$G$242</definedName>
    <definedName name="VAS083_F_Ilgalaikioturt162Geriamojovande7">'Forma 12'!$G$242</definedName>
    <definedName name="VAS083_F_Ilgalaikioturt162Geriamojovande8" localSheetId="11">'Forma 12'!$H$242</definedName>
    <definedName name="VAS083_F_Ilgalaikioturt162Geriamojovande8">'Forma 12'!$H$242</definedName>
    <definedName name="VAS083_F_Ilgalaikioturt162Geriamojovande9" localSheetId="11">'Forma 12'!$I$242</definedName>
    <definedName name="VAS083_F_Ilgalaikioturt162Geriamojovande9">'Forma 12'!$I$242</definedName>
    <definedName name="VAS083_F_Ilgalaikioturt162Inventorinisnu1" localSheetId="11">'Forma 12'!$D$242</definedName>
    <definedName name="VAS083_F_Ilgalaikioturt162Inventorinisnu1">'Forma 12'!$D$242</definedName>
    <definedName name="VAS083_F_Ilgalaikioturt162Kitareguliuoja1" localSheetId="11">'Forma 12'!$O$242</definedName>
    <definedName name="VAS083_F_Ilgalaikioturt162Kitareguliuoja1">'Forma 12'!$O$242</definedName>
    <definedName name="VAS083_F_Ilgalaikioturt162Kitosveiklosne1" localSheetId="11">'Forma 12'!$P$242</definedName>
    <definedName name="VAS083_F_Ilgalaikioturt162Kitosveiklosne1">'Forma 12'!$P$242</definedName>
    <definedName name="VAS083_F_Ilgalaikioturt162Lrklimatokaito1" localSheetId="11">'Forma 12'!$E$242</definedName>
    <definedName name="VAS083_F_Ilgalaikioturt162Lrklimatokaito1">'Forma 12'!$E$242</definedName>
    <definedName name="VAS083_F_Ilgalaikioturt162Nuotekudumblot1" localSheetId="11">'Forma 12'!$L$242</definedName>
    <definedName name="VAS083_F_Ilgalaikioturt162Nuotekudumblot1">'Forma 12'!$L$242</definedName>
    <definedName name="VAS083_F_Ilgalaikioturt162Nuotekusurinki1" localSheetId="11">'Forma 12'!$J$242</definedName>
    <definedName name="VAS083_F_Ilgalaikioturt162Nuotekusurinki1">'Forma 12'!$J$242</definedName>
    <definedName name="VAS083_F_Ilgalaikioturt162Nuotekuvalymas1" localSheetId="11">'Forma 12'!$K$242</definedName>
    <definedName name="VAS083_F_Ilgalaikioturt162Nuotekuvalymas1">'Forma 12'!$K$242</definedName>
    <definedName name="VAS083_F_Ilgalaikioturt162Pavirsiniunuot1" localSheetId="11">'Forma 12'!$M$242</definedName>
    <definedName name="VAS083_F_Ilgalaikioturt162Pavirsiniunuot1">'Forma 12'!$M$242</definedName>
    <definedName name="VAS083_F_Ilgalaikioturt162Turtovienetask1" localSheetId="11">'Forma 12'!$F$242</definedName>
    <definedName name="VAS083_F_Ilgalaikioturt162Turtovienetask1">'Forma 12'!$F$242</definedName>
    <definedName name="VAS083_F_Ilgalaikioturt163Apskaitosveikla1" localSheetId="11">'Forma 12'!$N$245</definedName>
    <definedName name="VAS083_F_Ilgalaikioturt163Apskaitosveikla1">'Forma 12'!$N$245</definedName>
    <definedName name="VAS083_F_Ilgalaikioturt163Geriamojovande7" localSheetId="11">'Forma 12'!$G$245</definedName>
    <definedName name="VAS083_F_Ilgalaikioturt163Geriamojovande7">'Forma 12'!$G$245</definedName>
    <definedName name="VAS083_F_Ilgalaikioturt163Geriamojovande8" localSheetId="11">'Forma 12'!$H$245</definedName>
    <definedName name="VAS083_F_Ilgalaikioturt163Geriamojovande8">'Forma 12'!$H$245</definedName>
    <definedName name="VAS083_F_Ilgalaikioturt163Geriamojovande9" localSheetId="11">'Forma 12'!$I$245</definedName>
    <definedName name="VAS083_F_Ilgalaikioturt163Geriamojovande9">'Forma 12'!$I$245</definedName>
    <definedName name="VAS083_F_Ilgalaikioturt163Inventorinisnu1" localSheetId="11">'Forma 12'!$D$245</definedName>
    <definedName name="VAS083_F_Ilgalaikioturt163Inventorinisnu1">'Forma 12'!$D$245</definedName>
    <definedName name="VAS083_F_Ilgalaikioturt163Kitareguliuoja1" localSheetId="11">'Forma 12'!$O$245</definedName>
    <definedName name="VAS083_F_Ilgalaikioturt163Kitareguliuoja1">'Forma 12'!$O$245</definedName>
    <definedName name="VAS083_F_Ilgalaikioturt163Kitosveiklosne1" localSheetId="11">'Forma 12'!$P$245</definedName>
    <definedName name="VAS083_F_Ilgalaikioturt163Kitosveiklosne1">'Forma 12'!$P$245</definedName>
    <definedName name="VAS083_F_Ilgalaikioturt163Lrklimatokaito1" localSheetId="11">'Forma 12'!$E$245</definedName>
    <definedName name="VAS083_F_Ilgalaikioturt163Lrklimatokaito1">'Forma 12'!$E$245</definedName>
    <definedName name="VAS083_F_Ilgalaikioturt163Nuotekudumblot1" localSheetId="11">'Forma 12'!$L$245</definedName>
    <definedName name="VAS083_F_Ilgalaikioturt163Nuotekudumblot1">'Forma 12'!$L$245</definedName>
    <definedName name="VAS083_F_Ilgalaikioturt163Nuotekusurinki1" localSheetId="11">'Forma 12'!$J$245</definedName>
    <definedName name="VAS083_F_Ilgalaikioturt163Nuotekusurinki1">'Forma 12'!$J$245</definedName>
    <definedName name="VAS083_F_Ilgalaikioturt163Nuotekuvalymas1" localSheetId="11">'Forma 12'!$K$245</definedName>
    <definedName name="VAS083_F_Ilgalaikioturt163Nuotekuvalymas1">'Forma 12'!$K$245</definedName>
    <definedName name="VAS083_F_Ilgalaikioturt163Pavirsiniunuot1" localSheetId="11">'Forma 12'!$M$245</definedName>
    <definedName name="VAS083_F_Ilgalaikioturt163Pavirsiniunuot1">'Forma 12'!$M$245</definedName>
    <definedName name="VAS083_F_Ilgalaikioturt163Turtovienetask1" localSheetId="11">'Forma 12'!$F$245</definedName>
    <definedName name="VAS083_F_Ilgalaikioturt163Turtovienetask1">'Forma 12'!$F$245</definedName>
    <definedName name="VAS083_F_Ilgalaikioturt164Apskaitosveikla1" localSheetId="11">'Forma 12'!$N$246</definedName>
    <definedName name="VAS083_F_Ilgalaikioturt164Apskaitosveikla1">'Forma 12'!$N$246</definedName>
    <definedName name="VAS083_F_Ilgalaikioturt164Geriamojovande7" localSheetId="11">'Forma 12'!$G$246</definedName>
    <definedName name="VAS083_F_Ilgalaikioturt164Geriamojovande7">'Forma 12'!$G$246</definedName>
    <definedName name="VAS083_F_Ilgalaikioturt164Geriamojovande8" localSheetId="11">'Forma 12'!$H$246</definedName>
    <definedName name="VAS083_F_Ilgalaikioturt164Geriamojovande8">'Forma 12'!$H$246</definedName>
    <definedName name="VAS083_F_Ilgalaikioturt164Geriamojovande9" localSheetId="11">'Forma 12'!$I$246</definedName>
    <definedName name="VAS083_F_Ilgalaikioturt164Geriamojovande9">'Forma 12'!$I$246</definedName>
    <definedName name="VAS083_F_Ilgalaikioturt164Inventorinisnu1" localSheetId="11">'Forma 12'!$D$246</definedName>
    <definedName name="VAS083_F_Ilgalaikioturt164Inventorinisnu1">'Forma 12'!$D$246</definedName>
    <definedName name="VAS083_F_Ilgalaikioturt164Kitareguliuoja1" localSheetId="11">'Forma 12'!$O$246</definedName>
    <definedName name="VAS083_F_Ilgalaikioturt164Kitareguliuoja1">'Forma 12'!$O$246</definedName>
    <definedName name="VAS083_F_Ilgalaikioturt164Kitosveiklosne1" localSheetId="11">'Forma 12'!$P$246</definedName>
    <definedName name="VAS083_F_Ilgalaikioturt164Kitosveiklosne1">'Forma 12'!$P$246</definedName>
    <definedName name="VAS083_F_Ilgalaikioturt164Lrklimatokaito1" localSheetId="11">'Forma 12'!$E$246</definedName>
    <definedName name="VAS083_F_Ilgalaikioturt164Lrklimatokaito1">'Forma 12'!$E$246</definedName>
    <definedName name="VAS083_F_Ilgalaikioturt164Nuotekudumblot1" localSheetId="11">'Forma 12'!$L$246</definedName>
    <definedName name="VAS083_F_Ilgalaikioturt164Nuotekudumblot1">'Forma 12'!$L$246</definedName>
    <definedName name="VAS083_F_Ilgalaikioturt164Nuotekusurinki1" localSheetId="11">'Forma 12'!$J$246</definedName>
    <definedName name="VAS083_F_Ilgalaikioturt164Nuotekusurinki1">'Forma 12'!$J$246</definedName>
    <definedName name="VAS083_F_Ilgalaikioturt164Nuotekuvalymas1" localSheetId="11">'Forma 12'!$K$246</definedName>
    <definedName name="VAS083_F_Ilgalaikioturt164Nuotekuvalymas1">'Forma 12'!$K$246</definedName>
    <definedName name="VAS083_F_Ilgalaikioturt164Pavirsiniunuot1" localSheetId="11">'Forma 12'!$M$246</definedName>
    <definedName name="VAS083_F_Ilgalaikioturt164Pavirsiniunuot1">'Forma 12'!$M$246</definedName>
    <definedName name="VAS083_F_Ilgalaikioturt164Turtovienetask1" localSheetId="11">'Forma 12'!$F$246</definedName>
    <definedName name="VAS083_F_Ilgalaikioturt164Turtovienetask1">'Forma 12'!$F$246</definedName>
    <definedName name="VAS083_F_Ilgalaikioturt165Apskaitosveikla1" localSheetId="11">'Forma 12'!$N$247</definedName>
    <definedName name="VAS083_F_Ilgalaikioturt165Apskaitosveikla1">'Forma 12'!$N$247</definedName>
    <definedName name="VAS083_F_Ilgalaikioturt165Geriamojovande7" localSheetId="11">'Forma 12'!$G$247</definedName>
    <definedName name="VAS083_F_Ilgalaikioturt165Geriamojovande7">'Forma 12'!$G$247</definedName>
    <definedName name="VAS083_F_Ilgalaikioturt165Geriamojovande8" localSheetId="11">'Forma 12'!$H$247</definedName>
    <definedName name="VAS083_F_Ilgalaikioturt165Geriamojovande8">'Forma 12'!$H$247</definedName>
    <definedName name="VAS083_F_Ilgalaikioturt165Geriamojovande9" localSheetId="11">'Forma 12'!$I$247</definedName>
    <definedName name="VAS083_F_Ilgalaikioturt165Geriamojovande9">'Forma 12'!$I$247</definedName>
    <definedName name="VAS083_F_Ilgalaikioturt165Inventorinisnu1" localSheetId="11">'Forma 12'!$D$247</definedName>
    <definedName name="VAS083_F_Ilgalaikioturt165Inventorinisnu1">'Forma 12'!$D$247</definedName>
    <definedName name="VAS083_F_Ilgalaikioturt165Kitareguliuoja1" localSheetId="11">'Forma 12'!$O$247</definedName>
    <definedName name="VAS083_F_Ilgalaikioturt165Kitareguliuoja1">'Forma 12'!$O$247</definedName>
    <definedName name="VAS083_F_Ilgalaikioturt165Kitosveiklosne1" localSheetId="11">'Forma 12'!$P$247</definedName>
    <definedName name="VAS083_F_Ilgalaikioturt165Kitosveiklosne1">'Forma 12'!$P$247</definedName>
    <definedName name="VAS083_F_Ilgalaikioturt165Lrklimatokaito1" localSheetId="11">'Forma 12'!$E$247</definedName>
    <definedName name="VAS083_F_Ilgalaikioturt165Lrklimatokaito1">'Forma 12'!$E$247</definedName>
    <definedName name="VAS083_F_Ilgalaikioturt165Nuotekudumblot1" localSheetId="11">'Forma 12'!$L$247</definedName>
    <definedName name="VAS083_F_Ilgalaikioturt165Nuotekudumblot1">'Forma 12'!$L$247</definedName>
    <definedName name="VAS083_F_Ilgalaikioturt165Nuotekusurinki1" localSheetId="11">'Forma 12'!$J$247</definedName>
    <definedName name="VAS083_F_Ilgalaikioturt165Nuotekusurinki1">'Forma 12'!$J$247</definedName>
    <definedName name="VAS083_F_Ilgalaikioturt165Nuotekuvalymas1" localSheetId="11">'Forma 12'!$K$247</definedName>
    <definedName name="VAS083_F_Ilgalaikioturt165Nuotekuvalymas1">'Forma 12'!$K$247</definedName>
    <definedName name="VAS083_F_Ilgalaikioturt165Pavirsiniunuot1" localSheetId="11">'Forma 12'!$M$247</definedName>
    <definedName name="VAS083_F_Ilgalaikioturt165Pavirsiniunuot1">'Forma 12'!$M$247</definedName>
    <definedName name="VAS083_F_Ilgalaikioturt165Turtovienetask1" localSheetId="11">'Forma 12'!$F$247</definedName>
    <definedName name="VAS083_F_Ilgalaikioturt165Turtovienetask1">'Forma 12'!$F$247</definedName>
    <definedName name="VAS083_F_Ilgalaikioturt166Apskaitosveikla1" localSheetId="11">'Forma 12'!$N$249</definedName>
    <definedName name="VAS083_F_Ilgalaikioturt166Apskaitosveikla1">'Forma 12'!$N$249</definedName>
    <definedName name="VAS083_F_Ilgalaikioturt166Geriamojovande7" localSheetId="11">'Forma 12'!$G$249</definedName>
    <definedName name="VAS083_F_Ilgalaikioturt166Geriamojovande7">'Forma 12'!$G$249</definedName>
    <definedName name="VAS083_F_Ilgalaikioturt166Geriamojovande8" localSheetId="11">'Forma 12'!$H$249</definedName>
    <definedName name="VAS083_F_Ilgalaikioturt166Geriamojovande8">'Forma 12'!$H$249</definedName>
    <definedName name="VAS083_F_Ilgalaikioturt166Geriamojovande9" localSheetId="11">'Forma 12'!$I$249</definedName>
    <definedName name="VAS083_F_Ilgalaikioturt166Geriamojovande9">'Forma 12'!$I$249</definedName>
    <definedName name="VAS083_F_Ilgalaikioturt166Inventorinisnu1" localSheetId="11">'Forma 12'!$D$249</definedName>
    <definedName name="VAS083_F_Ilgalaikioturt166Inventorinisnu1">'Forma 12'!$D$249</definedName>
    <definedName name="VAS083_F_Ilgalaikioturt166Kitareguliuoja1" localSheetId="11">'Forma 12'!$O$249</definedName>
    <definedName name="VAS083_F_Ilgalaikioturt166Kitareguliuoja1">'Forma 12'!$O$249</definedName>
    <definedName name="VAS083_F_Ilgalaikioturt166Kitosveiklosne1" localSheetId="11">'Forma 12'!$P$249</definedName>
    <definedName name="VAS083_F_Ilgalaikioturt166Kitosveiklosne1">'Forma 12'!$P$249</definedName>
    <definedName name="VAS083_F_Ilgalaikioturt166Lrklimatokaito1" localSheetId="11">'Forma 12'!$E$249</definedName>
    <definedName name="VAS083_F_Ilgalaikioturt166Lrklimatokaito1">'Forma 12'!$E$249</definedName>
    <definedName name="VAS083_F_Ilgalaikioturt166Nuotekudumblot1" localSheetId="11">'Forma 12'!$L$249</definedName>
    <definedName name="VAS083_F_Ilgalaikioturt166Nuotekudumblot1">'Forma 12'!$L$249</definedName>
    <definedName name="VAS083_F_Ilgalaikioturt166Nuotekusurinki1" localSheetId="11">'Forma 12'!$J$249</definedName>
    <definedName name="VAS083_F_Ilgalaikioturt166Nuotekusurinki1">'Forma 12'!$J$249</definedName>
    <definedName name="VAS083_F_Ilgalaikioturt166Nuotekuvalymas1" localSheetId="11">'Forma 12'!$K$249</definedName>
    <definedName name="VAS083_F_Ilgalaikioturt166Nuotekuvalymas1">'Forma 12'!$K$249</definedName>
    <definedName name="VAS083_F_Ilgalaikioturt166Pavirsiniunuot1" localSheetId="11">'Forma 12'!$M$249</definedName>
    <definedName name="VAS083_F_Ilgalaikioturt166Pavirsiniunuot1">'Forma 12'!$M$249</definedName>
    <definedName name="VAS083_F_Ilgalaikioturt166Turtovienetask1" localSheetId="11">'Forma 12'!$F$249</definedName>
    <definedName name="VAS083_F_Ilgalaikioturt166Turtovienetask1">'Forma 12'!$F$249</definedName>
    <definedName name="VAS083_F_Ilgalaikioturt167Apskaitosveikla1" localSheetId="11">'Forma 12'!$N$250</definedName>
    <definedName name="VAS083_F_Ilgalaikioturt167Apskaitosveikla1">'Forma 12'!$N$250</definedName>
    <definedName name="VAS083_F_Ilgalaikioturt167Geriamojovande7" localSheetId="11">'Forma 12'!$G$250</definedName>
    <definedName name="VAS083_F_Ilgalaikioturt167Geriamojovande7">'Forma 12'!$G$250</definedName>
    <definedName name="VAS083_F_Ilgalaikioturt167Geriamojovande8" localSheetId="11">'Forma 12'!$H$250</definedName>
    <definedName name="VAS083_F_Ilgalaikioturt167Geriamojovande8">'Forma 12'!$H$250</definedName>
    <definedName name="VAS083_F_Ilgalaikioturt167Geriamojovande9" localSheetId="11">'Forma 12'!$I$250</definedName>
    <definedName name="VAS083_F_Ilgalaikioturt167Geriamojovande9">'Forma 12'!$I$250</definedName>
    <definedName name="VAS083_F_Ilgalaikioturt167Inventorinisnu1" localSheetId="11">'Forma 12'!$D$250</definedName>
    <definedName name="VAS083_F_Ilgalaikioturt167Inventorinisnu1">'Forma 12'!$D$250</definedName>
    <definedName name="VAS083_F_Ilgalaikioturt167Kitareguliuoja1" localSheetId="11">'Forma 12'!$O$250</definedName>
    <definedName name="VAS083_F_Ilgalaikioturt167Kitareguliuoja1">'Forma 12'!$O$250</definedName>
    <definedName name="VAS083_F_Ilgalaikioturt167Kitosveiklosne1" localSheetId="11">'Forma 12'!$P$250</definedName>
    <definedName name="VAS083_F_Ilgalaikioturt167Kitosveiklosne1">'Forma 12'!$P$250</definedName>
    <definedName name="VAS083_F_Ilgalaikioturt167Lrklimatokaito1" localSheetId="11">'Forma 12'!$E$250</definedName>
    <definedName name="VAS083_F_Ilgalaikioturt167Lrklimatokaito1">'Forma 12'!$E$250</definedName>
    <definedName name="VAS083_F_Ilgalaikioturt167Nuotekudumblot1" localSheetId="11">'Forma 12'!$L$250</definedName>
    <definedName name="VAS083_F_Ilgalaikioturt167Nuotekudumblot1">'Forma 12'!$L$250</definedName>
    <definedName name="VAS083_F_Ilgalaikioturt167Nuotekusurinki1" localSheetId="11">'Forma 12'!$J$250</definedName>
    <definedName name="VAS083_F_Ilgalaikioturt167Nuotekusurinki1">'Forma 12'!$J$250</definedName>
    <definedName name="VAS083_F_Ilgalaikioturt167Nuotekuvalymas1" localSheetId="11">'Forma 12'!$K$250</definedName>
    <definedName name="VAS083_F_Ilgalaikioturt167Nuotekuvalymas1">'Forma 12'!$K$250</definedName>
    <definedName name="VAS083_F_Ilgalaikioturt167Pavirsiniunuot1" localSheetId="11">'Forma 12'!$M$250</definedName>
    <definedName name="VAS083_F_Ilgalaikioturt167Pavirsiniunuot1">'Forma 12'!$M$250</definedName>
    <definedName name="VAS083_F_Ilgalaikioturt167Turtovienetask1" localSheetId="11">'Forma 12'!$F$250</definedName>
    <definedName name="VAS083_F_Ilgalaikioturt167Turtovienetask1">'Forma 12'!$F$250</definedName>
    <definedName name="VAS083_F_Ilgalaikioturt168Apskaitosveikla1" localSheetId="11">'Forma 12'!$N$251</definedName>
    <definedName name="VAS083_F_Ilgalaikioturt168Apskaitosveikla1">'Forma 12'!$N$251</definedName>
    <definedName name="VAS083_F_Ilgalaikioturt168Geriamojovande7" localSheetId="11">'Forma 12'!$G$251</definedName>
    <definedName name="VAS083_F_Ilgalaikioturt168Geriamojovande7">'Forma 12'!$G$251</definedName>
    <definedName name="VAS083_F_Ilgalaikioturt168Geriamojovande8" localSheetId="11">'Forma 12'!$H$251</definedName>
    <definedName name="VAS083_F_Ilgalaikioturt168Geriamojovande8">'Forma 12'!$H$251</definedName>
    <definedName name="VAS083_F_Ilgalaikioturt168Geriamojovande9" localSheetId="11">'Forma 12'!$I$251</definedName>
    <definedName name="VAS083_F_Ilgalaikioturt168Geriamojovande9">'Forma 12'!$I$251</definedName>
    <definedName name="VAS083_F_Ilgalaikioturt168Inventorinisnu1" localSheetId="11">'Forma 12'!$D$251</definedName>
    <definedName name="VAS083_F_Ilgalaikioturt168Inventorinisnu1">'Forma 12'!$D$251</definedName>
    <definedName name="VAS083_F_Ilgalaikioturt168Kitareguliuoja1" localSheetId="11">'Forma 12'!$O$251</definedName>
    <definedName name="VAS083_F_Ilgalaikioturt168Kitareguliuoja1">'Forma 12'!$O$251</definedName>
    <definedName name="VAS083_F_Ilgalaikioturt168Kitosveiklosne1" localSheetId="11">'Forma 12'!$P$251</definedName>
    <definedName name="VAS083_F_Ilgalaikioturt168Kitosveiklosne1">'Forma 12'!$P$251</definedName>
    <definedName name="VAS083_F_Ilgalaikioturt168Lrklimatokaito1" localSheetId="11">'Forma 12'!$E$251</definedName>
    <definedName name="VAS083_F_Ilgalaikioturt168Lrklimatokaito1">'Forma 12'!$E$251</definedName>
    <definedName name="VAS083_F_Ilgalaikioturt168Nuotekudumblot1" localSheetId="11">'Forma 12'!$L$251</definedName>
    <definedName name="VAS083_F_Ilgalaikioturt168Nuotekudumblot1">'Forma 12'!$L$251</definedName>
    <definedName name="VAS083_F_Ilgalaikioturt168Nuotekusurinki1" localSheetId="11">'Forma 12'!$J$251</definedName>
    <definedName name="VAS083_F_Ilgalaikioturt168Nuotekusurinki1">'Forma 12'!$J$251</definedName>
    <definedName name="VAS083_F_Ilgalaikioturt168Nuotekuvalymas1" localSheetId="11">'Forma 12'!$K$251</definedName>
    <definedName name="VAS083_F_Ilgalaikioturt168Nuotekuvalymas1">'Forma 12'!$K$251</definedName>
    <definedName name="VAS083_F_Ilgalaikioturt168Pavirsiniunuot1" localSheetId="11">'Forma 12'!$M$251</definedName>
    <definedName name="VAS083_F_Ilgalaikioturt168Pavirsiniunuot1">'Forma 12'!$M$251</definedName>
    <definedName name="VAS083_F_Ilgalaikioturt168Turtovienetask1" localSheetId="11">'Forma 12'!$F$251</definedName>
    <definedName name="VAS083_F_Ilgalaikioturt168Turtovienetask1">'Forma 12'!$F$251</definedName>
    <definedName name="VAS083_F_Ilgalaikioturt16Apskaitosveikla1" localSheetId="11">'Forma 12'!$N$34</definedName>
    <definedName name="VAS083_F_Ilgalaikioturt16Apskaitosveikla1">'Forma 12'!$N$34</definedName>
    <definedName name="VAS083_F_Ilgalaikioturt16Geriamojovande7" localSheetId="11">'Forma 12'!$G$34</definedName>
    <definedName name="VAS083_F_Ilgalaikioturt16Geriamojovande7">'Forma 12'!$G$34</definedName>
    <definedName name="VAS083_F_Ilgalaikioturt16Geriamojovande8" localSheetId="11">'Forma 12'!$H$34</definedName>
    <definedName name="VAS083_F_Ilgalaikioturt16Geriamojovande8">'Forma 12'!$H$34</definedName>
    <definedName name="VAS083_F_Ilgalaikioturt16Geriamojovande9" localSheetId="11">'Forma 12'!$I$34</definedName>
    <definedName name="VAS083_F_Ilgalaikioturt16Geriamojovande9">'Forma 12'!$I$34</definedName>
    <definedName name="VAS083_F_Ilgalaikioturt16Inventorinisnu1" localSheetId="11">'Forma 12'!$D$34</definedName>
    <definedName name="VAS083_F_Ilgalaikioturt16Inventorinisnu1">'Forma 12'!$D$34</definedName>
    <definedName name="VAS083_F_Ilgalaikioturt16Kitareguliuoja1" localSheetId="11">'Forma 12'!$O$34</definedName>
    <definedName name="VAS083_F_Ilgalaikioturt16Kitareguliuoja1">'Forma 12'!$O$34</definedName>
    <definedName name="VAS083_F_Ilgalaikioturt16Kitosveiklosne1" localSheetId="11">'Forma 12'!$P$34</definedName>
    <definedName name="VAS083_F_Ilgalaikioturt16Kitosveiklosne1">'Forma 12'!$P$34</definedName>
    <definedName name="VAS083_F_Ilgalaikioturt16Lrklimatokaito1" localSheetId="11">'Forma 12'!$E$34</definedName>
    <definedName name="VAS083_F_Ilgalaikioturt16Lrklimatokaito1">'Forma 12'!$E$34</definedName>
    <definedName name="VAS083_F_Ilgalaikioturt16Nuotekudumblot1" localSheetId="11">'Forma 12'!$L$34</definedName>
    <definedName name="VAS083_F_Ilgalaikioturt16Nuotekudumblot1">'Forma 12'!$L$34</definedName>
    <definedName name="VAS083_F_Ilgalaikioturt16Nuotekusurinki1" localSheetId="11">'Forma 12'!$J$34</definedName>
    <definedName name="VAS083_F_Ilgalaikioturt16Nuotekusurinki1">'Forma 12'!$J$34</definedName>
    <definedName name="VAS083_F_Ilgalaikioturt16Nuotekuvalymas1" localSheetId="11">'Forma 12'!$K$34</definedName>
    <definedName name="VAS083_F_Ilgalaikioturt16Nuotekuvalymas1">'Forma 12'!$K$34</definedName>
    <definedName name="VAS083_F_Ilgalaikioturt16Pavirsiniunuot1" localSheetId="11">'Forma 12'!$M$34</definedName>
    <definedName name="VAS083_F_Ilgalaikioturt16Pavirsiniunuot1">'Forma 12'!$M$34</definedName>
    <definedName name="VAS083_F_Ilgalaikioturt16Turtovienetask1" localSheetId="11">'Forma 12'!$F$34</definedName>
    <definedName name="VAS083_F_Ilgalaikioturt16Turtovienetask1">'Forma 12'!$F$34</definedName>
    <definedName name="VAS083_F_Ilgalaikioturt17Apskaitosveikla1" localSheetId="11">'Forma 12'!$N$35</definedName>
    <definedName name="VAS083_F_Ilgalaikioturt17Apskaitosveikla1">'Forma 12'!$N$35</definedName>
    <definedName name="VAS083_F_Ilgalaikioturt17Geriamojovande7" localSheetId="11">'Forma 12'!$G$35</definedName>
    <definedName name="VAS083_F_Ilgalaikioturt17Geriamojovande7">'Forma 12'!$G$35</definedName>
    <definedName name="VAS083_F_Ilgalaikioturt17Geriamojovande8" localSheetId="11">'Forma 12'!$H$35</definedName>
    <definedName name="VAS083_F_Ilgalaikioturt17Geriamojovande8">'Forma 12'!$H$35</definedName>
    <definedName name="VAS083_F_Ilgalaikioturt17Geriamojovande9" localSheetId="11">'Forma 12'!$I$35</definedName>
    <definedName name="VAS083_F_Ilgalaikioturt17Geriamojovande9">'Forma 12'!$I$35</definedName>
    <definedName name="VAS083_F_Ilgalaikioturt17Inventorinisnu1" localSheetId="11">'Forma 12'!$D$35</definedName>
    <definedName name="VAS083_F_Ilgalaikioturt17Inventorinisnu1">'Forma 12'!$D$35</definedName>
    <definedName name="VAS083_F_Ilgalaikioturt17Kitareguliuoja1" localSheetId="11">'Forma 12'!$O$35</definedName>
    <definedName name="VAS083_F_Ilgalaikioturt17Kitareguliuoja1">'Forma 12'!$O$35</definedName>
    <definedName name="VAS083_F_Ilgalaikioturt17Kitosveiklosne1" localSheetId="11">'Forma 12'!$P$35</definedName>
    <definedName name="VAS083_F_Ilgalaikioturt17Kitosveiklosne1">'Forma 12'!$P$35</definedName>
    <definedName name="VAS083_F_Ilgalaikioturt17Lrklimatokaito1" localSheetId="11">'Forma 12'!$E$35</definedName>
    <definedName name="VAS083_F_Ilgalaikioturt17Lrklimatokaito1">'Forma 12'!$E$35</definedName>
    <definedName name="VAS083_F_Ilgalaikioturt17Nuotekudumblot1" localSheetId="11">'Forma 12'!$L$35</definedName>
    <definedName name="VAS083_F_Ilgalaikioturt17Nuotekudumblot1">'Forma 12'!$L$35</definedName>
    <definedName name="VAS083_F_Ilgalaikioturt17Nuotekusurinki1" localSheetId="11">'Forma 12'!$J$35</definedName>
    <definedName name="VAS083_F_Ilgalaikioturt17Nuotekusurinki1">'Forma 12'!$J$35</definedName>
    <definedName name="VAS083_F_Ilgalaikioturt17Nuotekuvalymas1" localSheetId="11">'Forma 12'!$K$35</definedName>
    <definedName name="VAS083_F_Ilgalaikioturt17Nuotekuvalymas1">'Forma 12'!$K$35</definedName>
    <definedName name="VAS083_F_Ilgalaikioturt17Pavirsiniunuot1" localSheetId="11">'Forma 12'!$M$35</definedName>
    <definedName name="VAS083_F_Ilgalaikioturt17Pavirsiniunuot1">'Forma 12'!$M$35</definedName>
    <definedName name="VAS083_F_Ilgalaikioturt17Turtovienetask1" localSheetId="11">'Forma 12'!$F$35</definedName>
    <definedName name="VAS083_F_Ilgalaikioturt17Turtovienetask1">'Forma 12'!$F$35</definedName>
    <definedName name="VAS083_F_Ilgalaikioturt18Apskaitosveikla1" localSheetId="11">'Forma 12'!$N$36</definedName>
    <definedName name="VAS083_F_Ilgalaikioturt18Apskaitosveikla1">'Forma 12'!$N$36</definedName>
    <definedName name="VAS083_F_Ilgalaikioturt18Geriamojovande7" localSheetId="11">'Forma 12'!$G$36</definedName>
    <definedName name="VAS083_F_Ilgalaikioturt18Geriamojovande7">'Forma 12'!$G$36</definedName>
    <definedName name="VAS083_F_Ilgalaikioturt18Geriamojovande8" localSheetId="11">'Forma 12'!$H$36</definedName>
    <definedName name="VAS083_F_Ilgalaikioturt18Geriamojovande8">'Forma 12'!$H$36</definedName>
    <definedName name="VAS083_F_Ilgalaikioturt18Geriamojovande9" localSheetId="11">'Forma 12'!$I$36</definedName>
    <definedName name="VAS083_F_Ilgalaikioturt18Geriamojovande9">'Forma 12'!$I$36</definedName>
    <definedName name="VAS083_F_Ilgalaikioturt18Inventorinisnu1" localSheetId="11">'Forma 12'!$D$36</definedName>
    <definedName name="VAS083_F_Ilgalaikioturt18Inventorinisnu1">'Forma 12'!$D$36</definedName>
    <definedName name="VAS083_F_Ilgalaikioturt18Kitareguliuoja1" localSheetId="11">'Forma 12'!$O$36</definedName>
    <definedName name="VAS083_F_Ilgalaikioturt18Kitareguliuoja1">'Forma 12'!$O$36</definedName>
    <definedName name="VAS083_F_Ilgalaikioturt18Kitosveiklosne1" localSheetId="11">'Forma 12'!$P$36</definedName>
    <definedName name="VAS083_F_Ilgalaikioturt18Kitosveiklosne1">'Forma 12'!$P$36</definedName>
    <definedName name="VAS083_F_Ilgalaikioturt18Lrklimatokaito1" localSheetId="11">'Forma 12'!$E$36</definedName>
    <definedName name="VAS083_F_Ilgalaikioturt18Lrklimatokaito1">'Forma 12'!$E$36</definedName>
    <definedName name="VAS083_F_Ilgalaikioturt18Nuotekudumblot1" localSheetId="11">'Forma 12'!$L$36</definedName>
    <definedName name="VAS083_F_Ilgalaikioturt18Nuotekudumblot1">'Forma 12'!$L$36</definedName>
    <definedName name="VAS083_F_Ilgalaikioturt18Nuotekusurinki1" localSheetId="11">'Forma 12'!$J$36</definedName>
    <definedName name="VAS083_F_Ilgalaikioturt18Nuotekusurinki1">'Forma 12'!$J$36</definedName>
    <definedName name="VAS083_F_Ilgalaikioturt18Nuotekuvalymas1" localSheetId="11">'Forma 12'!$K$36</definedName>
    <definedName name="VAS083_F_Ilgalaikioturt18Nuotekuvalymas1">'Forma 12'!$K$36</definedName>
    <definedName name="VAS083_F_Ilgalaikioturt18Pavirsiniunuot1" localSheetId="11">'Forma 12'!$M$36</definedName>
    <definedName name="VAS083_F_Ilgalaikioturt18Pavirsiniunuot1">'Forma 12'!$M$36</definedName>
    <definedName name="VAS083_F_Ilgalaikioturt18Turtovienetask1" localSheetId="11">'Forma 12'!$F$36</definedName>
    <definedName name="VAS083_F_Ilgalaikioturt18Turtovienetask1">'Forma 12'!$F$36</definedName>
    <definedName name="VAS083_F_Ilgalaikioturt19Apskaitosveikla1" localSheetId="11">'Forma 12'!$N$38</definedName>
    <definedName name="VAS083_F_Ilgalaikioturt19Apskaitosveikla1">'Forma 12'!$N$38</definedName>
    <definedName name="VAS083_F_Ilgalaikioturt19Geriamojovande7" localSheetId="11">'Forma 12'!$G$38</definedName>
    <definedName name="VAS083_F_Ilgalaikioturt19Geriamojovande7">'Forma 12'!$G$38</definedName>
    <definedName name="VAS083_F_Ilgalaikioturt19Geriamojovande8" localSheetId="11">'Forma 12'!$H$38</definedName>
    <definedName name="VAS083_F_Ilgalaikioturt19Geriamojovande8">'Forma 12'!$H$38</definedName>
    <definedName name="VAS083_F_Ilgalaikioturt19Geriamojovande9" localSheetId="11">'Forma 12'!$I$38</definedName>
    <definedName name="VAS083_F_Ilgalaikioturt19Geriamojovande9">'Forma 12'!$I$38</definedName>
    <definedName name="VAS083_F_Ilgalaikioturt19Inventorinisnu1" localSheetId="11">'Forma 12'!$D$38</definedName>
    <definedName name="VAS083_F_Ilgalaikioturt19Inventorinisnu1">'Forma 12'!$D$38</definedName>
    <definedName name="VAS083_F_Ilgalaikioturt19Kitareguliuoja1" localSheetId="11">'Forma 12'!$O$38</definedName>
    <definedName name="VAS083_F_Ilgalaikioturt19Kitareguliuoja1">'Forma 12'!$O$38</definedName>
    <definedName name="VAS083_F_Ilgalaikioturt19Kitosveiklosne1" localSheetId="11">'Forma 12'!$P$38</definedName>
    <definedName name="VAS083_F_Ilgalaikioturt19Kitosveiklosne1">'Forma 12'!$P$38</definedName>
    <definedName name="VAS083_F_Ilgalaikioturt19Lrklimatokaito1" localSheetId="11">'Forma 12'!$E$38</definedName>
    <definedName name="VAS083_F_Ilgalaikioturt19Lrklimatokaito1">'Forma 12'!$E$38</definedName>
    <definedName name="VAS083_F_Ilgalaikioturt19Nuotekudumblot1" localSheetId="11">'Forma 12'!$L$38</definedName>
    <definedName name="VAS083_F_Ilgalaikioturt19Nuotekudumblot1">'Forma 12'!$L$38</definedName>
    <definedName name="VAS083_F_Ilgalaikioturt19Nuotekusurinki1" localSheetId="11">'Forma 12'!$J$38</definedName>
    <definedName name="VAS083_F_Ilgalaikioturt19Nuotekusurinki1">'Forma 12'!$J$38</definedName>
    <definedName name="VAS083_F_Ilgalaikioturt19Nuotekuvalymas1" localSheetId="11">'Forma 12'!$K$38</definedName>
    <definedName name="VAS083_F_Ilgalaikioturt19Nuotekuvalymas1">'Forma 12'!$K$38</definedName>
    <definedName name="VAS083_F_Ilgalaikioturt19Pavirsiniunuot1" localSheetId="11">'Forma 12'!$M$38</definedName>
    <definedName name="VAS083_F_Ilgalaikioturt19Pavirsiniunuot1">'Forma 12'!$M$38</definedName>
    <definedName name="VAS083_F_Ilgalaikioturt19Turtovienetask1" localSheetId="11">'Forma 12'!$F$38</definedName>
    <definedName name="VAS083_F_Ilgalaikioturt19Turtovienetask1">'Forma 12'!$F$38</definedName>
    <definedName name="VAS083_F_Ilgalaikioturt1Apskaitosveikla1" localSheetId="11">'Forma 12'!$N$13</definedName>
    <definedName name="VAS083_F_Ilgalaikioturt1Apskaitosveikla1">'Forma 12'!$N$13</definedName>
    <definedName name="VAS083_F_Ilgalaikioturt1Geriamojovande7" localSheetId="11">'Forma 12'!$G$13</definedName>
    <definedName name="VAS083_F_Ilgalaikioturt1Geriamojovande7">'Forma 12'!$G$13</definedName>
    <definedName name="VAS083_F_Ilgalaikioturt1Geriamojovande8" localSheetId="11">'Forma 12'!$H$13</definedName>
    <definedName name="VAS083_F_Ilgalaikioturt1Geriamojovande8">'Forma 12'!$H$13</definedName>
    <definedName name="VAS083_F_Ilgalaikioturt1Geriamojovande9" localSheetId="11">'Forma 12'!$I$13</definedName>
    <definedName name="VAS083_F_Ilgalaikioturt1Geriamojovande9">'Forma 12'!$I$13</definedName>
    <definedName name="VAS083_F_Ilgalaikioturt1Inventorinisnu1" localSheetId="11">'Forma 12'!$D$13</definedName>
    <definedName name="VAS083_F_Ilgalaikioturt1Inventorinisnu1">'Forma 12'!$D$13</definedName>
    <definedName name="VAS083_F_Ilgalaikioturt1Kitareguliuoja1" localSheetId="11">'Forma 12'!$O$13</definedName>
    <definedName name="VAS083_F_Ilgalaikioturt1Kitareguliuoja1">'Forma 12'!$O$13</definedName>
    <definedName name="VAS083_F_Ilgalaikioturt1Kitosveiklosne1" localSheetId="11">'Forma 12'!$P$13</definedName>
    <definedName name="VAS083_F_Ilgalaikioturt1Kitosveiklosne1">'Forma 12'!$P$13</definedName>
    <definedName name="VAS083_F_Ilgalaikioturt1Lrklimatokaito1" localSheetId="11">'Forma 12'!$E$13</definedName>
    <definedName name="VAS083_F_Ilgalaikioturt1Lrklimatokaito1">'Forma 12'!$E$13</definedName>
    <definedName name="VAS083_F_Ilgalaikioturt1Nuotekudumblot1" localSheetId="11">'Forma 12'!$L$13</definedName>
    <definedName name="VAS083_F_Ilgalaikioturt1Nuotekudumblot1">'Forma 12'!$L$13</definedName>
    <definedName name="VAS083_F_Ilgalaikioturt1Nuotekusurinki1" localSheetId="11">'Forma 12'!$J$13</definedName>
    <definedName name="VAS083_F_Ilgalaikioturt1Nuotekusurinki1">'Forma 12'!$J$13</definedName>
    <definedName name="VAS083_F_Ilgalaikioturt1Nuotekuvalymas1" localSheetId="11">'Forma 12'!$K$13</definedName>
    <definedName name="VAS083_F_Ilgalaikioturt1Nuotekuvalymas1">'Forma 12'!$K$13</definedName>
    <definedName name="VAS083_F_Ilgalaikioturt1Pavirsiniunuot1" localSheetId="11">'Forma 12'!$M$13</definedName>
    <definedName name="VAS083_F_Ilgalaikioturt1Pavirsiniunuot1">'Forma 12'!$M$13</definedName>
    <definedName name="VAS083_F_Ilgalaikioturt1Turtovienetask1" localSheetId="11">'Forma 12'!$F$13</definedName>
    <definedName name="VAS083_F_Ilgalaikioturt1Turtovienetask1">'Forma 12'!$F$13</definedName>
    <definedName name="VAS083_F_Ilgalaikioturt20Apskaitosveikla1" localSheetId="11">'Forma 12'!$N$39</definedName>
    <definedName name="VAS083_F_Ilgalaikioturt20Apskaitosveikla1">'Forma 12'!$N$39</definedName>
    <definedName name="VAS083_F_Ilgalaikioturt20Geriamojovande7" localSheetId="11">'Forma 12'!$G$39</definedName>
    <definedName name="VAS083_F_Ilgalaikioturt20Geriamojovande7">'Forma 12'!$G$39</definedName>
    <definedName name="VAS083_F_Ilgalaikioturt20Geriamojovande8" localSheetId="11">'Forma 12'!$H$39</definedName>
    <definedName name="VAS083_F_Ilgalaikioturt20Geriamojovande8">'Forma 12'!$H$39</definedName>
    <definedName name="VAS083_F_Ilgalaikioturt20Geriamojovande9" localSheetId="11">'Forma 12'!$I$39</definedName>
    <definedName name="VAS083_F_Ilgalaikioturt20Geriamojovande9">'Forma 12'!$I$39</definedName>
    <definedName name="VAS083_F_Ilgalaikioturt20Inventorinisnu1" localSheetId="11">'Forma 12'!$D$39</definedName>
    <definedName name="VAS083_F_Ilgalaikioturt20Inventorinisnu1">'Forma 12'!$D$39</definedName>
    <definedName name="VAS083_F_Ilgalaikioturt20Kitareguliuoja1" localSheetId="11">'Forma 12'!$O$39</definedName>
    <definedName name="VAS083_F_Ilgalaikioturt20Kitareguliuoja1">'Forma 12'!$O$39</definedName>
    <definedName name="VAS083_F_Ilgalaikioturt20Kitosveiklosne1" localSheetId="11">'Forma 12'!$P$39</definedName>
    <definedName name="VAS083_F_Ilgalaikioturt20Kitosveiklosne1">'Forma 12'!$P$39</definedName>
    <definedName name="VAS083_F_Ilgalaikioturt20Lrklimatokaito1" localSheetId="11">'Forma 12'!$E$39</definedName>
    <definedName name="VAS083_F_Ilgalaikioturt20Lrklimatokaito1">'Forma 12'!$E$39</definedName>
    <definedName name="VAS083_F_Ilgalaikioturt20Nuotekudumblot1" localSheetId="11">'Forma 12'!$L$39</definedName>
    <definedName name="VAS083_F_Ilgalaikioturt20Nuotekudumblot1">'Forma 12'!$L$39</definedName>
    <definedName name="VAS083_F_Ilgalaikioturt20Nuotekusurinki1" localSheetId="11">'Forma 12'!$J$39</definedName>
    <definedName name="VAS083_F_Ilgalaikioturt20Nuotekusurinki1">'Forma 12'!$J$39</definedName>
    <definedName name="VAS083_F_Ilgalaikioturt20Nuotekuvalymas1" localSheetId="11">'Forma 12'!$K$39</definedName>
    <definedName name="VAS083_F_Ilgalaikioturt20Nuotekuvalymas1">'Forma 12'!$K$39</definedName>
    <definedName name="VAS083_F_Ilgalaikioturt20Pavirsiniunuot1" localSheetId="11">'Forma 12'!$M$39</definedName>
    <definedName name="VAS083_F_Ilgalaikioturt20Pavirsiniunuot1">'Forma 12'!$M$39</definedName>
    <definedName name="VAS083_F_Ilgalaikioturt20Turtovienetask1" localSheetId="11">'Forma 12'!$F$39</definedName>
    <definedName name="VAS083_F_Ilgalaikioturt20Turtovienetask1">'Forma 12'!$F$39</definedName>
    <definedName name="VAS083_F_Ilgalaikioturt21Apskaitosveikla1" localSheetId="11">'Forma 12'!$N$40</definedName>
    <definedName name="VAS083_F_Ilgalaikioturt21Apskaitosveikla1">'Forma 12'!$N$40</definedName>
    <definedName name="VAS083_F_Ilgalaikioturt21Geriamojovande7" localSheetId="11">'Forma 12'!$G$40</definedName>
    <definedName name="VAS083_F_Ilgalaikioturt21Geriamojovande7">'Forma 12'!$G$40</definedName>
    <definedName name="VAS083_F_Ilgalaikioturt21Geriamojovande8" localSheetId="11">'Forma 12'!$H$40</definedName>
    <definedName name="VAS083_F_Ilgalaikioturt21Geriamojovande8">'Forma 12'!$H$40</definedName>
    <definedName name="VAS083_F_Ilgalaikioturt21Geriamojovande9" localSheetId="11">'Forma 12'!$I$40</definedName>
    <definedName name="VAS083_F_Ilgalaikioturt21Geriamojovande9">'Forma 12'!$I$40</definedName>
    <definedName name="VAS083_F_Ilgalaikioturt21Inventorinisnu1" localSheetId="11">'Forma 12'!$D$40</definedName>
    <definedName name="VAS083_F_Ilgalaikioturt21Inventorinisnu1">'Forma 12'!$D$40</definedName>
    <definedName name="VAS083_F_Ilgalaikioturt21Kitareguliuoja1" localSheetId="11">'Forma 12'!$O$40</definedName>
    <definedName name="VAS083_F_Ilgalaikioturt21Kitareguliuoja1">'Forma 12'!$O$40</definedName>
    <definedName name="VAS083_F_Ilgalaikioturt21Kitosveiklosne1" localSheetId="11">'Forma 12'!$P$40</definedName>
    <definedName name="VAS083_F_Ilgalaikioturt21Kitosveiklosne1">'Forma 12'!$P$40</definedName>
    <definedName name="VAS083_F_Ilgalaikioturt21Lrklimatokaito1" localSheetId="11">'Forma 12'!$E$40</definedName>
    <definedName name="VAS083_F_Ilgalaikioturt21Lrklimatokaito1">'Forma 12'!$E$40</definedName>
    <definedName name="VAS083_F_Ilgalaikioturt21Nuotekudumblot1" localSheetId="11">'Forma 12'!$L$40</definedName>
    <definedName name="VAS083_F_Ilgalaikioturt21Nuotekudumblot1">'Forma 12'!$L$40</definedName>
    <definedName name="VAS083_F_Ilgalaikioturt21Nuotekusurinki1" localSheetId="11">'Forma 12'!$J$40</definedName>
    <definedName name="VAS083_F_Ilgalaikioturt21Nuotekusurinki1">'Forma 12'!$J$40</definedName>
    <definedName name="VAS083_F_Ilgalaikioturt21Nuotekuvalymas1" localSheetId="11">'Forma 12'!$K$40</definedName>
    <definedName name="VAS083_F_Ilgalaikioturt21Nuotekuvalymas1">'Forma 12'!$K$40</definedName>
    <definedName name="VAS083_F_Ilgalaikioturt21Pavirsiniunuot1" localSheetId="11">'Forma 12'!$M$40</definedName>
    <definedName name="VAS083_F_Ilgalaikioturt21Pavirsiniunuot1">'Forma 12'!$M$40</definedName>
    <definedName name="VAS083_F_Ilgalaikioturt21Turtovienetask1" localSheetId="11">'Forma 12'!$F$40</definedName>
    <definedName name="VAS083_F_Ilgalaikioturt21Turtovienetask1">'Forma 12'!$F$40</definedName>
    <definedName name="VAS083_F_Ilgalaikioturt22Apskaitosveikla1" localSheetId="11">'Forma 12'!$N$42</definedName>
    <definedName name="VAS083_F_Ilgalaikioturt22Apskaitosveikla1">'Forma 12'!$N$42</definedName>
    <definedName name="VAS083_F_Ilgalaikioturt22Geriamojovande7" localSheetId="11">'Forma 12'!$G$42</definedName>
    <definedName name="VAS083_F_Ilgalaikioturt22Geriamojovande7">'Forma 12'!$G$42</definedName>
    <definedName name="VAS083_F_Ilgalaikioturt22Geriamojovande8" localSheetId="11">'Forma 12'!$H$42</definedName>
    <definedName name="VAS083_F_Ilgalaikioturt22Geriamojovande8">'Forma 12'!$H$42</definedName>
    <definedName name="VAS083_F_Ilgalaikioturt22Geriamojovande9" localSheetId="11">'Forma 12'!$I$42</definedName>
    <definedName name="VAS083_F_Ilgalaikioturt22Geriamojovande9">'Forma 12'!$I$42</definedName>
    <definedName name="VAS083_F_Ilgalaikioturt22Inventorinisnu1" localSheetId="11">'Forma 12'!$D$42</definedName>
    <definedName name="VAS083_F_Ilgalaikioturt22Inventorinisnu1">'Forma 12'!$D$42</definedName>
    <definedName name="VAS083_F_Ilgalaikioturt22Kitareguliuoja1" localSheetId="11">'Forma 12'!$O$42</definedName>
    <definedName name="VAS083_F_Ilgalaikioturt22Kitareguliuoja1">'Forma 12'!$O$42</definedName>
    <definedName name="VAS083_F_Ilgalaikioturt22Kitosveiklosne1" localSheetId="11">'Forma 12'!$P$42</definedName>
    <definedName name="VAS083_F_Ilgalaikioturt22Kitosveiklosne1">'Forma 12'!$P$42</definedName>
    <definedName name="VAS083_F_Ilgalaikioturt22Lrklimatokaito1" localSheetId="11">'Forma 12'!$E$42</definedName>
    <definedName name="VAS083_F_Ilgalaikioturt22Lrklimatokaito1">'Forma 12'!$E$42</definedName>
    <definedName name="VAS083_F_Ilgalaikioturt22Nuotekudumblot1" localSheetId="11">'Forma 12'!$L$42</definedName>
    <definedName name="VAS083_F_Ilgalaikioturt22Nuotekudumblot1">'Forma 12'!$L$42</definedName>
    <definedName name="VAS083_F_Ilgalaikioturt22Nuotekusurinki1" localSheetId="11">'Forma 12'!$J$42</definedName>
    <definedName name="VAS083_F_Ilgalaikioturt22Nuotekusurinki1">'Forma 12'!$J$42</definedName>
    <definedName name="VAS083_F_Ilgalaikioturt22Nuotekuvalymas1" localSheetId="11">'Forma 12'!$K$42</definedName>
    <definedName name="VAS083_F_Ilgalaikioturt22Nuotekuvalymas1">'Forma 12'!$K$42</definedName>
    <definedName name="VAS083_F_Ilgalaikioturt22Pavirsiniunuot1" localSheetId="11">'Forma 12'!$M$42</definedName>
    <definedName name="VAS083_F_Ilgalaikioturt22Pavirsiniunuot1">'Forma 12'!$M$42</definedName>
    <definedName name="VAS083_F_Ilgalaikioturt22Turtovienetask1" localSheetId="11">'Forma 12'!$F$42</definedName>
    <definedName name="VAS083_F_Ilgalaikioturt22Turtovienetask1">'Forma 12'!$F$42</definedName>
    <definedName name="VAS083_F_Ilgalaikioturt23Apskaitosveikla1" localSheetId="11">'Forma 12'!$N$43</definedName>
    <definedName name="VAS083_F_Ilgalaikioturt23Apskaitosveikla1">'Forma 12'!$N$43</definedName>
    <definedName name="VAS083_F_Ilgalaikioturt23Geriamojovande7" localSheetId="11">'Forma 12'!$G$43</definedName>
    <definedName name="VAS083_F_Ilgalaikioturt23Geriamojovande7">'Forma 12'!$G$43</definedName>
    <definedName name="VAS083_F_Ilgalaikioturt23Geriamojovande8" localSheetId="11">'Forma 12'!$H$43</definedName>
    <definedName name="VAS083_F_Ilgalaikioturt23Geriamojovande8">'Forma 12'!$H$43</definedName>
    <definedName name="VAS083_F_Ilgalaikioturt23Geriamojovande9" localSheetId="11">'Forma 12'!$I$43</definedName>
    <definedName name="VAS083_F_Ilgalaikioturt23Geriamojovande9">'Forma 12'!$I$43</definedName>
    <definedName name="VAS083_F_Ilgalaikioturt23Inventorinisnu1" localSheetId="11">'Forma 12'!$D$43</definedName>
    <definedName name="VAS083_F_Ilgalaikioturt23Inventorinisnu1">'Forma 12'!$D$43</definedName>
    <definedName name="VAS083_F_Ilgalaikioturt23Kitareguliuoja1" localSheetId="11">'Forma 12'!$O$43</definedName>
    <definedName name="VAS083_F_Ilgalaikioturt23Kitareguliuoja1">'Forma 12'!$O$43</definedName>
    <definedName name="VAS083_F_Ilgalaikioturt23Kitosveiklosne1" localSheetId="11">'Forma 12'!$P$43</definedName>
    <definedName name="VAS083_F_Ilgalaikioturt23Kitosveiklosne1">'Forma 12'!$P$43</definedName>
    <definedName name="VAS083_F_Ilgalaikioturt23Lrklimatokaito1" localSheetId="11">'Forma 12'!$E$43</definedName>
    <definedName name="VAS083_F_Ilgalaikioturt23Lrklimatokaito1">'Forma 12'!$E$43</definedName>
    <definedName name="VAS083_F_Ilgalaikioturt23Nuotekudumblot1" localSheetId="11">'Forma 12'!$L$43</definedName>
    <definedName name="VAS083_F_Ilgalaikioturt23Nuotekudumblot1">'Forma 12'!$L$43</definedName>
    <definedName name="VAS083_F_Ilgalaikioturt23Nuotekusurinki1" localSheetId="11">'Forma 12'!$J$43</definedName>
    <definedName name="VAS083_F_Ilgalaikioturt23Nuotekusurinki1">'Forma 12'!$J$43</definedName>
    <definedName name="VAS083_F_Ilgalaikioturt23Nuotekuvalymas1" localSheetId="11">'Forma 12'!$K$43</definedName>
    <definedName name="VAS083_F_Ilgalaikioturt23Nuotekuvalymas1">'Forma 12'!$K$43</definedName>
    <definedName name="VAS083_F_Ilgalaikioturt23Pavirsiniunuot1" localSheetId="11">'Forma 12'!$M$43</definedName>
    <definedName name="VAS083_F_Ilgalaikioturt23Pavirsiniunuot1">'Forma 12'!$M$43</definedName>
    <definedName name="VAS083_F_Ilgalaikioturt23Turtovienetask1" localSheetId="11">'Forma 12'!$F$43</definedName>
    <definedName name="VAS083_F_Ilgalaikioturt23Turtovienetask1">'Forma 12'!$F$43</definedName>
    <definedName name="VAS083_F_Ilgalaikioturt24Apskaitosveikla1" localSheetId="11">'Forma 12'!$N$44</definedName>
    <definedName name="VAS083_F_Ilgalaikioturt24Apskaitosveikla1">'Forma 12'!$N$44</definedName>
    <definedName name="VAS083_F_Ilgalaikioturt24Geriamojovande7" localSheetId="11">'Forma 12'!$G$44</definedName>
    <definedName name="VAS083_F_Ilgalaikioturt24Geriamojovande7">'Forma 12'!$G$44</definedName>
    <definedName name="VAS083_F_Ilgalaikioturt24Geriamojovande8" localSheetId="11">'Forma 12'!$H$44</definedName>
    <definedName name="VAS083_F_Ilgalaikioturt24Geriamojovande8">'Forma 12'!$H$44</definedName>
    <definedName name="VAS083_F_Ilgalaikioturt24Geriamojovande9" localSheetId="11">'Forma 12'!$I$44</definedName>
    <definedName name="VAS083_F_Ilgalaikioturt24Geriamojovande9">'Forma 12'!$I$44</definedName>
    <definedName name="VAS083_F_Ilgalaikioturt24Inventorinisnu1" localSheetId="11">'Forma 12'!$D$44</definedName>
    <definedName name="VAS083_F_Ilgalaikioturt24Inventorinisnu1">'Forma 12'!$D$44</definedName>
    <definedName name="VAS083_F_Ilgalaikioturt24Kitareguliuoja1" localSheetId="11">'Forma 12'!$O$44</definedName>
    <definedName name="VAS083_F_Ilgalaikioturt24Kitareguliuoja1">'Forma 12'!$O$44</definedName>
    <definedName name="VAS083_F_Ilgalaikioturt24Kitosveiklosne1" localSheetId="11">'Forma 12'!$P$44</definedName>
    <definedName name="VAS083_F_Ilgalaikioturt24Kitosveiklosne1">'Forma 12'!$P$44</definedName>
    <definedName name="VAS083_F_Ilgalaikioturt24Lrklimatokaito1" localSheetId="11">'Forma 12'!$E$44</definedName>
    <definedName name="VAS083_F_Ilgalaikioturt24Lrklimatokaito1">'Forma 12'!$E$44</definedName>
    <definedName name="VAS083_F_Ilgalaikioturt24Nuotekudumblot1" localSheetId="11">'Forma 12'!$L$44</definedName>
    <definedName name="VAS083_F_Ilgalaikioturt24Nuotekudumblot1">'Forma 12'!$L$44</definedName>
    <definedName name="VAS083_F_Ilgalaikioturt24Nuotekusurinki1" localSheetId="11">'Forma 12'!$J$44</definedName>
    <definedName name="VAS083_F_Ilgalaikioturt24Nuotekusurinki1">'Forma 12'!$J$44</definedName>
    <definedName name="VAS083_F_Ilgalaikioturt24Nuotekuvalymas1" localSheetId="11">'Forma 12'!$K$44</definedName>
    <definedName name="VAS083_F_Ilgalaikioturt24Nuotekuvalymas1">'Forma 12'!$K$44</definedName>
    <definedName name="VAS083_F_Ilgalaikioturt24Pavirsiniunuot1" localSheetId="11">'Forma 12'!$M$44</definedName>
    <definedName name="VAS083_F_Ilgalaikioturt24Pavirsiniunuot1">'Forma 12'!$M$44</definedName>
    <definedName name="VAS083_F_Ilgalaikioturt24Turtovienetask1" localSheetId="11">'Forma 12'!$F$44</definedName>
    <definedName name="VAS083_F_Ilgalaikioturt24Turtovienetask1">'Forma 12'!$F$44</definedName>
    <definedName name="VAS083_F_Ilgalaikioturt25Apskaitosveikla1" localSheetId="11">'Forma 12'!$N$46</definedName>
    <definedName name="VAS083_F_Ilgalaikioturt25Apskaitosveikla1">'Forma 12'!$N$46</definedName>
    <definedName name="VAS083_F_Ilgalaikioturt25Geriamojovande7" localSheetId="11">'Forma 12'!$G$46</definedName>
    <definedName name="VAS083_F_Ilgalaikioturt25Geriamojovande7">'Forma 12'!$G$46</definedName>
    <definedName name="VAS083_F_Ilgalaikioturt25Geriamojovande8" localSheetId="11">'Forma 12'!$H$46</definedName>
    <definedName name="VAS083_F_Ilgalaikioturt25Geriamojovande8">'Forma 12'!$H$46</definedName>
    <definedName name="VAS083_F_Ilgalaikioturt25Geriamojovande9" localSheetId="11">'Forma 12'!$I$46</definedName>
    <definedName name="VAS083_F_Ilgalaikioturt25Geriamojovande9">'Forma 12'!$I$46</definedName>
    <definedName name="VAS083_F_Ilgalaikioturt25Inventorinisnu1" localSheetId="11">'Forma 12'!$D$46</definedName>
    <definedName name="VAS083_F_Ilgalaikioturt25Inventorinisnu1">'Forma 12'!$D$46</definedName>
    <definedName name="VAS083_F_Ilgalaikioturt25Kitareguliuoja1" localSheetId="11">'Forma 12'!$O$46</definedName>
    <definedName name="VAS083_F_Ilgalaikioturt25Kitareguliuoja1">'Forma 12'!$O$46</definedName>
    <definedName name="VAS083_F_Ilgalaikioturt25Kitosveiklosne1" localSheetId="11">'Forma 12'!$P$46</definedName>
    <definedName name="VAS083_F_Ilgalaikioturt25Kitosveiklosne1">'Forma 12'!$P$46</definedName>
    <definedName name="VAS083_F_Ilgalaikioturt25Lrklimatokaito1" localSheetId="11">'Forma 12'!$E$46</definedName>
    <definedName name="VAS083_F_Ilgalaikioturt25Lrklimatokaito1">'Forma 12'!$E$46</definedName>
    <definedName name="VAS083_F_Ilgalaikioturt25Nuotekudumblot1" localSheetId="11">'Forma 12'!$L$46</definedName>
    <definedName name="VAS083_F_Ilgalaikioturt25Nuotekudumblot1">'Forma 12'!$L$46</definedName>
    <definedName name="VAS083_F_Ilgalaikioturt25Nuotekusurinki1" localSheetId="11">'Forma 12'!$J$46</definedName>
    <definedName name="VAS083_F_Ilgalaikioturt25Nuotekusurinki1">'Forma 12'!$J$46</definedName>
    <definedName name="VAS083_F_Ilgalaikioturt25Nuotekuvalymas1" localSheetId="11">'Forma 12'!$K$46</definedName>
    <definedName name="VAS083_F_Ilgalaikioturt25Nuotekuvalymas1">'Forma 12'!$K$46</definedName>
    <definedName name="VAS083_F_Ilgalaikioturt25Pavirsiniunuot1" localSheetId="11">'Forma 12'!$M$46</definedName>
    <definedName name="VAS083_F_Ilgalaikioturt25Pavirsiniunuot1">'Forma 12'!$M$46</definedName>
    <definedName name="VAS083_F_Ilgalaikioturt25Turtovienetask1" localSheetId="11">'Forma 12'!$F$46</definedName>
    <definedName name="VAS083_F_Ilgalaikioturt25Turtovienetask1">'Forma 12'!$F$46</definedName>
    <definedName name="VAS083_F_Ilgalaikioturt26Apskaitosveikla1" localSheetId="11">'Forma 12'!$N$47</definedName>
    <definedName name="VAS083_F_Ilgalaikioturt26Apskaitosveikla1">'Forma 12'!$N$47</definedName>
    <definedName name="VAS083_F_Ilgalaikioturt26Geriamojovande7" localSheetId="11">'Forma 12'!$G$47</definedName>
    <definedName name="VAS083_F_Ilgalaikioturt26Geriamojovande7">'Forma 12'!$G$47</definedName>
    <definedName name="VAS083_F_Ilgalaikioturt26Geriamojovande8" localSheetId="11">'Forma 12'!$H$47</definedName>
    <definedName name="VAS083_F_Ilgalaikioturt26Geriamojovande8">'Forma 12'!$H$47</definedName>
    <definedName name="VAS083_F_Ilgalaikioturt26Geriamojovande9" localSheetId="11">'Forma 12'!$I$47</definedName>
    <definedName name="VAS083_F_Ilgalaikioturt26Geriamojovande9">'Forma 12'!$I$47</definedName>
    <definedName name="VAS083_F_Ilgalaikioturt26Inventorinisnu1" localSheetId="11">'Forma 12'!$D$47</definedName>
    <definedName name="VAS083_F_Ilgalaikioturt26Inventorinisnu1">'Forma 12'!$D$47</definedName>
    <definedName name="VAS083_F_Ilgalaikioturt26Kitareguliuoja1" localSheetId="11">'Forma 12'!$O$47</definedName>
    <definedName name="VAS083_F_Ilgalaikioturt26Kitareguliuoja1">'Forma 12'!$O$47</definedName>
    <definedName name="VAS083_F_Ilgalaikioturt26Kitosveiklosne1" localSheetId="11">'Forma 12'!$P$47</definedName>
    <definedName name="VAS083_F_Ilgalaikioturt26Kitosveiklosne1">'Forma 12'!$P$47</definedName>
    <definedName name="VAS083_F_Ilgalaikioturt26Lrklimatokaito1" localSheetId="11">'Forma 12'!$E$47</definedName>
    <definedName name="VAS083_F_Ilgalaikioturt26Lrklimatokaito1">'Forma 12'!$E$47</definedName>
    <definedName name="VAS083_F_Ilgalaikioturt26Nuotekudumblot1" localSheetId="11">'Forma 12'!$L$47</definedName>
    <definedName name="VAS083_F_Ilgalaikioturt26Nuotekudumblot1">'Forma 12'!$L$47</definedName>
    <definedName name="VAS083_F_Ilgalaikioturt26Nuotekusurinki1" localSheetId="11">'Forma 12'!$J$47</definedName>
    <definedName name="VAS083_F_Ilgalaikioturt26Nuotekusurinki1">'Forma 12'!$J$47</definedName>
    <definedName name="VAS083_F_Ilgalaikioturt26Nuotekuvalymas1" localSheetId="11">'Forma 12'!$K$47</definedName>
    <definedName name="VAS083_F_Ilgalaikioturt26Nuotekuvalymas1">'Forma 12'!$K$47</definedName>
    <definedName name="VAS083_F_Ilgalaikioturt26Pavirsiniunuot1" localSheetId="11">'Forma 12'!$M$47</definedName>
    <definedName name="VAS083_F_Ilgalaikioturt26Pavirsiniunuot1">'Forma 12'!$M$47</definedName>
    <definedName name="VAS083_F_Ilgalaikioturt26Turtovienetask1" localSheetId="11">'Forma 12'!$F$47</definedName>
    <definedName name="VAS083_F_Ilgalaikioturt26Turtovienetask1">'Forma 12'!$F$47</definedName>
    <definedName name="VAS083_F_Ilgalaikioturt27Apskaitosveikla1" localSheetId="11">'Forma 12'!$N$48</definedName>
    <definedName name="VAS083_F_Ilgalaikioturt27Apskaitosveikla1">'Forma 12'!$N$48</definedName>
    <definedName name="VAS083_F_Ilgalaikioturt27Geriamojovande7" localSheetId="11">'Forma 12'!$G$48</definedName>
    <definedName name="VAS083_F_Ilgalaikioturt27Geriamojovande7">'Forma 12'!$G$48</definedName>
    <definedName name="VAS083_F_Ilgalaikioturt27Geriamojovande8" localSheetId="11">'Forma 12'!$H$48</definedName>
    <definedName name="VAS083_F_Ilgalaikioturt27Geriamojovande8">'Forma 12'!$H$48</definedName>
    <definedName name="VAS083_F_Ilgalaikioturt27Geriamojovande9" localSheetId="11">'Forma 12'!$I$48</definedName>
    <definedName name="VAS083_F_Ilgalaikioturt27Geriamojovande9">'Forma 12'!$I$48</definedName>
    <definedName name="VAS083_F_Ilgalaikioturt27Inventorinisnu1" localSheetId="11">'Forma 12'!$D$48</definedName>
    <definedName name="VAS083_F_Ilgalaikioturt27Inventorinisnu1">'Forma 12'!$D$48</definedName>
    <definedName name="VAS083_F_Ilgalaikioturt27Kitareguliuoja1" localSheetId="11">'Forma 12'!$O$48</definedName>
    <definedName name="VAS083_F_Ilgalaikioturt27Kitareguliuoja1">'Forma 12'!$O$48</definedName>
    <definedName name="VAS083_F_Ilgalaikioturt27Kitosveiklosne1" localSheetId="11">'Forma 12'!$P$48</definedName>
    <definedName name="VAS083_F_Ilgalaikioturt27Kitosveiklosne1">'Forma 12'!$P$48</definedName>
    <definedName name="VAS083_F_Ilgalaikioturt27Lrklimatokaito1" localSheetId="11">'Forma 12'!$E$48</definedName>
    <definedName name="VAS083_F_Ilgalaikioturt27Lrklimatokaito1">'Forma 12'!$E$48</definedName>
    <definedName name="VAS083_F_Ilgalaikioturt27Nuotekudumblot1" localSheetId="11">'Forma 12'!$L$48</definedName>
    <definedName name="VAS083_F_Ilgalaikioturt27Nuotekudumblot1">'Forma 12'!$L$48</definedName>
    <definedName name="VAS083_F_Ilgalaikioturt27Nuotekusurinki1" localSheetId="11">'Forma 12'!$J$48</definedName>
    <definedName name="VAS083_F_Ilgalaikioturt27Nuotekusurinki1">'Forma 12'!$J$48</definedName>
    <definedName name="VAS083_F_Ilgalaikioturt27Nuotekuvalymas1" localSheetId="11">'Forma 12'!$K$48</definedName>
    <definedName name="VAS083_F_Ilgalaikioturt27Nuotekuvalymas1">'Forma 12'!$K$48</definedName>
    <definedName name="VAS083_F_Ilgalaikioturt27Pavirsiniunuot1" localSheetId="11">'Forma 12'!$M$48</definedName>
    <definedName name="VAS083_F_Ilgalaikioturt27Pavirsiniunuot1">'Forma 12'!$M$48</definedName>
    <definedName name="VAS083_F_Ilgalaikioturt27Turtovienetask1" localSheetId="11">'Forma 12'!$F$48</definedName>
    <definedName name="VAS083_F_Ilgalaikioturt27Turtovienetask1">'Forma 12'!$F$48</definedName>
    <definedName name="VAS083_F_Ilgalaikioturt28Apskaitosveikla1" localSheetId="11">'Forma 12'!$N$51</definedName>
    <definedName name="VAS083_F_Ilgalaikioturt28Apskaitosveikla1">'Forma 12'!$N$51</definedName>
    <definedName name="VAS083_F_Ilgalaikioturt28Geriamojovande7" localSheetId="11">'Forma 12'!$G$51</definedName>
    <definedName name="VAS083_F_Ilgalaikioturt28Geriamojovande7">'Forma 12'!$G$51</definedName>
    <definedName name="VAS083_F_Ilgalaikioturt28Geriamojovande8" localSheetId="11">'Forma 12'!$H$51</definedName>
    <definedName name="VAS083_F_Ilgalaikioturt28Geriamojovande8">'Forma 12'!$H$51</definedName>
    <definedName name="VAS083_F_Ilgalaikioturt28Geriamojovande9" localSheetId="11">'Forma 12'!$I$51</definedName>
    <definedName name="VAS083_F_Ilgalaikioturt28Geriamojovande9">'Forma 12'!$I$51</definedName>
    <definedName name="VAS083_F_Ilgalaikioturt28Inventorinisnu1" localSheetId="11">'Forma 12'!$D$51</definedName>
    <definedName name="VAS083_F_Ilgalaikioturt28Inventorinisnu1">'Forma 12'!$D$51</definedName>
    <definedName name="VAS083_F_Ilgalaikioturt28Kitareguliuoja1" localSheetId="11">'Forma 12'!$O$51</definedName>
    <definedName name="VAS083_F_Ilgalaikioturt28Kitareguliuoja1">'Forma 12'!$O$51</definedName>
    <definedName name="VAS083_F_Ilgalaikioturt28Kitosveiklosne1" localSheetId="11">'Forma 12'!$P$51</definedName>
    <definedName name="VAS083_F_Ilgalaikioturt28Kitosveiklosne1">'Forma 12'!$P$51</definedName>
    <definedName name="VAS083_F_Ilgalaikioturt28Lrklimatokaito1" localSheetId="11">'Forma 12'!$E$51</definedName>
    <definedName name="VAS083_F_Ilgalaikioturt28Lrklimatokaito1">'Forma 12'!$E$51</definedName>
    <definedName name="VAS083_F_Ilgalaikioturt28Nuotekudumblot1" localSheetId="11">'Forma 12'!$L$51</definedName>
    <definedName name="VAS083_F_Ilgalaikioturt28Nuotekudumblot1">'Forma 12'!$L$51</definedName>
    <definedName name="VAS083_F_Ilgalaikioturt28Nuotekusurinki1" localSheetId="11">'Forma 12'!$J$51</definedName>
    <definedName name="VAS083_F_Ilgalaikioturt28Nuotekusurinki1">'Forma 12'!$J$51</definedName>
    <definedName name="VAS083_F_Ilgalaikioturt28Nuotekuvalymas1" localSheetId="11">'Forma 12'!$K$51</definedName>
    <definedName name="VAS083_F_Ilgalaikioturt28Nuotekuvalymas1">'Forma 12'!$K$51</definedName>
    <definedName name="VAS083_F_Ilgalaikioturt28Pavirsiniunuot1" localSheetId="11">'Forma 12'!$M$51</definedName>
    <definedName name="VAS083_F_Ilgalaikioturt28Pavirsiniunuot1">'Forma 12'!$M$51</definedName>
    <definedName name="VAS083_F_Ilgalaikioturt28Turtovienetask1" localSheetId="11">'Forma 12'!$F$51</definedName>
    <definedName name="VAS083_F_Ilgalaikioturt28Turtovienetask1">'Forma 12'!$F$51</definedName>
    <definedName name="VAS083_F_Ilgalaikioturt29Apskaitosveikla1" localSheetId="11">'Forma 12'!$N$52</definedName>
    <definedName name="VAS083_F_Ilgalaikioturt29Apskaitosveikla1">'Forma 12'!$N$52</definedName>
    <definedName name="VAS083_F_Ilgalaikioturt29Geriamojovande7" localSheetId="11">'Forma 12'!$G$52</definedName>
    <definedName name="VAS083_F_Ilgalaikioturt29Geriamojovande7">'Forma 12'!$G$52</definedName>
    <definedName name="VAS083_F_Ilgalaikioturt29Geriamojovande8" localSheetId="11">'Forma 12'!$H$52</definedName>
    <definedName name="VAS083_F_Ilgalaikioturt29Geriamojovande8">'Forma 12'!$H$52</definedName>
    <definedName name="VAS083_F_Ilgalaikioturt29Geriamojovande9" localSheetId="11">'Forma 12'!$I$52</definedName>
    <definedName name="VAS083_F_Ilgalaikioturt29Geriamojovande9">'Forma 12'!$I$52</definedName>
    <definedName name="VAS083_F_Ilgalaikioturt29Inventorinisnu1" localSheetId="11">'Forma 12'!$D$52</definedName>
    <definedName name="VAS083_F_Ilgalaikioturt29Inventorinisnu1">'Forma 12'!$D$52</definedName>
    <definedName name="VAS083_F_Ilgalaikioturt29Kitareguliuoja1" localSheetId="11">'Forma 12'!$O$52</definedName>
    <definedName name="VAS083_F_Ilgalaikioturt29Kitareguliuoja1">'Forma 12'!$O$52</definedName>
    <definedName name="VAS083_F_Ilgalaikioturt29Kitosveiklosne1" localSheetId="11">'Forma 12'!$P$52</definedName>
    <definedName name="VAS083_F_Ilgalaikioturt29Kitosveiklosne1">'Forma 12'!$P$52</definedName>
    <definedName name="VAS083_F_Ilgalaikioturt29Lrklimatokaito1" localSheetId="11">'Forma 12'!$E$52</definedName>
    <definedName name="VAS083_F_Ilgalaikioturt29Lrklimatokaito1">'Forma 12'!$E$52</definedName>
    <definedName name="VAS083_F_Ilgalaikioturt29Nuotekudumblot1" localSheetId="11">'Forma 12'!$L$52</definedName>
    <definedName name="VAS083_F_Ilgalaikioturt29Nuotekudumblot1">'Forma 12'!$L$52</definedName>
    <definedName name="VAS083_F_Ilgalaikioturt29Nuotekusurinki1" localSheetId="11">'Forma 12'!$J$52</definedName>
    <definedName name="VAS083_F_Ilgalaikioturt29Nuotekusurinki1">'Forma 12'!$J$52</definedName>
    <definedName name="VAS083_F_Ilgalaikioturt29Nuotekuvalymas1" localSheetId="11">'Forma 12'!$K$52</definedName>
    <definedName name="VAS083_F_Ilgalaikioturt29Nuotekuvalymas1">'Forma 12'!$K$52</definedName>
    <definedName name="VAS083_F_Ilgalaikioturt29Pavirsiniunuot1" localSheetId="11">'Forma 12'!$M$52</definedName>
    <definedName name="VAS083_F_Ilgalaikioturt29Pavirsiniunuot1">'Forma 12'!$M$52</definedName>
    <definedName name="VAS083_F_Ilgalaikioturt29Turtovienetask1" localSheetId="11">'Forma 12'!$F$52</definedName>
    <definedName name="VAS083_F_Ilgalaikioturt29Turtovienetask1">'Forma 12'!$F$52</definedName>
    <definedName name="VAS083_F_Ilgalaikioturt2Apskaitosveikla1" localSheetId="11">'Forma 12'!$N$14</definedName>
    <definedName name="VAS083_F_Ilgalaikioturt2Apskaitosveikla1">'Forma 12'!$N$14</definedName>
    <definedName name="VAS083_F_Ilgalaikioturt2Geriamojovande7" localSheetId="11">'Forma 12'!$G$14</definedName>
    <definedName name="VAS083_F_Ilgalaikioturt2Geriamojovande7">'Forma 12'!$G$14</definedName>
    <definedName name="VAS083_F_Ilgalaikioturt2Geriamojovande8" localSheetId="11">'Forma 12'!$H$14</definedName>
    <definedName name="VAS083_F_Ilgalaikioturt2Geriamojovande8">'Forma 12'!$H$14</definedName>
    <definedName name="VAS083_F_Ilgalaikioturt2Geriamojovande9" localSheetId="11">'Forma 12'!$I$14</definedName>
    <definedName name="VAS083_F_Ilgalaikioturt2Geriamojovande9">'Forma 12'!$I$14</definedName>
    <definedName name="VAS083_F_Ilgalaikioturt2Inventorinisnu1" localSheetId="11">'Forma 12'!$D$14</definedName>
    <definedName name="VAS083_F_Ilgalaikioturt2Inventorinisnu1">'Forma 12'!$D$14</definedName>
    <definedName name="VAS083_F_Ilgalaikioturt2Kitareguliuoja1" localSheetId="11">'Forma 12'!$O$14</definedName>
    <definedName name="VAS083_F_Ilgalaikioturt2Kitareguliuoja1">'Forma 12'!$O$14</definedName>
    <definedName name="VAS083_F_Ilgalaikioturt2Kitosveiklosne1" localSheetId="11">'Forma 12'!$P$14</definedName>
    <definedName name="VAS083_F_Ilgalaikioturt2Kitosveiklosne1">'Forma 12'!$P$14</definedName>
    <definedName name="VAS083_F_Ilgalaikioturt2Lrklimatokaito1" localSheetId="11">'Forma 12'!$E$14</definedName>
    <definedName name="VAS083_F_Ilgalaikioturt2Lrklimatokaito1">'Forma 12'!$E$14</definedName>
    <definedName name="VAS083_F_Ilgalaikioturt2Nuotekudumblot1" localSheetId="11">'Forma 12'!$L$14</definedName>
    <definedName name="VAS083_F_Ilgalaikioturt2Nuotekudumblot1">'Forma 12'!$L$14</definedName>
    <definedName name="VAS083_F_Ilgalaikioturt2Nuotekusurinki1" localSheetId="11">'Forma 12'!$J$14</definedName>
    <definedName name="VAS083_F_Ilgalaikioturt2Nuotekusurinki1">'Forma 12'!$J$14</definedName>
    <definedName name="VAS083_F_Ilgalaikioturt2Nuotekuvalymas1" localSheetId="11">'Forma 12'!$K$14</definedName>
    <definedName name="VAS083_F_Ilgalaikioturt2Nuotekuvalymas1">'Forma 12'!$K$14</definedName>
    <definedName name="VAS083_F_Ilgalaikioturt2Pavirsiniunuot1" localSheetId="11">'Forma 12'!$M$14</definedName>
    <definedName name="VAS083_F_Ilgalaikioturt2Pavirsiniunuot1">'Forma 12'!$M$14</definedName>
    <definedName name="VAS083_F_Ilgalaikioturt2Turtovienetask1" localSheetId="11">'Forma 12'!$F$14</definedName>
    <definedName name="VAS083_F_Ilgalaikioturt2Turtovienetask1">'Forma 12'!$F$14</definedName>
    <definedName name="VAS083_F_Ilgalaikioturt30Apskaitosveikla1" localSheetId="11">'Forma 12'!$N$53</definedName>
    <definedName name="VAS083_F_Ilgalaikioturt30Apskaitosveikla1">'Forma 12'!$N$53</definedName>
    <definedName name="VAS083_F_Ilgalaikioturt30Geriamojovande7" localSheetId="11">'Forma 12'!$G$53</definedName>
    <definedName name="VAS083_F_Ilgalaikioturt30Geriamojovande7">'Forma 12'!$G$53</definedName>
    <definedName name="VAS083_F_Ilgalaikioturt30Geriamojovande8" localSheetId="11">'Forma 12'!$H$53</definedName>
    <definedName name="VAS083_F_Ilgalaikioturt30Geriamojovande8">'Forma 12'!$H$53</definedName>
    <definedName name="VAS083_F_Ilgalaikioturt30Geriamojovande9" localSheetId="11">'Forma 12'!$I$53</definedName>
    <definedName name="VAS083_F_Ilgalaikioturt30Geriamojovande9">'Forma 12'!$I$53</definedName>
    <definedName name="VAS083_F_Ilgalaikioturt30Inventorinisnu1" localSheetId="11">'Forma 12'!$D$53</definedName>
    <definedName name="VAS083_F_Ilgalaikioturt30Inventorinisnu1">'Forma 12'!$D$53</definedName>
    <definedName name="VAS083_F_Ilgalaikioturt30Kitareguliuoja1" localSheetId="11">'Forma 12'!$O$53</definedName>
    <definedName name="VAS083_F_Ilgalaikioturt30Kitareguliuoja1">'Forma 12'!$O$53</definedName>
    <definedName name="VAS083_F_Ilgalaikioturt30Kitosveiklosne1" localSheetId="11">'Forma 12'!$P$53</definedName>
    <definedName name="VAS083_F_Ilgalaikioturt30Kitosveiklosne1">'Forma 12'!$P$53</definedName>
    <definedName name="VAS083_F_Ilgalaikioturt30Lrklimatokaito1" localSheetId="11">'Forma 12'!$E$53</definedName>
    <definedName name="VAS083_F_Ilgalaikioturt30Lrklimatokaito1">'Forma 12'!$E$53</definedName>
    <definedName name="VAS083_F_Ilgalaikioturt30Nuotekudumblot1" localSheetId="11">'Forma 12'!$L$53</definedName>
    <definedName name="VAS083_F_Ilgalaikioturt30Nuotekudumblot1">'Forma 12'!$L$53</definedName>
    <definedName name="VAS083_F_Ilgalaikioturt30Nuotekusurinki1" localSheetId="11">'Forma 12'!$J$53</definedName>
    <definedName name="VAS083_F_Ilgalaikioturt30Nuotekusurinki1">'Forma 12'!$J$53</definedName>
    <definedName name="VAS083_F_Ilgalaikioturt30Nuotekuvalymas1" localSheetId="11">'Forma 12'!$K$53</definedName>
    <definedName name="VAS083_F_Ilgalaikioturt30Nuotekuvalymas1">'Forma 12'!$K$53</definedName>
    <definedName name="VAS083_F_Ilgalaikioturt30Pavirsiniunuot1" localSheetId="11">'Forma 12'!$M$53</definedName>
    <definedName name="VAS083_F_Ilgalaikioturt30Pavirsiniunuot1">'Forma 12'!$M$53</definedName>
    <definedName name="VAS083_F_Ilgalaikioturt30Turtovienetask1" localSheetId="11">'Forma 12'!$F$53</definedName>
    <definedName name="VAS083_F_Ilgalaikioturt30Turtovienetask1">'Forma 12'!$F$53</definedName>
    <definedName name="VAS083_F_Ilgalaikioturt31Apskaitosveikla1" localSheetId="11">'Forma 12'!$N$55</definedName>
    <definedName name="VAS083_F_Ilgalaikioturt31Apskaitosveikla1">'Forma 12'!$N$55</definedName>
    <definedName name="VAS083_F_Ilgalaikioturt31Geriamojovande7" localSheetId="11">'Forma 12'!$G$55</definedName>
    <definedName name="VAS083_F_Ilgalaikioturt31Geriamojovande7">'Forma 12'!$G$55</definedName>
    <definedName name="VAS083_F_Ilgalaikioturt31Geriamojovande8" localSheetId="11">'Forma 12'!$H$55</definedName>
    <definedName name="VAS083_F_Ilgalaikioturt31Geriamojovande8">'Forma 12'!$H$55</definedName>
    <definedName name="VAS083_F_Ilgalaikioturt31Geriamojovande9" localSheetId="11">'Forma 12'!$I$55</definedName>
    <definedName name="VAS083_F_Ilgalaikioturt31Geriamojovande9">'Forma 12'!$I$55</definedName>
    <definedName name="VAS083_F_Ilgalaikioturt31Inventorinisnu1" localSheetId="11">'Forma 12'!$D$55</definedName>
    <definedName name="VAS083_F_Ilgalaikioturt31Inventorinisnu1">'Forma 12'!$D$55</definedName>
    <definedName name="VAS083_F_Ilgalaikioturt31Kitareguliuoja1" localSheetId="11">'Forma 12'!$O$55</definedName>
    <definedName name="VAS083_F_Ilgalaikioturt31Kitareguliuoja1">'Forma 12'!$O$55</definedName>
    <definedName name="VAS083_F_Ilgalaikioturt31Kitosveiklosne1" localSheetId="11">'Forma 12'!$P$55</definedName>
    <definedName name="VAS083_F_Ilgalaikioturt31Kitosveiklosne1">'Forma 12'!$P$55</definedName>
    <definedName name="VAS083_F_Ilgalaikioturt31Lrklimatokaito1" localSheetId="11">'Forma 12'!$E$55</definedName>
    <definedName name="VAS083_F_Ilgalaikioturt31Lrklimatokaito1">'Forma 12'!$E$55</definedName>
    <definedName name="VAS083_F_Ilgalaikioturt31Nuotekudumblot1" localSheetId="11">'Forma 12'!$L$55</definedName>
    <definedName name="VAS083_F_Ilgalaikioturt31Nuotekudumblot1">'Forma 12'!$L$55</definedName>
    <definedName name="VAS083_F_Ilgalaikioturt31Nuotekusurinki1" localSheetId="11">'Forma 12'!$J$55</definedName>
    <definedName name="VAS083_F_Ilgalaikioturt31Nuotekusurinki1">'Forma 12'!$J$55</definedName>
    <definedName name="VAS083_F_Ilgalaikioturt31Nuotekuvalymas1" localSheetId="11">'Forma 12'!$K$55</definedName>
    <definedName name="VAS083_F_Ilgalaikioturt31Nuotekuvalymas1">'Forma 12'!$K$55</definedName>
    <definedName name="VAS083_F_Ilgalaikioturt31Pavirsiniunuot1" localSheetId="11">'Forma 12'!$M$55</definedName>
    <definedName name="VAS083_F_Ilgalaikioturt31Pavirsiniunuot1">'Forma 12'!$M$55</definedName>
    <definedName name="VAS083_F_Ilgalaikioturt31Turtovienetask1" localSheetId="11">'Forma 12'!$F$55</definedName>
    <definedName name="VAS083_F_Ilgalaikioturt31Turtovienetask1">'Forma 12'!$F$55</definedName>
    <definedName name="VAS083_F_Ilgalaikioturt32Apskaitosveikla1" localSheetId="11">'Forma 12'!$N$56</definedName>
    <definedName name="VAS083_F_Ilgalaikioturt32Apskaitosveikla1">'Forma 12'!$N$56</definedName>
    <definedName name="VAS083_F_Ilgalaikioturt32Geriamojovande7" localSheetId="11">'Forma 12'!$G$56</definedName>
    <definedName name="VAS083_F_Ilgalaikioturt32Geriamojovande7">'Forma 12'!$G$56</definedName>
    <definedName name="VAS083_F_Ilgalaikioturt32Geriamojovande8" localSheetId="11">'Forma 12'!$H$56</definedName>
    <definedName name="VAS083_F_Ilgalaikioturt32Geriamojovande8">'Forma 12'!$H$56</definedName>
    <definedName name="VAS083_F_Ilgalaikioturt32Geriamojovande9" localSheetId="11">'Forma 12'!$I$56</definedName>
    <definedName name="VAS083_F_Ilgalaikioturt32Geriamojovande9">'Forma 12'!$I$56</definedName>
    <definedName name="VAS083_F_Ilgalaikioturt32Inventorinisnu1" localSheetId="11">'Forma 12'!$D$56</definedName>
    <definedName name="VAS083_F_Ilgalaikioturt32Inventorinisnu1">'Forma 12'!$D$56</definedName>
    <definedName name="VAS083_F_Ilgalaikioturt32Kitareguliuoja1" localSheetId="11">'Forma 12'!$O$56</definedName>
    <definedName name="VAS083_F_Ilgalaikioturt32Kitareguliuoja1">'Forma 12'!$O$56</definedName>
    <definedName name="VAS083_F_Ilgalaikioturt32Kitosveiklosne1" localSheetId="11">'Forma 12'!$P$56</definedName>
    <definedName name="VAS083_F_Ilgalaikioturt32Kitosveiklosne1">'Forma 12'!$P$56</definedName>
    <definedName name="VAS083_F_Ilgalaikioturt32Lrklimatokaito1" localSheetId="11">'Forma 12'!$E$56</definedName>
    <definedName name="VAS083_F_Ilgalaikioturt32Lrklimatokaito1">'Forma 12'!$E$56</definedName>
    <definedName name="VAS083_F_Ilgalaikioturt32Nuotekudumblot1" localSheetId="11">'Forma 12'!$L$56</definedName>
    <definedName name="VAS083_F_Ilgalaikioturt32Nuotekudumblot1">'Forma 12'!$L$56</definedName>
    <definedName name="VAS083_F_Ilgalaikioturt32Nuotekusurinki1" localSheetId="11">'Forma 12'!$J$56</definedName>
    <definedName name="VAS083_F_Ilgalaikioturt32Nuotekusurinki1">'Forma 12'!$J$56</definedName>
    <definedName name="VAS083_F_Ilgalaikioturt32Nuotekuvalymas1" localSheetId="11">'Forma 12'!$K$56</definedName>
    <definedName name="VAS083_F_Ilgalaikioturt32Nuotekuvalymas1">'Forma 12'!$K$56</definedName>
    <definedName name="VAS083_F_Ilgalaikioturt32Pavirsiniunuot1" localSheetId="11">'Forma 12'!$M$56</definedName>
    <definedName name="VAS083_F_Ilgalaikioturt32Pavirsiniunuot1">'Forma 12'!$M$56</definedName>
    <definedName name="VAS083_F_Ilgalaikioturt32Turtovienetask1" localSheetId="11">'Forma 12'!$F$56</definedName>
    <definedName name="VAS083_F_Ilgalaikioturt32Turtovienetask1">'Forma 12'!$F$56</definedName>
    <definedName name="VAS083_F_Ilgalaikioturt33Apskaitosveikla1" localSheetId="11">'Forma 12'!$N$57</definedName>
    <definedName name="VAS083_F_Ilgalaikioturt33Apskaitosveikla1">'Forma 12'!$N$57</definedName>
    <definedName name="VAS083_F_Ilgalaikioturt33Geriamojovande7" localSheetId="11">'Forma 12'!$G$57</definedName>
    <definedName name="VAS083_F_Ilgalaikioturt33Geriamojovande7">'Forma 12'!$G$57</definedName>
    <definedName name="VAS083_F_Ilgalaikioturt33Geriamojovande8" localSheetId="11">'Forma 12'!$H$57</definedName>
    <definedName name="VAS083_F_Ilgalaikioturt33Geriamojovande8">'Forma 12'!$H$57</definedName>
    <definedName name="VAS083_F_Ilgalaikioturt33Geriamojovande9" localSheetId="11">'Forma 12'!$I$57</definedName>
    <definedName name="VAS083_F_Ilgalaikioturt33Geriamojovande9">'Forma 12'!$I$57</definedName>
    <definedName name="VAS083_F_Ilgalaikioturt33Inventorinisnu1" localSheetId="11">'Forma 12'!$D$57</definedName>
    <definedName name="VAS083_F_Ilgalaikioturt33Inventorinisnu1">'Forma 12'!$D$57</definedName>
    <definedName name="VAS083_F_Ilgalaikioturt33Kitareguliuoja1" localSheetId="11">'Forma 12'!$O$57</definedName>
    <definedName name="VAS083_F_Ilgalaikioturt33Kitareguliuoja1">'Forma 12'!$O$57</definedName>
    <definedName name="VAS083_F_Ilgalaikioturt33Kitosveiklosne1" localSheetId="11">'Forma 12'!$P$57</definedName>
    <definedName name="VAS083_F_Ilgalaikioturt33Kitosveiklosne1">'Forma 12'!$P$57</definedName>
    <definedName name="VAS083_F_Ilgalaikioturt33Lrklimatokaito1" localSheetId="11">'Forma 12'!$E$57</definedName>
    <definedName name="VAS083_F_Ilgalaikioturt33Lrklimatokaito1">'Forma 12'!$E$57</definedName>
    <definedName name="VAS083_F_Ilgalaikioturt33Nuotekudumblot1" localSheetId="11">'Forma 12'!$L$57</definedName>
    <definedName name="VAS083_F_Ilgalaikioturt33Nuotekudumblot1">'Forma 12'!$L$57</definedName>
    <definedName name="VAS083_F_Ilgalaikioturt33Nuotekusurinki1" localSheetId="11">'Forma 12'!$J$57</definedName>
    <definedName name="VAS083_F_Ilgalaikioturt33Nuotekusurinki1">'Forma 12'!$J$57</definedName>
    <definedName name="VAS083_F_Ilgalaikioturt33Nuotekuvalymas1" localSheetId="11">'Forma 12'!$K$57</definedName>
    <definedName name="VAS083_F_Ilgalaikioturt33Nuotekuvalymas1">'Forma 12'!$K$57</definedName>
    <definedName name="VAS083_F_Ilgalaikioturt33Pavirsiniunuot1" localSheetId="11">'Forma 12'!$M$57</definedName>
    <definedName name="VAS083_F_Ilgalaikioturt33Pavirsiniunuot1">'Forma 12'!$M$57</definedName>
    <definedName name="VAS083_F_Ilgalaikioturt33Turtovienetask1" localSheetId="11">'Forma 12'!$F$57</definedName>
    <definedName name="VAS083_F_Ilgalaikioturt33Turtovienetask1">'Forma 12'!$F$57</definedName>
    <definedName name="VAS083_F_Ilgalaikioturt34Apskaitosveikla1" localSheetId="11">'Forma 12'!$N$60</definedName>
    <definedName name="VAS083_F_Ilgalaikioturt34Apskaitosveikla1">'Forma 12'!$N$60</definedName>
    <definedName name="VAS083_F_Ilgalaikioturt34Geriamojovande7" localSheetId="11">'Forma 12'!$G$60</definedName>
    <definedName name="VAS083_F_Ilgalaikioturt34Geriamojovande7">'Forma 12'!$G$60</definedName>
    <definedName name="VAS083_F_Ilgalaikioturt34Geriamojovande8" localSheetId="11">'Forma 12'!$H$60</definedName>
    <definedName name="VAS083_F_Ilgalaikioturt34Geriamojovande8">'Forma 12'!$H$60</definedName>
    <definedName name="VAS083_F_Ilgalaikioturt34Geriamojovande9" localSheetId="11">'Forma 12'!$I$60</definedName>
    <definedName name="VAS083_F_Ilgalaikioturt34Geriamojovande9">'Forma 12'!$I$60</definedName>
    <definedName name="VAS083_F_Ilgalaikioturt34Inventorinisnu1" localSheetId="11">'Forma 12'!$D$60</definedName>
    <definedName name="VAS083_F_Ilgalaikioturt34Inventorinisnu1">'Forma 12'!$D$60</definedName>
    <definedName name="VAS083_F_Ilgalaikioturt34Kitareguliuoja1" localSheetId="11">'Forma 12'!$O$60</definedName>
    <definedName name="VAS083_F_Ilgalaikioturt34Kitareguliuoja1">'Forma 12'!$O$60</definedName>
    <definedName name="VAS083_F_Ilgalaikioturt34Kitosveiklosne1" localSheetId="11">'Forma 12'!$P$60</definedName>
    <definedName name="VAS083_F_Ilgalaikioturt34Kitosveiklosne1">'Forma 12'!$P$60</definedName>
    <definedName name="VAS083_F_Ilgalaikioturt34Lrklimatokaito1" localSheetId="11">'Forma 12'!$E$60</definedName>
    <definedName name="VAS083_F_Ilgalaikioturt34Lrklimatokaito1">'Forma 12'!$E$60</definedName>
    <definedName name="VAS083_F_Ilgalaikioturt34Nuotekudumblot1" localSheetId="11">'Forma 12'!$L$60</definedName>
    <definedName name="VAS083_F_Ilgalaikioturt34Nuotekudumblot1">'Forma 12'!$L$60</definedName>
    <definedName name="VAS083_F_Ilgalaikioturt34Nuotekusurinki1" localSheetId="11">'Forma 12'!$J$60</definedName>
    <definedName name="VAS083_F_Ilgalaikioturt34Nuotekusurinki1">'Forma 12'!$J$60</definedName>
    <definedName name="VAS083_F_Ilgalaikioturt34Nuotekuvalymas1" localSheetId="11">'Forma 12'!$K$60</definedName>
    <definedName name="VAS083_F_Ilgalaikioturt34Nuotekuvalymas1">'Forma 12'!$K$60</definedName>
    <definedName name="VAS083_F_Ilgalaikioturt34Pavirsiniunuot1" localSheetId="11">'Forma 12'!$M$60</definedName>
    <definedName name="VAS083_F_Ilgalaikioturt34Pavirsiniunuot1">'Forma 12'!$M$60</definedName>
    <definedName name="VAS083_F_Ilgalaikioturt34Turtovienetask1" localSheetId="11">'Forma 12'!$F$60</definedName>
    <definedName name="VAS083_F_Ilgalaikioturt34Turtovienetask1">'Forma 12'!$F$60</definedName>
    <definedName name="VAS083_F_Ilgalaikioturt35Apskaitosveikla1" localSheetId="11">'Forma 12'!$N$61</definedName>
    <definedName name="VAS083_F_Ilgalaikioturt35Apskaitosveikla1">'Forma 12'!$N$61</definedName>
    <definedName name="VAS083_F_Ilgalaikioturt35Geriamojovande7" localSheetId="11">'Forma 12'!$G$61</definedName>
    <definedName name="VAS083_F_Ilgalaikioturt35Geriamojovande7">'Forma 12'!$G$61</definedName>
    <definedName name="VAS083_F_Ilgalaikioturt35Geriamojovande8" localSheetId="11">'Forma 12'!$H$61</definedName>
    <definedName name="VAS083_F_Ilgalaikioturt35Geriamojovande8">'Forma 12'!$H$61</definedName>
    <definedName name="VAS083_F_Ilgalaikioturt35Geriamojovande9" localSheetId="11">'Forma 12'!$I$61</definedName>
    <definedName name="VAS083_F_Ilgalaikioturt35Geriamojovande9">'Forma 12'!$I$61</definedName>
    <definedName name="VAS083_F_Ilgalaikioturt35Inventorinisnu1" localSheetId="11">'Forma 12'!$D$61</definedName>
    <definedName name="VAS083_F_Ilgalaikioturt35Inventorinisnu1">'Forma 12'!$D$61</definedName>
    <definedName name="VAS083_F_Ilgalaikioturt35Kitareguliuoja1" localSheetId="11">'Forma 12'!$O$61</definedName>
    <definedName name="VAS083_F_Ilgalaikioturt35Kitareguliuoja1">'Forma 12'!$O$61</definedName>
    <definedName name="VAS083_F_Ilgalaikioturt35Kitosveiklosne1" localSheetId="11">'Forma 12'!$P$61</definedName>
    <definedName name="VAS083_F_Ilgalaikioturt35Kitosveiklosne1">'Forma 12'!$P$61</definedName>
    <definedName name="VAS083_F_Ilgalaikioturt35Lrklimatokaito1" localSheetId="11">'Forma 12'!$E$61</definedName>
    <definedName name="VAS083_F_Ilgalaikioturt35Lrklimatokaito1">'Forma 12'!$E$61</definedName>
    <definedName name="VAS083_F_Ilgalaikioturt35Nuotekudumblot1" localSheetId="11">'Forma 12'!$L$61</definedName>
    <definedName name="VAS083_F_Ilgalaikioturt35Nuotekudumblot1">'Forma 12'!$L$61</definedName>
    <definedName name="VAS083_F_Ilgalaikioturt35Nuotekusurinki1" localSheetId="11">'Forma 12'!$J$61</definedName>
    <definedName name="VAS083_F_Ilgalaikioturt35Nuotekusurinki1">'Forma 12'!$J$61</definedName>
    <definedName name="VAS083_F_Ilgalaikioturt35Nuotekuvalymas1" localSheetId="11">'Forma 12'!$K$61</definedName>
    <definedName name="VAS083_F_Ilgalaikioturt35Nuotekuvalymas1">'Forma 12'!$K$61</definedName>
    <definedName name="VAS083_F_Ilgalaikioturt35Pavirsiniunuot1" localSheetId="11">'Forma 12'!$M$61</definedName>
    <definedName name="VAS083_F_Ilgalaikioturt35Pavirsiniunuot1">'Forma 12'!$M$61</definedName>
    <definedName name="VAS083_F_Ilgalaikioturt35Turtovienetask1" localSheetId="11">'Forma 12'!$F$61</definedName>
    <definedName name="VAS083_F_Ilgalaikioturt35Turtovienetask1">'Forma 12'!$F$61</definedName>
    <definedName name="VAS083_F_Ilgalaikioturt36Apskaitosveikla1" localSheetId="11">'Forma 12'!$N$62</definedName>
    <definedName name="VAS083_F_Ilgalaikioturt36Apskaitosveikla1">'Forma 12'!$N$62</definedName>
    <definedName name="VAS083_F_Ilgalaikioturt36Geriamojovande7" localSheetId="11">'Forma 12'!$G$62</definedName>
    <definedName name="VAS083_F_Ilgalaikioturt36Geriamojovande7">'Forma 12'!$G$62</definedName>
    <definedName name="VAS083_F_Ilgalaikioturt36Geriamojovande8" localSheetId="11">'Forma 12'!$H$62</definedName>
    <definedName name="VAS083_F_Ilgalaikioturt36Geriamojovande8">'Forma 12'!$H$62</definedName>
    <definedName name="VAS083_F_Ilgalaikioturt36Geriamojovande9" localSheetId="11">'Forma 12'!$I$62</definedName>
    <definedName name="VAS083_F_Ilgalaikioturt36Geriamojovande9">'Forma 12'!$I$62</definedName>
    <definedName name="VAS083_F_Ilgalaikioturt36Inventorinisnu1" localSheetId="11">'Forma 12'!$D$62</definedName>
    <definedName name="VAS083_F_Ilgalaikioturt36Inventorinisnu1">'Forma 12'!$D$62</definedName>
    <definedName name="VAS083_F_Ilgalaikioturt36Kitareguliuoja1" localSheetId="11">'Forma 12'!$O$62</definedName>
    <definedName name="VAS083_F_Ilgalaikioturt36Kitareguliuoja1">'Forma 12'!$O$62</definedName>
    <definedName name="VAS083_F_Ilgalaikioturt36Kitosveiklosne1" localSheetId="11">'Forma 12'!$P$62</definedName>
    <definedName name="VAS083_F_Ilgalaikioturt36Kitosveiklosne1">'Forma 12'!$P$62</definedName>
    <definedName name="VAS083_F_Ilgalaikioturt36Lrklimatokaito1" localSheetId="11">'Forma 12'!$E$62</definedName>
    <definedName name="VAS083_F_Ilgalaikioturt36Lrklimatokaito1">'Forma 12'!$E$62</definedName>
    <definedName name="VAS083_F_Ilgalaikioturt36Nuotekudumblot1" localSheetId="11">'Forma 12'!$L$62</definedName>
    <definedName name="VAS083_F_Ilgalaikioturt36Nuotekudumblot1">'Forma 12'!$L$62</definedName>
    <definedName name="VAS083_F_Ilgalaikioturt36Nuotekusurinki1" localSheetId="11">'Forma 12'!$J$62</definedName>
    <definedName name="VAS083_F_Ilgalaikioturt36Nuotekusurinki1">'Forma 12'!$J$62</definedName>
    <definedName name="VAS083_F_Ilgalaikioturt36Nuotekuvalymas1" localSheetId="11">'Forma 12'!$K$62</definedName>
    <definedName name="VAS083_F_Ilgalaikioturt36Nuotekuvalymas1">'Forma 12'!$K$62</definedName>
    <definedName name="VAS083_F_Ilgalaikioturt36Pavirsiniunuot1" localSheetId="11">'Forma 12'!$M$62</definedName>
    <definedName name="VAS083_F_Ilgalaikioturt36Pavirsiniunuot1">'Forma 12'!$M$62</definedName>
    <definedName name="VAS083_F_Ilgalaikioturt36Turtovienetask1" localSheetId="11">'Forma 12'!$F$62</definedName>
    <definedName name="VAS083_F_Ilgalaikioturt36Turtovienetask1">'Forma 12'!$F$62</definedName>
    <definedName name="VAS083_F_Ilgalaikioturt37Apskaitosveikla1" localSheetId="11">'Forma 12'!$N$64</definedName>
    <definedName name="VAS083_F_Ilgalaikioturt37Apskaitosveikla1">'Forma 12'!$N$64</definedName>
    <definedName name="VAS083_F_Ilgalaikioturt37Geriamojovande7" localSheetId="11">'Forma 12'!$G$64</definedName>
    <definedName name="VAS083_F_Ilgalaikioturt37Geriamojovande7">'Forma 12'!$G$64</definedName>
    <definedName name="VAS083_F_Ilgalaikioturt37Geriamojovande8" localSheetId="11">'Forma 12'!$H$64</definedName>
    <definedName name="VAS083_F_Ilgalaikioturt37Geriamojovande8">'Forma 12'!$H$64</definedName>
    <definedName name="VAS083_F_Ilgalaikioturt37Geriamojovande9" localSheetId="11">'Forma 12'!$I$64</definedName>
    <definedName name="VAS083_F_Ilgalaikioturt37Geriamojovande9">'Forma 12'!$I$64</definedName>
    <definedName name="VAS083_F_Ilgalaikioturt37Inventorinisnu1" localSheetId="11">'Forma 12'!$D$64</definedName>
    <definedName name="VAS083_F_Ilgalaikioturt37Inventorinisnu1">'Forma 12'!$D$64</definedName>
    <definedName name="VAS083_F_Ilgalaikioturt37Kitareguliuoja1" localSheetId="11">'Forma 12'!$O$64</definedName>
    <definedName name="VAS083_F_Ilgalaikioturt37Kitareguliuoja1">'Forma 12'!$O$64</definedName>
    <definedName name="VAS083_F_Ilgalaikioturt37Kitosveiklosne1" localSheetId="11">'Forma 12'!$P$64</definedName>
    <definedName name="VAS083_F_Ilgalaikioturt37Kitosveiklosne1">'Forma 12'!$P$64</definedName>
    <definedName name="VAS083_F_Ilgalaikioturt37Lrklimatokaito1" localSheetId="11">'Forma 12'!$E$64</definedName>
    <definedName name="VAS083_F_Ilgalaikioturt37Lrklimatokaito1">'Forma 12'!$E$64</definedName>
    <definedName name="VAS083_F_Ilgalaikioturt37Nuotekudumblot1" localSheetId="11">'Forma 12'!$L$64</definedName>
    <definedName name="VAS083_F_Ilgalaikioturt37Nuotekudumblot1">'Forma 12'!$L$64</definedName>
    <definedName name="VAS083_F_Ilgalaikioturt37Nuotekusurinki1" localSheetId="11">'Forma 12'!$J$64</definedName>
    <definedName name="VAS083_F_Ilgalaikioturt37Nuotekusurinki1">'Forma 12'!$J$64</definedName>
    <definedName name="VAS083_F_Ilgalaikioturt37Nuotekuvalymas1" localSheetId="11">'Forma 12'!$K$64</definedName>
    <definedName name="VAS083_F_Ilgalaikioturt37Nuotekuvalymas1">'Forma 12'!$K$64</definedName>
    <definedName name="VAS083_F_Ilgalaikioturt37Pavirsiniunuot1" localSheetId="11">'Forma 12'!$M$64</definedName>
    <definedName name="VAS083_F_Ilgalaikioturt37Pavirsiniunuot1">'Forma 12'!$M$64</definedName>
    <definedName name="VAS083_F_Ilgalaikioturt37Turtovienetask1" localSheetId="11">'Forma 12'!$F$64</definedName>
    <definedName name="VAS083_F_Ilgalaikioturt37Turtovienetask1">'Forma 12'!$F$64</definedName>
    <definedName name="VAS083_F_Ilgalaikioturt38Apskaitosveikla1" localSheetId="11">'Forma 12'!$N$65</definedName>
    <definedName name="VAS083_F_Ilgalaikioturt38Apskaitosveikla1">'Forma 12'!$N$65</definedName>
    <definedName name="VAS083_F_Ilgalaikioturt38Geriamojovande7" localSheetId="11">'Forma 12'!$G$65</definedName>
    <definedName name="VAS083_F_Ilgalaikioturt38Geriamojovande7">'Forma 12'!$G$65</definedName>
    <definedName name="VAS083_F_Ilgalaikioturt38Geriamojovande8" localSheetId="11">'Forma 12'!$H$65</definedName>
    <definedName name="VAS083_F_Ilgalaikioturt38Geriamojovande8">'Forma 12'!$H$65</definedName>
    <definedName name="VAS083_F_Ilgalaikioturt38Geriamojovande9" localSheetId="11">'Forma 12'!$I$65</definedName>
    <definedName name="VAS083_F_Ilgalaikioturt38Geriamojovande9">'Forma 12'!$I$65</definedName>
    <definedName name="VAS083_F_Ilgalaikioturt38Inventorinisnu1" localSheetId="11">'Forma 12'!$D$65</definedName>
    <definedName name="VAS083_F_Ilgalaikioturt38Inventorinisnu1">'Forma 12'!$D$65</definedName>
    <definedName name="VAS083_F_Ilgalaikioturt38Kitareguliuoja1" localSheetId="11">'Forma 12'!$O$65</definedName>
    <definedName name="VAS083_F_Ilgalaikioturt38Kitareguliuoja1">'Forma 12'!$O$65</definedName>
    <definedName name="VAS083_F_Ilgalaikioturt38Kitosveiklosne1" localSheetId="11">'Forma 12'!$P$65</definedName>
    <definedName name="VAS083_F_Ilgalaikioturt38Kitosveiklosne1">'Forma 12'!$P$65</definedName>
    <definedName name="VAS083_F_Ilgalaikioturt38Lrklimatokaito1" localSheetId="11">'Forma 12'!$E$65</definedName>
    <definedName name="VAS083_F_Ilgalaikioturt38Lrklimatokaito1">'Forma 12'!$E$65</definedName>
    <definedName name="VAS083_F_Ilgalaikioturt38Nuotekudumblot1" localSheetId="11">'Forma 12'!$L$65</definedName>
    <definedName name="VAS083_F_Ilgalaikioturt38Nuotekudumblot1">'Forma 12'!$L$65</definedName>
    <definedName name="VAS083_F_Ilgalaikioturt38Nuotekusurinki1" localSheetId="11">'Forma 12'!$J$65</definedName>
    <definedName name="VAS083_F_Ilgalaikioturt38Nuotekusurinki1">'Forma 12'!$J$65</definedName>
    <definedName name="VAS083_F_Ilgalaikioturt38Nuotekuvalymas1" localSheetId="11">'Forma 12'!$K$65</definedName>
    <definedName name="VAS083_F_Ilgalaikioturt38Nuotekuvalymas1">'Forma 12'!$K$65</definedName>
    <definedName name="VAS083_F_Ilgalaikioturt38Pavirsiniunuot1" localSheetId="11">'Forma 12'!$M$65</definedName>
    <definedName name="VAS083_F_Ilgalaikioturt38Pavirsiniunuot1">'Forma 12'!$M$65</definedName>
    <definedName name="VAS083_F_Ilgalaikioturt38Turtovienetask1" localSheetId="11">'Forma 12'!$F$65</definedName>
    <definedName name="VAS083_F_Ilgalaikioturt38Turtovienetask1">'Forma 12'!$F$65</definedName>
    <definedName name="VAS083_F_Ilgalaikioturt39Apskaitosveikla1" localSheetId="11">'Forma 12'!$N$66</definedName>
    <definedName name="VAS083_F_Ilgalaikioturt39Apskaitosveikla1">'Forma 12'!$N$66</definedName>
    <definedName name="VAS083_F_Ilgalaikioturt39Geriamojovande7" localSheetId="11">'Forma 12'!$G$66</definedName>
    <definedName name="VAS083_F_Ilgalaikioturt39Geriamojovande7">'Forma 12'!$G$66</definedName>
    <definedName name="VAS083_F_Ilgalaikioturt39Geriamojovande8" localSheetId="11">'Forma 12'!$H$66</definedName>
    <definedName name="VAS083_F_Ilgalaikioturt39Geriamojovande8">'Forma 12'!$H$66</definedName>
    <definedName name="VAS083_F_Ilgalaikioturt39Geriamojovande9" localSheetId="11">'Forma 12'!$I$66</definedName>
    <definedName name="VAS083_F_Ilgalaikioturt39Geriamojovande9">'Forma 12'!$I$66</definedName>
    <definedName name="VAS083_F_Ilgalaikioturt39Inventorinisnu1" localSheetId="11">'Forma 12'!$D$66</definedName>
    <definedName name="VAS083_F_Ilgalaikioturt39Inventorinisnu1">'Forma 12'!$D$66</definedName>
    <definedName name="VAS083_F_Ilgalaikioturt39Kitareguliuoja1" localSheetId="11">'Forma 12'!$O$66</definedName>
    <definedName name="VAS083_F_Ilgalaikioturt39Kitareguliuoja1">'Forma 12'!$O$66</definedName>
    <definedName name="VAS083_F_Ilgalaikioturt39Kitosveiklosne1" localSheetId="11">'Forma 12'!$P$66</definedName>
    <definedName name="VAS083_F_Ilgalaikioturt39Kitosveiklosne1">'Forma 12'!$P$66</definedName>
    <definedName name="VAS083_F_Ilgalaikioturt39Lrklimatokaito1" localSheetId="11">'Forma 12'!$E$66</definedName>
    <definedName name="VAS083_F_Ilgalaikioturt39Lrklimatokaito1">'Forma 12'!$E$66</definedName>
    <definedName name="VAS083_F_Ilgalaikioturt39Nuotekudumblot1" localSheetId="11">'Forma 12'!$L$66</definedName>
    <definedName name="VAS083_F_Ilgalaikioturt39Nuotekudumblot1">'Forma 12'!$L$66</definedName>
    <definedName name="VAS083_F_Ilgalaikioturt39Nuotekusurinki1" localSheetId="11">'Forma 12'!$J$66</definedName>
    <definedName name="VAS083_F_Ilgalaikioturt39Nuotekusurinki1">'Forma 12'!$J$66</definedName>
    <definedName name="VAS083_F_Ilgalaikioturt39Nuotekuvalymas1" localSheetId="11">'Forma 12'!$K$66</definedName>
    <definedName name="VAS083_F_Ilgalaikioturt39Nuotekuvalymas1">'Forma 12'!$K$66</definedName>
    <definedName name="VAS083_F_Ilgalaikioturt39Pavirsiniunuot1" localSheetId="11">'Forma 12'!$M$66</definedName>
    <definedName name="VAS083_F_Ilgalaikioturt39Pavirsiniunuot1">'Forma 12'!$M$66</definedName>
    <definedName name="VAS083_F_Ilgalaikioturt39Turtovienetask1" localSheetId="11">'Forma 12'!$F$66</definedName>
    <definedName name="VAS083_F_Ilgalaikioturt39Turtovienetask1">'Forma 12'!$F$66</definedName>
    <definedName name="VAS083_F_Ilgalaikioturt3Apskaitosveikla1" localSheetId="11">'Forma 12'!$N$15</definedName>
    <definedName name="VAS083_F_Ilgalaikioturt3Apskaitosveikla1">'Forma 12'!$N$15</definedName>
    <definedName name="VAS083_F_Ilgalaikioturt3Geriamojovande7" localSheetId="11">'Forma 12'!$G$15</definedName>
    <definedName name="VAS083_F_Ilgalaikioturt3Geriamojovande7">'Forma 12'!$G$15</definedName>
    <definedName name="VAS083_F_Ilgalaikioturt3Geriamojovande8" localSheetId="11">'Forma 12'!$H$15</definedName>
    <definedName name="VAS083_F_Ilgalaikioturt3Geriamojovande8">'Forma 12'!$H$15</definedName>
    <definedName name="VAS083_F_Ilgalaikioturt3Geriamojovande9" localSheetId="11">'Forma 12'!$I$15</definedName>
    <definedName name="VAS083_F_Ilgalaikioturt3Geriamojovande9">'Forma 12'!$I$15</definedName>
    <definedName name="VAS083_F_Ilgalaikioturt3Inventorinisnu1" localSheetId="11">'Forma 12'!$D$15</definedName>
    <definedName name="VAS083_F_Ilgalaikioturt3Inventorinisnu1">'Forma 12'!$D$15</definedName>
    <definedName name="VAS083_F_Ilgalaikioturt3Kitareguliuoja1" localSheetId="11">'Forma 12'!$O$15</definedName>
    <definedName name="VAS083_F_Ilgalaikioturt3Kitareguliuoja1">'Forma 12'!$O$15</definedName>
    <definedName name="VAS083_F_Ilgalaikioturt3Kitosveiklosne1" localSheetId="11">'Forma 12'!$P$15</definedName>
    <definedName name="VAS083_F_Ilgalaikioturt3Kitosveiklosne1">'Forma 12'!$P$15</definedName>
    <definedName name="VAS083_F_Ilgalaikioturt3Lrklimatokaito1" localSheetId="11">'Forma 12'!$E$15</definedName>
    <definedName name="VAS083_F_Ilgalaikioturt3Lrklimatokaito1">'Forma 12'!$E$15</definedName>
    <definedName name="VAS083_F_Ilgalaikioturt3Nuotekudumblot1" localSheetId="11">'Forma 12'!$L$15</definedName>
    <definedName name="VAS083_F_Ilgalaikioturt3Nuotekudumblot1">'Forma 12'!$L$15</definedName>
    <definedName name="VAS083_F_Ilgalaikioturt3Nuotekusurinki1" localSheetId="11">'Forma 12'!$J$15</definedName>
    <definedName name="VAS083_F_Ilgalaikioturt3Nuotekusurinki1">'Forma 12'!$J$15</definedName>
    <definedName name="VAS083_F_Ilgalaikioturt3Nuotekuvalymas1" localSheetId="11">'Forma 12'!$K$15</definedName>
    <definedName name="VAS083_F_Ilgalaikioturt3Nuotekuvalymas1">'Forma 12'!$K$15</definedName>
    <definedName name="VAS083_F_Ilgalaikioturt3Pavirsiniunuot1" localSheetId="11">'Forma 12'!$M$15</definedName>
    <definedName name="VAS083_F_Ilgalaikioturt3Pavirsiniunuot1">'Forma 12'!$M$15</definedName>
    <definedName name="VAS083_F_Ilgalaikioturt3Turtovienetask1" localSheetId="11">'Forma 12'!$F$15</definedName>
    <definedName name="VAS083_F_Ilgalaikioturt3Turtovienetask1">'Forma 12'!$F$15</definedName>
    <definedName name="VAS083_F_Ilgalaikioturt40Apskaitosveikla1" localSheetId="11">'Forma 12'!$N$68</definedName>
    <definedName name="VAS083_F_Ilgalaikioturt40Apskaitosveikla1">'Forma 12'!$N$68</definedName>
    <definedName name="VAS083_F_Ilgalaikioturt40Geriamojovande7" localSheetId="11">'Forma 12'!$G$68</definedName>
    <definedName name="VAS083_F_Ilgalaikioturt40Geriamojovande7">'Forma 12'!$G$68</definedName>
    <definedName name="VAS083_F_Ilgalaikioturt40Geriamojovande8" localSheetId="11">'Forma 12'!$H$68</definedName>
    <definedName name="VAS083_F_Ilgalaikioturt40Geriamojovande8">'Forma 12'!$H$68</definedName>
    <definedName name="VAS083_F_Ilgalaikioturt40Geriamojovande9" localSheetId="11">'Forma 12'!$I$68</definedName>
    <definedName name="VAS083_F_Ilgalaikioturt40Geriamojovande9">'Forma 12'!$I$68</definedName>
    <definedName name="VAS083_F_Ilgalaikioturt40Inventorinisnu1" localSheetId="11">'Forma 12'!$D$68</definedName>
    <definedName name="VAS083_F_Ilgalaikioturt40Inventorinisnu1">'Forma 12'!$D$68</definedName>
    <definedName name="VAS083_F_Ilgalaikioturt40Kitareguliuoja1" localSheetId="11">'Forma 12'!$O$68</definedName>
    <definedName name="VAS083_F_Ilgalaikioturt40Kitareguliuoja1">'Forma 12'!$O$68</definedName>
    <definedName name="VAS083_F_Ilgalaikioturt40Kitosveiklosne1" localSheetId="11">'Forma 12'!$P$68</definedName>
    <definedName name="VAS083_F_Ilgalaikioturt40Kitosveiklosne1">'Forma 12'!$P$68</definedName>
    <definedName name="VAS083_F_Ilgalaikioturt40Lrklimatokaito1" localSheetId="11">'Forma 12'!$E$68</definedName>
    <definedName name="VAS083_F_Ilgalaikioturt40Lrklimatokaito1">'Forma 12'!$E$68</definedName>
    <definedName name="VAS083_F_Ilgalaikioturt40Nuotekudumblot1" localSheetId="11">'Forma 12'!$L$68</definedName>
    <definedName name="VAS083_F_Ilgalaikioturt40Nuotekudumblot1">'Forma 12'!$L$68</definedName>
    <definedName name="VAS083_F_Ilgalaikioturt40Nuotekusurinki1" localSheetId="11">'Forma 12'!$J$68</definedName>
    <definedName name="VAS083_F_Ilgalaikioturt40Nuotekusurinki1">'Forma 12'!$J$68</definedName>
    <definedName name="VAS083_F_Ilgalaikioturt40Nuotekuvalymas1" localSheetId="11">'Forma 12'!$K$68</definedName>
    <definedName name="VAS083_F_Ilgalaikioturt40Nuotekuvalymas1">'Forma 12'!$K$68</definedName>
    <definedName name="VAS083_F_Ilgalaikioturt40Pavirsiniunuot1" localSheetId="11">'Forma 12'!$M$68</definedName>
    <definedName name="VAS083_F_Ilgalaikioturt40Pavirsiniunuot1">'Forma 12'!$M$68</definedName>
    <definedName name="VAS083_F_Ilgalaikioturt40Turtovienetask1" localSheetId="11">'Forma 12'!$F$68</definedName>
    <definedName name="VAS083_F_Ilgalaikioturt40Turtovienetask1">'Forma 12'!$F$68</definedName>
    <definedName name="VAS083_F_Ilgalaikioturt41Apskaitosveikla1" localSheetId="11">'Forma 12'!$N$69</definedName>
    <definedName name="VAS083_F_Ilgalaikioturt41Apskaitosveikla1">'Forma 12'!$N$69</definedName>
    <definedName name="VAS083_F_Ilgalaikioturt41Geriamojovande7" localSheetId="11">'Forma 12'!$G$69</definedName>
    <definedName name="VAS083_F_Ilgalaikioturt41Geriamojovande7">'Forma 12'!$G$69</definedName>
    <definedName name="VAS083_F_Ilgalaikioturt41Geriamojovande8" localSheetId="11">'Forma 12'!$H$69</definedName>
    <definedName name="VAS083_F_Ilgalaikioturt41Geriamojovande8">'Forma 12'!$H$69</definedName>
    <definedName name="VAS083_F_Ilgalaikioturt41Geriamojovande9" localSheetId="11">'Forma 12'!$I$69</definedName>
    <definedName name="VAS083_F_Ilgalaikioturt41Geriamojovande9">'Forma 12'!$I$69</definedName>
    <definedName name="VAS083_F_Ilgalaikioturt41Inventorinisnu1" localSheetId="11">'Forma 12'!$D$69</definedName>
    <definedName name="VAS083_F_Ilgalaikioturt41Inventorinisnu1">'Forma 12'!$D$69</definedName>
    <definedName name="VAS083_F_Ilgalaikioturt41Kitareguliuoja1" localSheetId="11">'Forma 12'!$O$69</definedName>
    <definedName name="VAS083_F_Ilgalaikioturt41Kitareguliuoja1">'Forma 12'!$O$69</definedName>
    <definedName name="VAS083_F_Ilgalaikioturt41Kitosveiklosne1" localSheetId="11">'Forma 12'!$P$69</definedName>
    <definedName name="VAS083_F_Ilgalaikioturt41Kitosveiklosne1">'Forma 12'!$P$69</definedName>
    <definedName name="VAS083_F_Ilgalaikioturt41Lrklimatokaito1" localSheetId="11">'Forma 12'!$E$69</definedName>
    <definedName name="VAS083_F_Ilgalaikioturt41Lrklimatokaito1">'Forma 12'!$E$69</definedName>
    <definedName name="VAS083_F_Ilgalaikioturt41Nuotekudumblot1" localSheetId="11">'Forma 12'!$L$69</definedName>
    <definedName name="VAS083_F_Ilgalaikioturt41Nuotekudumblot1">'Forma 12'!$L$69</definedName>
    <definedName name="VAS083_F_Ilgalaikioturt41Nuotekusurinki1" localSheetId="11">'Forma 12'!$J$69</definedName>
    <definedName name="VAS083_F_Ilgalaikioturt41Nuotekusurinki1">'Forma 12'!$J$69</definedName>
    <definedName name="VAS083_F_Ilgalaikioturt41Nuotekuvalymas1" localSheetId="11">'Forma 12'!$K$69</definedName>
    <definedName name="VAS083_F_Ilgalaikioturt41Nuotekuvalymas1">'Forma 12'!$K$69</definedName>
    <definedName name="VAS083_F_Ilgalaikioturt41Pavirsiniunuot1" localSheetId="11">'Forma 12'!$M$69</definedName>
    <definedName name="VAS083_F_Ilgalaikioturt41Pavirsiniunuot1">'Forma 12'!$M$69</definedName>
    <definedName name="VAS083_F_Ilgalaikioturt41Turtovienetask1" localSheetId="11">'Forma 12'!$F$69</definedName>
    <definedName name="VAS083_F_Ilgalaikioturt41Turtovienetask1">'Forma 12'!$F$69</definedName>
    <definedName name="VAS083_F_Ilgalaikioturt42Apskaitosveikla1" localSheetId="11">'Forma 12'!$N$70</definedName>
    <definedName name="VAS083_F_Ilgalaikioturt42Apskaitosveikla1">'Forma 12'!$N$70</definedName>
    <definedName name="VAS083_F_Ilgalaikioturt42Geriamojovande7" localSheetId="11">'Forma 12'!$G$70</definedName>
    <definedName name="VAS083_F_Ilgalaikioturt42Geriamojovande7">'Forma 12'!$G$70</definedName>
    <definedName name="VAS083_F_Ilgalaikioturt42Geriamojovande8" localSheetId="11">'Forma 12'!$H$70</definedName>
    <definedName name="VAS083_F_Ilgalaikioturt42Geriamojovande8">'Forma 12'!$H$70</definedName>
    <definedName name="VAS083_F_Ilgalaikioturt42Geriamojovande9" localSheetId="11">'Forma 12'!$I$70</definedName>
    <definedName name="VAS083_F_Ilgalaikioturt42Geriamojovande9">'Forma 12'!$I$70</definedName>
    <definedName name="VAS083_F_Ilgalaikioturt42Inventorinisnu1" localSheetId="11">'Forma 12'!$D$70</definedName>
    <definedName name="VAS083_F_Ilgalaikioturt42Inventorinisnu1">'Forma 12'!$D$70</definedName>
    <definedName name="VAS083_F_Ilgalaikioturt42Kitareguliuoja1" localSheetId="11">'Forma 12'!$O$70</definedName>
    <definedName name="VAS083_F_Ilgalaikioturt42Kitareguliuoja1">'Forma 12'!$O$70</definedName>
    <definedName name="VAS083_F_Ilgalaikioturt42Kitosveiklosne1" localSheetId="11">'Forma 12'!$P$70</definedName>
    <definedName name="VAS083_F_Ilgalaikioturt42Kitosveiklosne1">'Forma 12'!$P$70</definedName>
    <definedName name="VAS083_F_Ilgalaikioturt42Lrklimatokaito1" localSheetId="11">'Forma 12'!$E$70</definedName>
    <definedName name="VAS083_F_Ilgalaikioturt42Lrklimatokaito1">'Forma 12'!$E$70</definedName>
    <definedName name="VAS083_F_Ilgalaikioturt42Nuotekudumblot1" localSheetId="11">'Forma 12'!$L$70</definedName>
    <definedName name="VAS083_F_Ilgalaikioturt42Nuotekudumblot1">'Forma 12'!$L$70</definedName>
    <definedName name="VAS083_F_Ilgalaikioturt42Nuotekusurinki1" localSheetId="11">'Forma 12'!$J$70</definedName>
    <definedName name="VAS083_F_Ilgalaikioturt42Nuotekusurinki1">'Forma 12'!$J$70</definedName>
    <definedName name="VAS083_F_Ilgalaikioturt42Nuotekuvalymas1" localSheetId="11">'Forma 12'!$K$70</definedName>
    <definedName name="VAS083_F_Ilgalaikioturt42Nuotekuvalymas1">'Forma 12'!$K$70</definedName>
    <definedName name="VAS083_F_Ilgalaikioturt42Pavirsiniunuot1" localSheetId="11">'Forma 12'!$M$70</definedName>
    <definedName name="VAS083_F_Ilgalaikioturt42Pavirsiniunuot1">'Forma 12'!$M$70</definedName>
    <definedName name="VAS083_F_Ilgalaikioturt42Turtovienetask1" localSheetId="11">'Forma 12'!$F$70</definedName>
    <definedName name="VAS083_F_Ilgalaikioturt42Turtovienetask1">'Forma 12'!$F$70</definedName>
    <definedName name="VAS083_F_Ilgalaikioturt43Apskaitosveikla1" localSheetId="11">'Forma 12'!$N$72</definedName>
    <definedName name="VAS083_F_Ilgalaikioturt43Apskaitosveikla1">'Forma 12'!$N$72</definedName>
    <definedName name="VAS083_F_Ilgalaikioturt43Geriamojovande7" localSheetId="11">'Forma 12'!$G$72</definedName>
    <definedName name="VAS083_F_Ilgalaikioturt43Geriamojovande7">'Forma 12'!$G$72</definedName>
    <definedName name="VAS083_F_Ilgalaikioturt43Geriamojovande8" localSheetId="11">'Forma 12'!$H$72</definedName>
    <definedName name="VAS083_F_Ilgalaikioturt43Geriamojovande8">'Forma 12'!$H$72</definedName>
    <definedName name="VAS083_F_Ilgalaikioturt43Geriamojovande9" localSheetId="11">'Forma 12'!$I$72</definedName>
    <definedName name="VAS083_F_Ilgalaikioturt43Geriamojovande9">'Forma 12'!$I$72</definedName>
    <definedName name="VAS083_F_Ilgalaikioturt43Inventorinisnu1" localSheetId="11">'Forma 12'!$D$72</definedName>
    <definedName name="VAS083_F_Ilgalaikioturt43Inventorinisnu1">'Forma 12'!$D$72</definedName>
    <definedName name="VAS083_F_Ilgalaikioturt43Kitareguliuoja1" localSheetId="11">'Forma 12'!$O$72</definedName>
    <definedName name="VAS083_F_Ilgalaikioturt43Kitareguliuoja1">'Forma 12'!$O$72</definedName>
    <definedName name="VAS083_F_Ilgalaikioturt43Kitosveiklosne1" localSheetId="11">'Forma 12'!$P$72</definedName>
    <definedName name="VAS083_F_Ilgalaikioturt43Kitosveiklosne1">'Forma 12'!$P$72</definedName>
    <definedName name="VAS083_F_Ilgalaikioturt43Lrklimatokaito1" localSheetId="11">'Forma 12'!$E$72</definedName>
    <definedName name="VAS083_F_Ilgalaikioturt43Lrklimatokaito1">'Forma 12'!$E$72</definedName>
    <definedName name="VAS083_F_Ilgalaikioturt43Nuotekudumblot1" localSheetId="11">'Forma 12'!$L$72</definedName>
    <definedName name="VAS083_F_Ilgalaikioturt43Nuotekudumblot1">'Forma 12'!$L$72</definedName>
    <definedName name="VAS083_F_Ilgalaikioturt43Nuotekusurinki1" localSheetId="11">'Forma 12'!$J$72</definedName>
    <definedName name="VAS083_F_Ilgalaikioturt43Nuotekusurinki1">'Forma 12'!$J$72</definedName>
    <definedName name="VAS083_F_Ilgalaikioturt43Nuotekuvalymas1" localSheetId="11">'Forma 12'!$K$72</definedName>
    <definedName name="VAS083_F_Ilgalaikioturt43Nuotekuvalymas1">'Forma 12'!$K$72</definedName>
    <definedName name="VAS083_F_Ilgalaikioturt43Pavirsiniunuot1" localSheetId="11">'Forma 12'!$M$72</definedName>
    <definedName name="VAS083_F_Ilgalaikioturt43Pavirsiniunuot1">'Forma 12'!$M$72</definedName>
    <definedName name="VAS083_F_Ilgalaikioturt43Turtovienetask1" localSheetId="11">'Forma 12'!$F$72</definedName>
    <definedName name="VAS083_F_Ilgalaikioturt43Turtovienetask1">'Forma 12'!$F$72</definedName>
    <definedName name="VAS083_F_Ilgalaikioturt44Apskaitosveikla1" localSheetId="11">'Forma 12'!$N$73</definedName>
    <definedName name="VAS083_F_Ilgalaikioturt44Apskaitosveikla1">'Forma 12'!$N$73</definedName>
    <definedName name="VAS083_F_Ilgalaikioturt44Geriamojovande7" localSheetId="11">'Forma 12'!$G$73</definedName>
    <definedName name="VAS083_F_Ilgalaikioturt44Geriamojovande7">'Forma 12'!$G$73</definedName>
    <definedName name="VAS083_F_Ilgalaikioturt44Geriamojovande8" localSheetId="11">'Forma 12'!$H$73</definedName>
    <definedName name="VAS083_F_Ilgalaikioturt44Geriamojovande8">'Forma 12'!$H$73</definedName>
    <definedName name="VAS083_F_Ilgalaikioturt44Geriamojovande9" localSheetId="11">'Forma 12'!$I$73</definedName>
    <definedName name="VAS083_F_Ilgalaikioturt44Geriamojovande9">'Forma 12'!$I$73</definedName>
    <definedName name="VAS083_F_Ilgalaikioturt44Inventorinisnu1" localSheetId="11">'Forma 12'!$D$73</definedName>
    <definedName name="VAS083_F_Ilgalaikioturt44Inventorinisnu1">'Forma 12'!$D$73</definedName>
    <definedName name="VAS083_F_Ilgalaikioturt44Kitareguliuoja1" localSheetId="11">'Forma 12'!$O$73</definedName>
    <definedName name="VAS083_F_Ilgalaikioturt44Kitareguliuoja1">'Forma 12'!$O$73</definedName>
    <definedName name="VAS083_F_Ilgalaikioturt44Kitosveiklosne1" localSheetId="11">'Forma 12'!$P$73</definedName>
    <definedName name="VAS083_F_Ilgalaikioturt44Kitosveiklosne1">'Forma 12'!$P$73</definedName>
    <definedName name="VAS083_F_Ilgalaikioturt44Lrklimatokaito1" localSheetId="11">'Forma 12'!$E$73</definedName>
    <definedName name="VAS083_F_Ilgalaikioturt44Lrklimatokaito1">'Forma 12'!$E$73</definedName>
    <definedName name="VAS083_F_Ilgalaikioturt44Nuotekudumblot1" localSheetId="11">'Forma 12'!$L$73</definedName>
    <definedName name="VAS083_F_Ilgalaikioturt44Nuotekudumblot1">'Forma 12'!$L$73</definedName>
    <definedName name="VAS083_F_Ilgalaikioturt44Nuotekusurinki1" localSheetId="11">'Forma 12'!$J$73</definedName>
    <definedName name="VAS083_F_Ilgalaikioturt44Nuotekusurinki1">'Forma 12'!$J$73</definedName>
    <definedName name="VAS083_F_Ilgalaikioturt44Nuotekuvalymas1" localSheetId="11">'Forma 12'!$K$73</definedName>
    <definedName name="VAS083_F_Ilgalaikioturt44Nuotekuvalymas1">'Forma 12'!$K$73</definedName>
    <definedName name="VAS083_F_Ilgalaikioturt44Pavirsiniunuot1" localSheetId="11">'Forma 12'!$M$73</definedName>
    <definedName name="VAS083_F_Ilgalaikioturt44Pavirsiniunuot1">'Forma 12'!$M$73</definedName>
    <definedName name="VAS083_F_Ilgalaikioturt44Turtovienetask1" localSheetId="11">'Forma 12'!$F$73</definedName>
    <definedName name="VAS083_F_Ilgalaikioturt44Turtovienetask1">'Forma 12'!$F$73</definedName>
    <definedName name="VAS083_F_Ilgalaikioturt45Apskaitosveikla1" localSheetId="11">'Forma 12'!$N$74</definedName>
    <definedName name="VAS083_F_Ilgalaikioturt45Apskaitosveikla1">'Forma 12'!$N$74</definedName>
    <definedName name="VAS083_F_Ilgalaikioturt45Geriamojovande7" localSheetId="11">'Forma 12'!$G$74</definedName>
    <definedName name="VAS083_F_Ilgalaikioturt45Geriamojovande7">'Forma 12'!$G$74</definedName>
    <definedName name="VAS083_F_Ilgalaikioturt45Geriamojovande8" localSheetId="11">'Forma 12'!$H$74</definedName>
    <definedName name="VAS083_F_Ilgalaikioturt45Geriamojovande8">'Forma 12'!$H$74</definedName>
    <definedName name="VAS083_F_Ilgalaikioturt45Geriamojovande9" localSheetId="11">'Forma 12'!$I$74</definedName>
    <definedName name="VAS083_F_Ilgalaikioturt45Geriamojovande9">'Forma 12'!$I$74</definedName>
    <definedName name="VAS083_F_Ilgalaikioturt45Inventorinisnu1" localSheetId="11">'Forma 12'!$D$74</definedName>
    <definedName name="VAS083_F_Ilgalaikioturt45Inventorinisnu1">'Forma 12'!$D$74</definedName>
    <definedName name="VAS083_F_Ilgalaikioturt45Kitareguliuoja1" localSheetId="11">'Forma 12'!$O$74</definedName>
    <definedName name="VAS083_F_Ilgalaikioturt45Kitareguliuoja1">'Forma 12'!$O$74</definedName>
    <definedName name="VAS083_F_Ilgalaikioturt45Kitosveiklosne1" localSheetId="11">'Forma 12'!$P$74</definedName>
    <definedName name="VAS083_F_Ilgalaikioturt45Kitosveiklosne1">'Forma 12'!$P$74</definedName>
    <definedName name="VAS083_F_Ilgalaikioturt45Lrklimatokaito1" localSheetId="11">'Forma 12'!$E$74</definedName>
    <definedName name="VAS083_F_Ilgalaikioturt45Lrklimatokaito1">'Forma 12'!$E$74</definedName>
    <definedName name="VAS083_F_Ilgalaikioturt45Nuotekudumblot1" localSheetId="11">'Forma 12'!$L$74</definedName>
    <definedName name="VAS083_F_Ilgalaikioturt45Nuotekudumblot1">'Forma 12'!$L$74</definedName>
    <definedName name="VAS083_F_Ilgalaikioturt45Nuotekusurinki1" localSheetId="11">'Forma 12'!$J$74</definedName>
    <definedName name="VAS083_F_Ilgalaikioturt45Nuotekusurinki1">'Forma 12'!$J$74</definedName>
    <definedName name="VAS083_F_Ilgalaikioturt45Nuotekuvalymas1" localSheetId="11">'Forma 12'!$K$74</definedName>
    <definedName name="VAS083_F_Ilgalaikioturt45Nuotekuvalymas1">'Forma 12'!$K$74</definedName>
    <definedName name="VAS083_F_Ilgalaikioturt45Pavirsiniunuot1" localSheetId="11">'Forma 12'!$M$74</definedName>
    <definedName name="VAS083_F_Ilgalaikioturt45Pavirsiniunuot1">'Forma 12'!$M$74</definedName>
    <definedName name="VAS083_F_Ilgalaikioturt45Turtovienetask1" localSheetId="11">'Forma 12'!$F$74</definedName>
    <definedName name="VAS083_F_Ilgalaikioturt45Turtovienetask1">'Forma 12'!$F$74</definedName>
    <definedName name="VAS083_F_Ilgalaikioturt46Apskaitosveikla1" localSheetId="11">'Forma 12'!$N$76</definedName>
    <definedName name="VAS083_F_Ilgalaikioturt46Apskaitosveikla1">'Forma 12'!$N$76</definedName>
    <definedName name="VAS083_F_Ilgalaikioturt46Geriamojovande7" localSheetId="11">'Forma 12'!$G$76</definedName>
    <definedName name="VAS083_F_Ilgalaikioturt46Geriamojovande7">'Forma 12'!$G$76</definedName>
    <definedName name="VAS083_F_Ilgalaikioturt46Geriamojovande8" localSheetId="11">'Forma 12'!$H$76</definedName>
    <definedName name="VAS083_F_Ilgalaikioturt46Geriamojovande8">'Forma 12'!$H$76</definedName>
    <definedName name="VAS083_F_Ilgalaikioturt46Geriamojovande9" localSheetId="11">'Forma 12'!$I$76</definedName>
    <definedName name="VAS083_F_Ilgalaikioturt46Geriamojovande9">'Forma 12'!$I$76</definedName>
    <definedName name="VAS083_F_Ilgalaikioturt46Inventorinisnu1" localSheetId="11">'Forma 12'!$D$76</definedName>
    <definedName name="VAS083_F_Ilgalaikioturt46Inventorinisnu1">'Forma 12'!$D$76</definedName>
    <definedName name="VAS083_F_Ilgalaikioturt46Kitareguliuoja1" localSheetId="11">'Forma 12'!$O$76</definedName>
    <definedName name="VAS083_F_Ilgalaikioturt46Kitareguliuoja1">'Forma 12'!$O$76</definedName>
    <definedName name="VAS083_F_Ilgalaikioturt46Kitosveiklosne1" localSheetId="11">'Forma 12'!$P$76</definedName>
    <definedName name="VAS083_F_Ilgalaikioturt46Kitosveiklosne1">'Forma 12'!$P$76</definedName>
    <definedName name="VAS083_F_Ilgalaikioturt46Lrklimatokaito1" localSheetId="11">'Forma 12'!$E$76</definedName>
    <definedName name="VAS083_F_Ilgalaikioturt46Lrklimatokaito1">'Forma 12'!$E$76</definedName>
    <definedName name="VAS083_F_Ilgalaikioturt46Nuotekudumblot1" localSheetId="11">'Forma 12'!$L$76</definedName>
    <definedName name="VAS083_F_Ilgalaikioturt46Nuotekudumblot1">'Forma 12'!$L$76</definedName>
    <definedName name="VAS083_F_Ilgalaikioturt46Nuotekusurinki1" localSheetId="11">'Forma 12'!$J$76</definedName>
    <definedName name="VAS083_F_Ilgalaikioturt46Nuotekusurinki1">'Forma 12'!$J$76</definedName>
    <definedName name="VAS083_F_Ilgalaikioturt46Nuotekuvalymas1" localSheetId="11">'Forma 12'!$K$76</definedName>
    <definedName name="VAS083_F_Ilgalaikioturt46Nuotekuvalymas1">'Forma 12'!$K$76</definedName>
    <definedName name="VAS083_F_Ilgalaikioturt46Pavirsiniunuot1" localSheetId="11">'Forma 12'!$M$76</definedName>
    <definedName name="VAS083_F_Ilgalaikioturt46Pavirsiniunuot1">'Forma 12'!$M$76</definedName>
    <definedName name="VAS083_F_Ilgalaikioturt46Turtovienetask1" localSheetId="11">'Forma 12'!$F$76</definedName>
    <definedName name="VAS083_F_Ilgalaikioturt46Turtovienetask1">'Forma 12'!$F$76</definedName>
    <definedName name="VAS083_F_Ilgalaikioturt47Apskaitosveikla1" localSheetId="11">'Forma 12'!$N$77</definedName>
    <definedName name="VAS083_F_Ilgalaikioturt47Apskaitosveikla1">'Forma 12'!$N$77</definedName>
    <definedName name="VAS083_F_Ilgalaikioturt47Geriamojovande7" localSheetId="11">'Forma 12'!$G$77</definedName>
    <definedName name="VAS083_F_Ilgalaikioturt47Geriamojovande7">'Forma 12'!$G$77</definedName>
    <definedName name="VAS083_F_Ilgalaikioturt47Geriamojovande8" localSheetId="11">'Forma 12'!$H$77</definedName>
    <definedName name="VAS083_F_Ilgalaikioturt47Geriamojovande8">'Forma 12'!$H$77</definedName>
    <definedName name="VAS083_F_Ilgalaikioturt47Geriamojovande9" localSheetId="11">'Forma 12'!$I$77</definedName>
    <definedName name="VAS083_F_Ilgalaikioturt47Geriamojovande9">'Forma 12'!$I$77</definedName>
    <definedName name="VAS083_F_Ilgalaikioturt47Inventorinisnu1" localSheetId="11">'Forma 12'!$D$77</definedName>
    <definedName name="VAS083_F_Ilgalaikioturt47Inventorinisnu1">'Forma 12'!$D$77</definedName>
    <definedName name="VAS083_F_Ilgalaikioturt47Kitareguliuoja1" localSheetId="11">'Forma 12'!$O$77</definedName>
    <definedName name="VAS083_F_Ilgalaikioturt47Kitareguliuoja1">'Forma 12'!$O$77</definedName>
    <definedName name="VAS083_F_Ilgalaikioturt47Kitosveiklosne1" localSheetId="11">'Forma 12'!$P$77</definedName>
    <definedName name="VAS083_F_Ilgalaikioturt47Kitosveiklosne1">'Forma 12'!$P$77</definedName>
    <definedName name="VAS083_F_Ilgalaikioturt47Lrklimatokaito1" localSheetId="11">'Forma 12'!$E$77</definedName>
    <definedName name="VAS083_F_Ilgalaikioturt47Lrklimatokaito1">'Forma 12'!$E$77</definedName>
    <definedName name="VAS083_F_Ilgalaikioturt47Nuotekudumblot1" localSheetId="11">'Forma 12'!$L$77</definedName>
    <definedName name="VAS083_F_Ilgalaikioturt47Nuotekudumblot1">'Forma 12'!$L$77</definedName>
    <definedName name="VAS083_F_Ilgalaikioturt47Nuotekusurinki1" localSheetId="11">'Forma 12'!$J$77</definedName>
    <definedName name="VAS083_F_Ilgalaikioturt47Nuotekusurinki1">'Forma 12'!$J$77</definedName>
    <definedName name="VAS083_F_Ilgalaikioturt47Nuotekuvalymas1" localSheetId="11">'Forma 12'!$K$77</definedName>
    <definedName name="VAS083_F_Ilgalaikioturt47Nuotekuvalymas1">'Forma 12'!$K$77</definedName>
    <definedName name="VAS083_F_Ilgalaikioturt47Pavirsiniunuot1" localSheetId="11">'Forma 12'!$M$77</definedName>
    <definedName name="VAS083_F_Ilgalaikioturt47Pavirsiniunuot1">'Forma 12'!$M$77</definedName>
    <definedName name="VAS083_F_Ilgalaikioturt47Turtovienetask1" localSheetId="11">'Forma 12'!$F$77</definedName>
    <definedName name="VAS083_F_Ilgalaikioturt47Turtovienetask1">'Forma 12'!$F$77</definedName>
    <definedName name="VAS083_F_Ilgalaikioturt48Apskaitosveikla1" localSheetId="11">'Forma 12'!$N$78</definedName>
    <definedName name="VAS083_F_Ilgalaikioturt48Apskaitosveikla1">'Forma 12'!$N$78</definedName>
    <definedName name="VAS083_F_Ilgalaikioturt48Geriamojovande7" localSheetId="11">'Forma 12'!$G$78</definedName>
    <definedName name="VAS083_F_Ilgalaikioturt48Geriamojovande7">'Forma 12'!$G$78</definedName>
    <definedName name="VAS083_F_Ilgalaikioturt48Geriamojovande8" localSheetId="11">'Forma 12'!$H$78</definedName>
    <definedName name="VAS083_F_Ilgalaikioturt48Geriamojovande8">'Forma 12'!$H$78</definedName>
    <definedName name="VAS083_F_Ilgalaikioturt48Geriamojovande9" localSheetId="11">'Forma 12'!$I$78</definedName>
    <definedName name="VAS083_F_Ilgalaikioturt48Geriamojovande9">'Forma 12'!$I$78</definedName>
    <definedName name="VAS083_F_Ilgalaikioturt48Inventorinisnu1" localSheetId="11">'Forma 12'!$D$78</definedName>
    <definedName name="VAS083_F_Ilgalaikioturt48Inventorinisnu1">'Forma 12'!$D$78</definedName>
    <definedName name="VAS083_F_Ilgalaikioturt48Kitareguliuoja1" localSheetId="11">'Forma 12'!$O$78</definedName>
    <definedName name="VAS083_F_Ilgalaikioturt48Kitareguliuoja1">'Forma 12'!$O$78</definedName>
    <definedName name="VAS083_F_Ilgalaikioturt48Kitosveiklosne1" localSheetId="11">'Forma 12'!$P$78</definedName>
    <definedName name="VAS083_F_Ilgalaikioturt48Kitosveiklosne1">'Forma 12'!$P$78</definedName>
    <definedName name="VAS083_F_Ilgalaikioturt48Lrklimatokaito1" localSheetId="11">'Forma 12'!$E$78</definedName>
    <definedName name="VAS083_F_Ilgalaikioturt48Lrklimatokaito1">'Forma 12'!$E$78</definedName>
    <definedName name="VAS083_F_Ilgalaikioturt48Nuotekudumblot1" localSheetId="11">'Forma 12'!$L$78</definedName>
    <definedName name="VAS083_F_Ilgalaikioturt48Nuotekudumblot1">'Forma 12'!$L$78</definedName>
    <definedName name="VAS083_F_Ilgalaikioturt48Nuotekusurinki1" localSheetId="11">'Forma 12'!$J$78</definedName>
    <definedName name="VAS083_F_Ilgalaikioturt48Nuotekusurinki1">'Forma 12'!$J$78</definedName>
    <definedName name="VAS083_F_Ilgalaikioturt48Nuotekuvalymas1" localSheetId="11">'Forma 12'!$K$78</definedName>
    <definedName name="VAS083_F_Ilgalaikioturt48Nuotekuvalymas1">'Forma 12'!$K$78</definedName>
    <definedName name="VAS083_F_Ilgalaikioturt48Pavirsiniunuot1" localSheetId="11">'Forma 12'!$M$78</definedName>
    <definedName name="VAS083_F_Ilgalaikioturt48Pavirsiniunuot1">'Forma 12'!$M$78</definedName>
    <definedName name="VAS083_F_Ilgalaikioturt48Turtovienetask1" localSheetId="11">'Forma 12'!$F$78</definedName>
    <definedName name="VAS083_F_Ilgalaikioturt48Turtovienetask1">'Forma 12'!$F$78</definedName>
    <definedName name="VAS083_F_Ilgalaikioturt49Apskaitosveikla1" localSheetId="11">'Forma 12'!$N$81</definedName>
    <definedName name="VAS083_F_Ilgalaikioturt49Apskaitosveikla1">'Forma 12'!$N$81</definedName>
    <definedName name="VAS083_F_Ilgalaikioturt49Geriamojovande7" localSheetId="11">'Forma 12'!$G$81</definedName>
    <definedName name="VAS083_F_Ilgalaikioturt49Geriamojovande7">'Forma 12'!$G$81</definedName>
    <definedName name="VAS083_F_Ilgalaikioturt49Geriamojovande8" localSheetId="11">'Forma 12'!$H$81</definedName>
    <definedName name="VAS083_F_Ilgalaikioturt49Geriamojovande8">'Forma 12'!$H$81</definedName>
    <definedName name="VAS083_F_Ilgalaikioturt49Geriamojovande9" localSheetId="11">'Forma 12'!$I$81</definedName>
    <definedName name="VAS083_F_Ilgalaikioturt49Geriamojovande9">'Forma 12'!$I$81</definedName>
    <definedName name="VAS083_F_Ilgalaikioturt49Inventorinisnu1" localSheetId="11">'Forma 12'!$D$81</definedName>
    <definedName name="VAS083_F_Ilgalaikioturt49Inventorinisnu1">'Forma 12'!$D$81</definedName>
    <definedName name="VAS083_F_Ilgalaikioturt49Kitareguliuoja1" localSheetId="11">'Forma 12'!$O$81</definedName>
    <definedName name="VAS083_F_Ilgalaikioturt49Kitareguliuoja1">'Forma 12'!$O$81</definedName>
    <definedName name="VAS083_F_Ilgalaikioturt49Kitosveiklosne1" localSheetId="11">'Forma 12'!$P$81</definedName>
    <definedName name="VAS083_F_Ilgalaikioturt49Kitosveiklosne1">'Forma 12'!$P$81</definedName>
    <definedName name="VAS083_F_Ilgalaikioturt49Lrklimatokaito1" localSheetId="11">'Forma 12'!$E$81</definedName>
    <definedName name="VAS083_F_Ilgalaikioturt49Lrklimatokaito1">'Forma 12'!$E$81</definedName>
    <definedName name="VAS083_F_Ilgalaikioturt49Nuotekudumblot1" localSheetId="11">'Forma 12'!$L$81</definedName>
    <definedName name="VAS083_F_Ilgalaikioturt49Nuotekudumblot1">'Forma 12'!$L$81</definedName>
    <definedName name="VAS083_F_Ilgalaikioturt49Nuotekusurinki1" localSheetId="11">'Forma 12'!$J$81</definedName>
    <definedName name="VAS083_F_Ilgalaikioturt49Nuotekusurinki1">'Forma 12'!$J$81</definedName>
    <definedName name="VAS083_F_Ilgalaikioturt49Nuotekuvalymas1" localSheetId="11">'Forma 12'!$K$81</definedName>
    <definedName name="VAS083_F_Ilgalaikioturt49Nuotekuvalymas1">'Forma 12'!$K$81</definedName>
    <definedName name="VAS083_F_Ilgalaikioturt49Pavirsiniunuot1" localSheetId="11">'Forma 12'!$M$81</definedName>
    <definedName name="VAS083_F_Ilgalaikioturt49Pavirsiniunuot1">'Forma 12'!$M$81</definedName>
    <definedName name="VAS083_F_Ilgalaikioturt49Turtovienetask1" localSheetId="11">'Forma 12'!$F$81</definedName>
    <definedName name="VAS083_F_Ilgalaikioturt49Turtovienetask1">'Forma 12'!$F$81</definedName>
    <definedName name="VAS083_F_Ilgalaikioturt4Apskaitosveikla1" localSheetId="11">'Forma 12'!$N$17</definedName>
    <definedName name="VAS083_F_Ilgalaikioturt4Apskaitosveikla1">'Forma 12'!$N$17</definedName>
    <definedName name="VAS083_F_Ilgalaikioturt4Geriamojovande7" localSheetId="11">'Forma 12'!$G$17</definedName>
    <definedName name="VAS083_F_Ilgalaikioturt4Geriamojovande7">'Forma 12'!$G$17</definedName>
    <definedName name="VAS083_F_Ilgalaikioturt4Geriamojovande8" localSheetId="11">'Forma 12'!$H$17</definedName>
    <definedName name="VAS083_F_Ilgalaikioturt4Geriamojovande8">'Forma 12'!$H$17</definedName>
    <definedName name="VAS083_F_Ilgalaikioturt4Geriamojovande9" localSheetId="11">'Forma 12'!$I$17</definedName>
    <definedName name="VAS083_F_Ilgalaikioturt4Geriamojovande9">'Forma 12'!$I$17</definedName>
    <definedName name="VAS083_F_Ilgalaikioturt4Inventorinisnu1" localSheetId="11">'Forma 12'!$D$17</definedName>
    <definedName name="VAS083_F_Ilgalaikioturt4Inventorinisnu1">'Forma 12'!$D$17</definedName>
    <definedName name="VAS083_F_Ilgalaikioturt4Kitareguliuoja1" localSheetId="11">'Forma 12'!$O$17</definedName>
    <definedName name="VAS083_F_Ilgalaikioturt4Kitareguliuoja1">'Forma 12'!$O$17</definedName>
    <definedName name="VAS083_F_Ilgalaikioturt4Kitosveiklosne1" localSheetId="11">'Forma 12'!$P$17</definedName>
    <definedName name="VAS083_F_Ilgalaikioturt4Kitosveiklosne1">'Forma 12'!$P$17</definedName>
    <definedName name="VAS083_F_Ilgalaikioturt4Lrklimatokaito1" localSheetId="11">'Forma 12'!$E$17</definedName>
    <definedName name="VAS083_F_Ilgalaikioturt4Lrklimatokaito1">'Forma 12'!$E$17</definedName>
    <definedName name="VAS083_F_Ilgalaikioturt4Nuotekudumblot1" localSheetId="11">'Forma 12'!$L$17</definedName>
    <definedName name="VAS083_F_Ilgalaikioturt4Nuotekudumblot1">'Forma 12'!$L$17</definedName>
    <definedName name="VAS083_F_Ilgalaikioturt4Nuotekusurinki1" localSheetId="11">'Forma 12'!$J$17</definedName>
    <definedName name="VAS083_F_Ilgalaikioturt4Nuotekusurinki1">'Forma 12'!$J$17</definedName>
    <definedName name="VAS083_F_Ilgalaikioturt4Nuotekuvalymas1" localSheetId="11">'Forma 12'!$K$17</definedName>
    <definedName name="VAS083_F_Ilgalaikioturt4Nuotekuvalymas1">'Forma 12'!$K$17</definedName>
    <definedName name="VAS083_F_Ilgalaikioturt4Pavirsiniunuot1" localSheetId="11">'Forma 12'!$M$17</definedName>
    <definedName name="VAS083_F_Ilgalaikioturt4Pavirsiniunuot1">'Forma 12'!$M$17</definedName>
    <definedName name="VAS083_F_Ilgalaikioturt4Turtovienetask1" localSheetId="11">'Forma 12'!$F$17</definedName>
    <definedName name="VAS083_F_Ilgalaikioturt4Turtovienetask1">'Forma 12'!$F$17</definedName>
    <definedName name="VAS083_F_Ilgalaikioturt50Apskaitosveikla1" localSheetId="11">'Forma 12'!$N$82</definedName>
    <definedName name="VAS083_F_Ilgalaikioturt50Apskaitosveikla1">'Forma 12'!$N$82</definedName>
    <definedName name="VAS083_F_Ilgalaikioturt50Geriamojovande7" localSheetId="11">'Forma 12'!$G$82</definedName>
    <definedName name="VAS083_F_Ilgalaikioturt50Geriamojovande7">'Forma 12'!$G$82</definedName>
    <definedName name="VAS083_F_Ilgalaikioturt50Geriamojovande8" localSheetId="11">'Forma 12'!$H$82</definedName>
    <definedName name="VAS083_F_Ilgalaikioturt50Geriamojovande8">'Forma 12'!$H$82</definedName>
    <definedName name="VAS083_F_Ilgalaikioturt50Geriamojovande9" localSheetId="11">'Forma 12'!$I$82</definedName>
    <definedName name="VAS083_F_Ilgalaikioturt50Geriamojovande9">'Forma 12'!$I$82</definedName>
    <definedName name="VAS083_F_Ilgalaikioturt50Inventorinisnu1" localSheetId="11">'Forma 12'!$D$82</definedName>
    <definedName name="VAS083_F_Ilgalaikioturt50Inventorinisnu1">'Forma 12'!$D$82</definedName>
    <definedName name="VAS083_F_Ilgalaikioturt50Kitareguliuoja1" localSheetId="11">'Forma 12'!$O$82</definedName>
    <definedName name="VAS083_F_Ilgalaikioturt50Kitareguliuoja1">'Forma 12'!$O$82</definedName>
    <definedName name="VAS083_F_Ilgalaikioturt50Kitosveiklosne1" localSheetId="11">'Forma 12'!$P$82</definedName>
    <definedName name="VAS083_F_Ilgalaikioturt50Kitosveiklosne1">'Forma 12'!$P$82</definedName>
    <definedName name="VAS083_F_Ilgalaikioturt50Lrklimatokaito1" localSheetId="11">'Forma 12'!$E$82</definedName>
    <definedName name="VAS083_F_Ilgalaikioturt50Lrklimatokaito1">'Forma 12'!$E$82</definedName>
    <definedName name="VAS083_F_Ilgalaikioturt50Nuotekudumblot1" localSheetId="11">'Forma 12'!$L$82</definedName>
    <definedName name="VAS083_F_Ilgalaikioturt50Nuotekudumblot1">'Forma 12'!$L$82</definedName>
    <definedName name="VAS083_F_Ilgalaikioturt50Nuotekusurinki1" localSheetId="11">'Forma 12'!$J$82</definedName>
    <definedName name="VAS083_F_Ilgalaikioturt50Nuotekusurinki1">'Forma 12'!$J$82</definedName>
    <definedName name="VAS083_F_Ilgalaikioturt50Nuotekuvalymas1" localSheetId="11">'Forma 12'!$K$82</definedName>
    <definedName name="VAS083_F_Ilgalaikioturt50Nuotekuvalymas1">'Forma 12'!$K$82</definedName>
    <definedName name="VAS083_F_Ilgalaikioturt50Pavirsiniunuot1" localSheetId="11">'Forma 12'!$M$82</definedName>
    <definedName name="VAS083_F_Ilgalaikioturt50Pavirsiniunuot1">'Forma 12'!$M$82</definedName>
    <definedName name="VAS083_F_Ilgalaikioturt50Turtovienetask1" localSheetId="11">'Forma 12'!$F$82</definedName>
    <definedName name="VAS083_F_Ilgalaikioturt50Turtovienetask1">'Forma 12'!$F$82</definedName>
    <definedName name="VAS083_F_Ilgalaikioturt51Apskaitosveikla1" localSheetId="11">'Forma 12'!$N$83</definedName>
    <definedName name="VAS083_F_Ilgalaikioturt51Apskaitosveikla1">'Forma 12'!$N$83</definedName>
    <definedName name="VAS083_F_Ilgalaikioturt51Geriamojovande7" localSheetId="11">'Forma 12'!$G$83</definedName>
    <definedName name="VAS083_F_Ilgalaikioturt51Geriamojovande7">'Forma 12'!$G$83</definedName>
    <definedName name="VAS083_F_Ilgalaikioturt51Geriamojovande8" localSheetId="11">'Forma 12'!$H$83</definedName>
    <definedName name="VAS083_F_Ilgalaikioturt51Geriamojovande8">'Forma 12'!$H$83</definedName>
    <definedName name="VAS083_F_Ilgalaikioturt51Geriamojovande9" localSheetId="11">'Forma 12'!$I$83</definedName>
    <definedName name="VAS083_F_Ilgalaikioturt51Geriamojovande9">'Forma 12'!$I$83</definedName>
    <definedName name="VAS083_F_Ilgalaikioturt51Inventorinisnu1" localSheetId="11">'Forma 12'!$D$83</definedName>
    <definedName name="VAS083_F_Ilgalaikioturt51Inventorinisnu1">'Forma 12'!$D$83</definedName>
    <definedName name="VAS083_F_Ilgalaikioturt51Kitareguliuoja1" localSheetId="11">'Forma 12'!$O$83</definedName>
    <definedName name="VAS083_F_Ilgalaikioturt51Kitareguliuoja1">'Forma 12'!$O$83</definedName>
    <definedName name="VAS083_F_Ilgalaikioturt51Kitosveiklosne1" localSheetId="11">'Forma 12'!$P$83</definedName>
    <definedName name="VAS083_F_Ilgalaikioturt51Kitosveiklosne1">'Forma 12'!$P$83</definedName>
    <definedName name="VAS083_F_Ilgalaikioturt51Lrklimatokaito1" localSheetId="11">'Forma 12'!$E$83</definedName>
    <definedName name="VAS083_F_Ilgalaikioturt51Lrklimatokaito1">'Forma 12'!$E$83</definedName>
    <definedName name="VAS083_F_Ilgalaikioturt51Nuotekudumblot1" localSheetId="11">'Forma 12'!$L$83</definedName>
    <definedName name="VAS083_F_Ilgalaikioturt51Nuotekudumblot1">'Forma 12'!$L$83</definedName>
    <definedName name="VAS083_F_Ilgalaikioturt51Nuotekusurinki1" localSheetId="11">'Forma 12'!$J$83</definedName>
    <definedName name="VAS083_F_Ilgalaikioturt51Nuotekusurinki1">'Forma 12'!$J$83</definedName>
    <definedName name="VAS083_F_Ilgalaikioturt51Nuotekuvalymas1" localSheetId="11">'Forma 12'!$K$83</definedName>
    <definedName name="VAS083_F_Ilgalaikioturt51Nuotekuvalymas1">'Forma 12'!$K$83</definedName>
    <definedName name="VAS083_F_Ilgalaikioturt51Pavirsiniunuot1" localSheetId="11">'Forma 12'!$M$83</definedName>
    <definedName name="VAS083_F_Ilgalaikioturt51Pavirsiniunuot1">'Forma 12'!$M$83</definedName>
    <definedName name="VAS083_F_Ilgalaikioturt51Turtovienetask1" localSheetId="11">'Forma 12'!$F$83</definedName>
    <definedName name="VAS083_F_Ilgalaikioturt51Turtovienetask1">'Forma 12'!$F$83</definedName>
    <definedName name="VAS083_F_Ilgalaikioturt52Apskaitosveikla1" localSheetId="11">'Forma 12'!$N$85</definedName>
    <definedName name="VAS083_F_Ilgalaikioturt52Apskaitosveikla1">'Forma 12'!$N$85</definedName>
    <definedName name="VAS083_F_Ilgalaikioturt52Geriamojovande7" localSheetId="11">'Forma 12'!$G$85</definedName>
    <definedName name="VAS083_F_Ilgalaikioturt52Geriamojovande7">'Forma 12'!$G$85</definedName>
    <definedName name="VAS083_F_Ilgalaikioturt52Geriamojovande8" localSheetId="11">'Forma 12'!$H$85</definedName>
    <definedName name="VAS083_F_Ilgalaikioturt52Geriamojovande8">'Forma 12'!$H$85</definedName>
    <definedName name="VAS083_F_Ilgalaikioturt52Geriamojovande9" localSheetId="11">'Forma 12'!$I$85</definedName>
    <definedName name="VAS083_F_Ilgalaikioturt52Geriamojovande9">'Forma 12'!$I$85</definedName>
    <definedName name="VAS083_F_Ilgalaikioturt52Inventorinisnu1" localSheetId="11">'Forma 12'!$D$85</definedName>
    <definedName name="VAS083_F_Ilgalaikioturt52Inventorinisnu1">'Forma 12'!$D$85</definedName>
    <definedName name="VAS083_F_Ilgalaikioturt52Kitareguliuoja1" localSheetId="11">'Forma 12'!$O$85</definedName>
    <definedName name="VAS083_F_Ilgalaikioturt52Kitareguliuoja1">'Forma 12'!$O$85</definedName>
    <definedName name="VAS083_F_Ilgalaikioturt52Kitosveiklosne1" localSheetId="11">'Forma 12'!$P$85</definedName>
    <definedName name="VAS083_F_Ilgalaikioturt52Kitosveiklosne1">'Forma 12'!$P$85</definedName>
    <definedName name="VAS083_F_Ilgalaikioturt52Lrklimatokaito1" localSheetId="11">'Forma 12'!$E$85</definedName>
    <definedName name="VAS083_F_Ilgalaikioturt52Lrklimatokaito1">'Forma 12'!$E$85</definedName>
    <definedName name="VAS083_F_Ilgalaikioturt52Nuotekudumblot1" localSheetId="11">'Forma 12'!$L$85</definedName>
    <definedName name="VAS083_F_Ilgalaikioturt52Nuotekudumblot1">'Forma 12'!$L$85</definedName>
    <definedName name="VAS083_F_Ilgalaikioturt52Nuotekusurinki1" localSheetId="11">'Forma 12'!$J$85</definedName>
    <definedName name="VAS083_F_Ilgalaikioturt52Nuotekusurinki1">'Forma 12'!$J$85</definedName>
    <definedName name="VAS083_F_Ilgalaikioturt52Nuotekuvalymas1" localSheetId="11">'Forma 12'!$K$85</definedName>
    <definedName name="VAS083_F_Ilgalaikioturt52Nuotekuvalymas1">'Forma 12'!$K$85</definedName>
    <definedName name="VAS083_F_Ilgalaikioturt52Pavirsiniunuot1" localSheetId="11">'Forma 12'!$M$85</definedName>
    <definedName name="VAS083_F_Ilgalaikioturt52Pavirsiniunuot1">'Forma 12'!$M$85</definedName>
    <definedName name="VAS083_F_Ilgalaikioturt52Turtovienetask1" localSheetId="11">'Forma 12'!$F$85</definedName>
    <definedName name="VAS083_F_Ilgalaikioturt52Turtovienetask1">'Forma 12'!$F$85</definedName>
    <definedName name="VAS083_F_Ilgalaikioturt53Apskaitosveikla1" localSheetId="11">'Forma 12'!$N$86</definedName>
    <definedName name="VAS083_F_Ilgalaikioturt53Apskaitosveikla1">'Forma 12'!$N$86</definedName>
    <definedName name="VAS083_F_Ilgalaikioturt53Geriamojovande7" localSheetId="11">'Forma 12'!$G$86</definedName>
    <definedName name="VAS083_F_Ilgalaikioturt53Geriamojovande7">'Forma 12'!$G$86</definedName>
    <definedName name="VAS083_F_Ilgalaikioturt53Geriamojovande8" localSheetId="11">'Forma 12'!$H$86</definedName>
    <definedName name="VAS083_F_Ilgalaikioturt53Geriamojovande8">'Forma 12'!$H$86</definedName>
    <definedName name="VAS083_F_Ilgalaikioturt53Geriamojovande9" localSheetId="11">'Forma 12'!$I$86</definedName>
    <definedName name="VAS083_F_Ilgalaikioturt53Geriamojovande9">'Forma 12'!$I$86</definedName>
    <definedName name="VAS083_F_Ilgalaikioturt53Inventorinisnu1" localSheetId="11">'Forma 12'!$D$86</definedName>
    <definedName name="VAS083_F_Ilgalaikioturt53Inventorinisnu1">'Forma 12'!$D$86</definedName>
    <definedName name="VAS083_F_Ilgalaikioturt53Kitareguliuoja1" localSheetId="11">'Forma 12'!$O$86</definedName>
    <definedName name="VAS083_F_Ilgalaikioturt53Kitareguliuoja1">'Forma 12'!$O$86</definedName>
    <definedName name="VAS083_F_Ilgalaikioturt53Kitosveiklosne1" localSheetId="11">'Forma 12'!$P$86</definedName>
    <definedName name="VAS083_F_Ilgalaikioturt53Kitosveiklosne1">'Forma 12'!$P$86</definedName>
    <definedName name="VAS083_F_Ilgalaikioturt53Lrklimatokaito1" localSheetId="11">'Forma 12'!$E$86</definedName>
    <definedName name="VAS083_F_Ilgalaikioturt53Lrklimatokaito1">'Forma 12'!$E$86</definedName>
    <definedName name="VAS083_F_Ilgalaikioturt53Nuotekudumblot1" localSheetId="11">'Forma 12'!$L$86</definedName>
    <definedName name="VAS083_F_Ilgalaikioturt53Nuotekudumblot1">'Forma 12'!$L$86</definedName>
    <definedName name="VAS083_F_Ilgalaikioturt53Nuotekusurinki1" localSheetId="11">'Forma 12'!$J$86</definedName>
    <definedName name="VAS083_F_Ilgalaikioturt53Nuotekusurinki1">'Forma 12'!$J$86</definedName>
    <definedName name="VAS083_F_Ilgalaikioturt53Nuotekuvalymas1" localSheetId="11">'Forma 12'!$K$86</definedName>
    <definedName name="VAS083_F_Ilgalaikioturt53Nuotekuvalymas1">'Forma 12'!$K$86</definedName>
    <definedName name="VAS083_F_Ilgalaikioturt53Pavirsiniunuot1" localSheetId="11">'Forma 12'!$M$86</definedName>
    <definedName name="VAS083_F_Ilgalaikioturt53Pavirsiniunuot1">'Forma 12'!$M$86</definedName>
    <definedName name="VAS083_F_Ilgalaikioturt53Turtovienetask1" localSheetId="11">'Forma 12'!$F$86</definedName>
    <definedName name="VAS083_F_Ilgalaikioturt53Turtovienetask1">'Forma 12'!$F$86</definedName>
    <definedName name="VAS083_F_Ilgalaikioturt54Apskaitosveikla1" localSheetId="11">'Forma 12'!$N$87</definedName>
    <definedName name="VAS083_F_Ilgalaikioturt54Apskaitosveikla1">'Forma 12'!$N$87</definedName>
    <definedName name="VAS083_F_Ilgalaikioturt54Geriamojovande7" localSheetId="11">'Forma 12'!$G$87</definedName>
    <definedName name="VAS083_F_Ilgalaikioturt54Geriamojovande7">'Forma 12'!$G$87</definedName>
    <definedName name="VAS083_F_Ilgalaikioturt54Geriamojovande8" localSheetId="11">'Forma 12'!$H$87</definedName>
    <definedName name="VAS083_F_Ilgalaikioturt54Geriamojovande8">'Forma 12'!$H$87</definedName>
    <definedName name="VAS083_F_Ilgalaikioturt54Geriamojovande9" localSheetId="11">'Forma 12'!$I$87</definedName>
    <definedName name="VAS083_F_Ilgalaikioturt54Geriamojovande9">'Forma 12'!$I$87</definedName>
    <definedName name="VAS083_F_Ilgalaikioturt54Inventorinisnu1" localSheetId="11">'Forma 12'!$D$87</definedName>
    <definedName name="VAS083_F_Ilgalaikioturt54Inventorinisnu1">'Forma 12'!$D$87</definedName>
    <definedName name="VAS083_F_Ilgalaikioturt54Kitareguliuoja1" localSheetId="11">'Forma 12'!$O$87</definedName>
    <definedName name="VAS083_F_Ilgalaikioturt54Kitareguliuoja1">'Forma 12'!$O$87</definedName>
    <definedName name="VAS083_F_Ilgalaikioturt54Kitosveiklosne1" localSheetId="11">'Forma 12'!$P$87</definedName>
    <definedName name="VAS083_F_Ilgalaikioturt54Kitosveiklosne1">'Forma 12'!$P$87</definedName>
    <definedName name="VAS083_F_Ilgalaikioturt54Lrklimatokaito1" localSheetId="11">'Forma 12'!$E$87</definedName>
    <definedName name="VAS083_F_Ilgalaikioturt54Lrklimatokaito1">'Forma 12'!$E$87</definedName>
    <definedName name="VAS083_F_Ilgalaikioturt54Nuotekudumblot1" localSheetId="11">'Forma 12'!$L$87</definedName>
    <definedName name="VAS083_F_Ilgalaikioturt54Nuotekudumblot1">'Forma 12'!$L$87</definedName>
    <definedName name="VAS083_F_Ilgalaikioturt54Nuotekusurinki1" localSheetId="11">'Forma 12'!$J$87</definedName>
    <definedName name="VAS083_F_Ilgalaikioturt54Nuotekusurinki1">'Forma 12'!$J$87</definedName>
    <definedName name="VAS083_F_Ilgalaikioturt54Nuotekuvalymas1" localSheetId="11">'Forma 12'!$K$87</definedName>
    <definedName name="VAS083_F_Ilgalaikioturt54Nuotekuvalymas1">'Forma 12'!$K$87</definedName>
    <definedName name="VAS083_F_Ilgalaikioturt54Pavirsiniunuot1" localSheetId="11">'Forma 12'!$M$87</definedName>
    <definedName name="VAS083_F_Ilgalaikioturt54Pavirsiniunuot1">'Forma 12'!$M$87</definedName>
    <definedName name="VAS083_F_Ilgalaikioturt54Turtovienetask1" localSheetId="11">'Forma 12'!$F$87</definedName>
    <definedName name="VAS083_F_Ilgalaikioturt54Turtovienetask1">'Forma 12'!$F$87</definedName>
    <definedName name="VAS083_F_Ilgalaikioturt55Apskaitosveikla1" localSheetId="11">'Forma 12'!$N$89</definedName>
    <definedName name="VAS083_F_Ilgalaikioturt55Apskaitosveikla1">'Forma 12'!$N$89</definedName>
    <definedName name="VAS083_F_Ilgalaikioturt55Geriamojovande7" localSheetId="11">'Forma 12'!$G$89</definedName>
    <definedName name="VAS083_F_Ilgalaikioturt55Geriamojovande7">'Forma 12'!$G$89</definedName>
    <definedName name="VAS083_F_Ilgalaikioturt55Geriamojovande8" localSheetId="11">'Forma 12'!$H$89</definedName>
    <definedName name="VAS083_F_Ilgalaikioturt55Geriamojovande8">'Forma 12'!$H$89</definedName>
    <definedName name="VAS083_F_Ilgalaikioturt55Geriamojovande9" localSheetId="11">'Forma 12'!$I$89</definedName>
    <definedName name="VAS083_F_Ilgalaikioturt55Geriamojovande9">'Forma 12'!$I$89</definedName>
    <definedName name="VAS083_F_Ilgalaikioturt55Inventorinisnu1" localSheetId="11">'Forma 12'!$D$89</definedName>
    <definedName name="VAS083_F_Ilgalaikioturt55Inventorinisnu1">'Forma 12'!$D$89</definedName>
    <definedName name="VAS083_F_Ilgalaikioturt55Kitareguliuoja1" localSheetId="11">'Forma 12'!$O$89</definedName>
    <definedName name="VAS083_F_Ilgalaikioturt55Kitareguliuoja1">'Forma 12'!$O$89</definedName>
    <definedName name="VAS083_F_Ilgalaikioturt55Kitosveiklosne1" localSheetId="11">'Forma 12'!$P$89</definedName>
    <definedName name="VAS083_F_Ilgalaikioturt55Kitosveiklosne1">'Forma 12'!$P$89</definedName>
    <definedName name="VAS083_F_Ilgalaikioturt55Lrklimatokaito1" localSheetId="11">'Forma 12'!$E$89</definedName>
    <definedName name="VAS083_F_Ilgalaikioturt55Lrklimatokaito1">'Forma 12'!$E$89</definedName>
    <definedName name="VAS083_F_Ilgalaikioturt55Nuotekudumblot1" localSheetId="11">'Forma 12'!$L$89</definedName>
    <definedName name="VAS083_F_Ilgalaikioturt55Nuotekudumblot1">'Forma 12'!$L$89</definedName>
    <definedName name="VAS083_F_Ilgalaikioturt55Nuotekusurinki1" localSheetId="11">'Forma 12'!$J$89</definedName>
    <definedName name="VAS083_F_Ilgalaikioturt55Nuotekusurinki1">'Forma 12'!$J$89</definedName>
    <definedName name="VAS083_F_Ilgalaikioturt55Nuotekuvalymas1" localSheetId="11">'Forma 12'!$K$89</definedName>
    <definedName name="VAS083_F_Ilgalaikioturt55Nuotekuvalymas1">'Forma 12'!$K$89</definedName>
    <definedName name="VAS083_F_Ilgalaikioturt55Pavirsiniunuot1" localSheetId="11">'Forma 12'!$M$89</definedName>
    <definedName name="VAS083_F_Ilgalaikioturt55Pavirsiniunuot1">'Forma 12'!$M$89</definedName>
    <definedName name="VAS083_F_Ilgalaikioturt55Turtovienetask1" localSheetId="11">'Forma 12'!$F$89</definedName>
    <definedName name="VAS083_F_Ilgalaikioturt55Turtovienetask1">'Forma 12'!$F$89</definedName>
    <definedName name="VAS083_F_Ilgalaikioturt56Apskaitosveikla1" localSheetId="11">'Forma 12'!$N$90</definedName>
    <definedName name="VAS083_F_Ilgalaikioturt56Apskaitosveikla1">'Forma 12'!$N$90</definedName>
    <definedName name="VAS083_F_Ilgalaikioturt56Geriamojovande7" localSheetId="11">'Forma 12'!$G$90</definedName>
    <definedName name="VAS083_F_Ilgalaikioturt56Geriamojovande7">'Forma 12'!$G$90</definedName>
    <definedName name="VAS083_F_Ilgalaikioturt56Geriamojovande8" localSheetId="11">'Forma 12'!$H$90</definedName>
    <definedName name="VAS083_F_Ilgalaikioturt56Geriamojovande8">'Forma 12'!$H$90</definedName>
    <definedName name="VAS083_F_Ilgalaikioturt56Geriamojovande9" localSheetId="11">'Forma 12'!$I$90</definedName>
    <definedName name="VAS083_F_Ilgalaikioturt56Geriamojovande9">'Forma 12'!$I$90</definedName>
    <definedName name="VAS083_F_Ilgalaikioturt56Inventorinisnu1" localSheetId="11">'Forma 12'!$D$90</definedName>
    <definedName name="VAS083_F_Ilgalaikioturt56Inventorinisnu1">'Forma 12'!$D$90</definedName>
    <definedName name="VAS083_F_Ilgalaikioturt56Kitareguliuoja1" localSheetId="11">'Forma 12'!$O$90</definedName>
    <definedName name="VAS083_F_Ilgalaikioturt56Kitareguliuoja1">'Forma 12'!$O$90</definedName>
    <definedName name="VAS083_F_Ilgalaikioturt56Kitosveiklosne1" localSheetId="11">'Forma 12'!$P$90</definedName>
    <definedName name="VAS083_F_Ilgalaikioturt56Kitosveiklosne1">'Forma 12'!$P$90</definedName>
    <definedName name="VAS083_F_Ilgalaikioturt56Lrklimatokaito1" localSheetId="11">'Forma 12'!$E$90</definedName>
    <definedName name="VAS083_F_Ilgalaikioturt56Lrklimatokaito1">'Forma 12'!$E$90</definedName>
    <definedName name="VAS083_F_Ilgalaikioturt56Nuotekudumblot1" localSheetId="11">'Forma 12'!$L$90</definedName>
    <definedName name="VAS083_F_Ilgalaikioturt56Nuotekudumblot1">'Forma 12'!$L$90</definedName>
    <definedName name="VAS083_F_Ilgalaikioturt56Nuotekusurinki1" localSheetId="11">'Forma 12'!$J$90</definedName>
    <definedName name="VAS083_F_Ilgalaikioturt56Nuotekusurinki1">'Forma 12'!$J$90</definedName>
    <definedName name="VAS083_F_Ilgalaikioturt56Nuotekuvalymas1" localSheetId="11">'Forma 12'!$K$90</definedName>
    <definedName name="VAS083_F_Ilgalaikioturt56Nuotekuvalymas1">'Forma 12'!$K$90</definedName>
    <definedName name="VAS083_F_Ilgalaikioturt56Pavirsiniunuot1" localSheetId="11">'Forma 12'!$M$90</definedName>
    <definedName name="VAS083_F_Ilgalaikioturt56Pavirsiniunuot1">'Forma 12'!$M$90</definedName>
    <definedName name="VAS083_F_Ilgalaikioturt56Turtovienetask1" localSheetId="11">'Forma 12'!$F$90</definedName>
    <definedName name="VAS083_F_Ilgalaikioturt56Turtovienetask1">'Forma 12'!$F$90</definedName>
    <definedName name="VAS083_F_Ilgalaikioturt57Apskaitosveikla1" localSheetId="11">'Forma 12'!$N$91</definedName>
    <definedName name="VAS083_F_Ilgalaikioturt57Apskaitosveikla1">'Forma 12'!$N$91</definedName>
    <definedName name="VAS083_F_Ilgalaikioturt57Geriamojovande7" localSheetId="11">'Forma 12'!$G$91</definedName>
    <definedName name="VAS083_F_Ilgalaikioturt57Geriamojovande7">'Forma 12'!$G$91</definedName>
    <definedName name="VAS083_F_Ilgalaikioturt57Geriamojovande8" localSheetId="11">'Forma 12'!$H$91</definedName>
    <definedName name="VAS083_F_Ilgalaikioturt57Geriamojovande8">'Forma 12'!$H$91</definedName>
    <definedName name="VAS083_F_Ilgalaikioturt57Geriamojovande9" localSheetId="11">'Forma 12'!$I$91</definedName>
    <definedName name="VAS083_F_Ilgalaikioturt57Geriamojovande9">'Forma 12'!$I$91</definedName>
    <definedName name="VAS083_F_Ilgalaikioturt57Inventorinisnu1" localSheetId="11">'Forma 12'!$D$91</definedName>
    <definedName name="VAS083_F_Ilgalaikioturt57Inventorinisnu1">'Forma 12'!$D$91</definedName>
    <definedName name="VAS083_F_Ilgalaikioturt57Kitareguliuoja1" localSheetId="11">'Forma 12'!$O$91</definedName>
    <definedName name="VAS083_F_Ilgalaikioturt57Kitareguliuoja1">'Forma 12'!$O$91</definedName>
    <definedName name="VAS083_F_Ilgalaikioturt57Kitosveiklosne1" localSheetId="11">'Forma 12'!$P$91</definedName>
    <definedName name="VAS083_F_Ilgalaikioturt57Kitosveiklosne1">'Forma 12'!$P$91</definedName>
    <definedName name="VAS083_F_Ilgalaikioturt57Lrklimatokaito1" localSheetId="11">'Forma 12'!$E$91</definedName>
    <definedName name="VAS083_F_Ilgalaikioturt57Lrklimatokaito1">'Forma 12'!$E$91</definedName>
    <definedName name="VAS083_F_Ilgalaikioturt57Nuotekudumblot1" localSheetId="11">'Forma 12'!$L$91</definedName>
    <definedName name="VAS083_F_Ilgalaikioturt57Nuotekudumblot1">'Forma 12'!$L$91</definedName>
    <definedName name="VAS083_F_Ilgalaikioturt57Nuotekusurinki1" localSheetId="11">'Forma 12'!$J$91</definedName>
    <definedName name="VAS083_F_Ilgalaikioturt57Nuotekusurinki1">'Forma 12'!$J$91</definedName>
    <definedName name="VAS083_F_Ilgalaikioturt57Nuotekuvalymas1" localSheetId="11">'Forma 12'!$K$91</definedName>
    <definedName name="VAS083_F_Ilgalaikioturt57Nuotekuvalymas1">'Forma 12'!$K$91</definedName>
    <definedName name="VAS083_F_Ilgalaikioturt57Pavirsiniunuot1" localSheetId="11">'Forma 12'!$M$91</definedName>
    <definedName name="VAS083_F_Ilgalaikioturt57Pavirsiniunuot1">'Forma 12'!$M$91</definedName>
    <definedName name="VAS083_F_Ilgalaikioturt57Turtovienetask1" localSheetId="11">'Forma 12'!$F$91</definedName>
    <definedName name="VAS083_F_Ilgalaikioturt57Turtovienetask1">'Forma 12'!$F$91</definedName>
    <definedName name="VAS083_F_Ilgalaikioturt58Apskaitosveikla1" localSheetId="11">'Forma 12'!$N$95</definedName>
    <definedName name="VAS083_F_Ilgalaikioturt58Apskaitosveikla1">'Forma 12'!$N$95</definedName>
    <definedName name="VAS083_F_Ilgalaikioturt58Geriamojovande7" localSheetId="11">'Forma 12'!$G$95</definedName>
    <definedName name="VAS083_F_Ilgalaikioturt58Geriamojovande7">'Forma 12'!$G$95</definedName>
    <definedName name="VAS083_F_Ilgalaikioturt58Geriamojovande8" localSheetId="11">'Forma 12'!$H$95</definedName>
    <definedName name="VAS083_F_Ilgalaikioturt58Geriamojovande8">'Forma 12'!$H$95</definedName>
    <definedName name="VAS083_F_Ilgalaikioturt58Geriamojovande9" localSheetId="11">'Forma 12'!$I$95</definedName>
    <definedName name="VAS083_F_Ilgalaikioturt58Geriamojovande9">'Forma 12'!$I$95</definedName>
    <definedName name="VAS083_F_Ilgalaikioturt58Inventorinisnu1" localSheetId="11">'Forma 12'!$D$95</definedName>
    <definedName name="VAS083_F_Ilgalaikioturt58Inventorinisnu1">'Forma 12'!$D$95</definedName>
    <definedName name="VAS083_F_Ilgalaikioturt58Kitareguliuoja1" localSheetId="11">'Forma 12'!$O$95</definedName>
    <definedName name="VAS083_F_Ilgalaikioturt58Kitareguliuoja1">'Forma 12'!$O$95</definedName>
    <definedName name="VAS083_F_Ilgalaikioturt58Kitosveiklosne1" localSheetId="11">'Forma 12'!$P$95</definedName>
    <definedName name="VAS083_F_Ilgalaikioturt58Kitosveiklosne1">'Forma 12'!$P$95</definedName>
    <definedName name="VAS083_F_Ilgalaikioturt58Lrklimatokaito1" localSheetId="11">'Forma 12'!$E$95</definedName>
    <definedName name="VAS083_F_Ilgalaikioturt58Lrklimatokaito1">'Forma 12'!$E$95</definedName>
    <definedName name="VAS083_F_Ilgalaikioturt58Nuotekudumblot1" localSheetId="11">'Forma 12'!$L$95</definedName>
    <definedName name="VAS083_F_Ilgalaikioturt58Nuotekudumblot1">'Forma 12'!$L$95</definedName>
    <definedName name="VAS083_F_Ilgalaikioturt58Nuotekusurinki1" localSheetId="11">'Forma 12'!$J$95</definedName>
    <definedName name="VAS083_F_Ilgalaikioturt58Nuotekusurinki1">'Forma 12'!$J$95</definedName>
    <definedName name="VAS083_F_Ilgalaikioturt58Nuotekuvalymas1" localSheetId="11">'Forma 12'!$K$95</definedName>
    <definedName name="VAS083_F_Ilgalaikioturt58Nuotekuvalymas1">'Forma 12'!$K$95</definedName>
    <definedName name="VAS083_F_Ilgalaikioturt58Pavirsiniunuot1" localSheetId="11">'Forma 12'!$M$95</definedName>
    <definedName name="VAS083_F_Ilgalaikioturt58Pavirsiniunuot1">'Forma 12'!$M$95</definedName>
    <definedName name="VAS083_F_Ilgalaikioturt58Turtovienetask1" localSheetId="11">'Forma 12'!$F$95</definedName>
    <definedName name="VAS083_F_Ilgalaikioturt58Turtovienetask1">'Forma 12'!$F$95</definedName>
    <definedName name="VAS083_F_Ilgalaikioturt59Apskaitosveikla1" localSheetId="11">'Forma 12'!$N$96</definedName>
    <definedName name="VAS083_F_Ilgalaikioturt59Apskaitosveikla1">'Forma 12'!$N$96</definedName>
    <definedName name="VAS083_F_Ilgalaikioturt59Geriamojovande7" localSheetId="11">'Forma 12'!$G$96</definedName>
    <definedName name="VAS083_F_Ilgalaikioturt59Geriamojovande7">'Forma 12'!$G$96</definedName>
    <definedName name="VAS083_F_Ilgalaikioturt59Geriamojovande8" localSheetId="11">'Forma 12'!$H$96</definedName>
    <definedName name="VAS083_F_Ilgalaikioturt59Geriamojovande8">'Forma 12'!$H$96</definedName>
    <definedName name="VAS083_F_Ilgalaikioturt59Geriamojovande9" localSheetId="11">'Forma 12'!$I$96</definedName>
    <definedName name="VAS083_F_Ilgalaikioturt59Geriamojovande9">'Forma 12'!$I$96</definedName>
    <definedName name="VAS083_F_Ilgalaikioturt59Inventorinisnu1" localSheetId="11">'Forma 12'!$D$96</definedName>
    <definedName name="VAS083_F_Ilgalaikioturt59Inventorinisnu1">'Forma 12'!$D$96</definedName>
    <definedName name="VAS083_F_Ilgalaikioturt59Kitareguliuoja1" localSheetId="11">'Forma 12'!$O$96</definedName>
    <definedName name="VAS083_F_Ilgalaikioturt59Kitareguliuoja1">'Forma 12'!$O$96</definedName>
    <definedName name="VAS083_F_Ilgalaikioturt59Kitosveiklosne1" localSheetId="11">'Forma 12'!$P$96</definedName>
    <definedName name="VAS083_F_Ilgalaikioturt59Kitosveiklosne1">'Forma 12'!$P$96</definedName>
    <definedName name="VAS083_F_Ilgalaikioturt59Lrklimatokaito1" localSheetId="11">'Forma 12'!$E$96</definedName>
    <definedName name="VAS083_F_Ilgalaikioturt59Lrklimatokaito1">'Forma 12'!$E$96</definedName>
    <definedName name="VAS083_F_Ilgalaikioturt59Nuotekudumblot1" localSheetId="11">'Forma 12'!$L$96</definedName>
    <definedName name="VAS083_F_Ilgalaikioturt59Nuotekudumblot1">'Forma 12'!$L$96</definedName>
    <definedName name="VAS083_F_Ilgalaikioturt59Nuotekusurinki1" localSheetId="11">'Forma 12'!$J$96</definedName>
    <definedName name="VAS083_F_Ilgalaikioturt59Nuotekusurinki1">'Forma 12'!$J$96</definedName>
    <definedName name="VAS083_F_Ilgalaikioturt59Nuotekuvalymas1" localSheetId="11">'Forma 12'!$K$96</definedName>
    <definedName name="VAS083_F_Ilgalaikioturt59Nuotekuvalymas1">'Forma 12'!$K$96</definedName>
    <definedName name="VAS083_F_Ilgalaikioturt59Pavirsiniunuot1" localSheetId="11">'Forma 12'!$M$96</definedName>
    <definedName name="VAS083_F_Ilgalaikioturt59Pavirsiniunuot1">'Forma 12'!$M$96</definedName>
    <definedName name="VAS083_F_Ilgalaikioturt59Turtovienetask1" localSheetId="11">'Forma 12'!$F$96</definedName>
    <definedName name="VAS083_F_Ilgalaikioturt59Turtovienetask1">'Forma 12'!$F$96</definedName>
    <definedName name="VAS083_F_Ilgalaikioturt5Apskaitosveikla1" localSheetId="11">'Forma 12'!$N$18</definedName>
    <definedName name="VAS083_F_Ilgalaikioturt5Apskaitosveikla1">'Forma 12'!$N$18</definedName>
    <definedName name="VAS083_F_Ilgalaikioturt5Geriamojovande7" localSheetId="11">'Forma 12'!$G$18</definedName>
    <definedName name="VAS083_F_Ilgalaikioturt5Geriamojovande7">'Forma 12'!$G$18</definedName>
    <definedName name="VAS083_F_Ilgalaikioturt5Geriamojovande8" localSheetId="11">'Forma 12'!$H$18</definedName>
    <definedName name="VAS083_F_Ilgalaikioturt5Geriamojovande8">'Forma 12'!$H$18</definedName>
    <definedName name="VAS083_F_Ilgalaikioturt5Geriamojovande9" localSheetId="11">'Forma 12'!$I$18</definedName>
    <definedName name="VAS083_F_Ilgalaikioturt5Geriamojovande9">'Forma 12'!$I$18</definedName>
    <definedName name="VAS083_F_Ilgalaikioturt5Inventorinisnu1" localSheetId="11">'Forma 12'!$D$18</definedName>
    <definedName name="VAS083_F_Ilgalaikioturt5Inventorinisnu1">'Forma 12'!$D$18</definedName>
    <definedName name="VAS083_F_Ilgalaikioturt5Kitareguliuoja1" localSheetId="11">'Forma 12'!$O$18</definedName>
    <definedName name="VAS083_F_Ilgalaikioturt5Kitareguliuoja1">'Forma 12'!$O$18</definedName>
    <definedName name="VAS083_F_Ilgalaikioturt5Kitosveiklosne1" localSheetId="11">'Forma 12'!$P$18</definedName>
    <definedName name="VAS083_F_Ilgalaikioturt5Kitosveiklosne1">'Forma 12'!$P$18</definedName>
    <definedName name="VAS083_F_Ilgalaikioturt5Lrklimatokaito1" localSheetId="11">'Forma 12'!$E$18</definedName>
    <definedName name="VAS083_F_Ilgalaikioturt5Lrklimatokaito1">'Forma 12'!$E$18</definedName>
    <definedName name="VAS083_F_Ilgalaikioturt5Nuotekudumblot1" localSheetId="11">'Forma 12'!$L$18</definedName>
    <definedName name="VAS083_F_Ilgalaikioturt5Nuotekudumblot1">'Forma 12'!$L$18</definedName>
    <definedName name="VAS083_F_Ilgalaikioturt5Nuotekusurinki1" localSheetId="11">'Forma 12'!$J$18</definedName>
    <definedName name="VAS083_F_Ilgalaikioturt5Nuotekusurinki1">'Forma 12'!$J$18</definedName>
    <definedName name="VAS083_F_Ilgalaikioturt5Nuotekuvalymas1" localSheetId="11">'Forma 12'!$K$18</definedName>
    <definedName name="VAS083_F_Ilgalaikioturt5Nuotekuvalymas1">'Forma 12'!$K$18</definedName>
    <definedName name="VAS083_F_Ilgalaikioturt5Pavirsiniunuot1" localSheetId="11">'Forma 12'!$M$18</definedName>
    <definedName name="VAS083_F_Ilgalaikioturt5Pavirsiniunuot1">'Forma 12'!$M$18</definedName>
    <definedName name="VAS083_F_Ilgalaikioturt5Turtovienetask1" localSheetId="11">'Forma 12'!$F$18</definedName>
    <definedName name="VAS083_F_Ilgalaikioturt5Turtovienetask1">'Forma 12'!$F$18</definedName>
    <definedName name="VAS083_F_Ilgalaikioturt60Apskaitosveikla1" localSheetId="11">'Forma 12'!$N$97</definedName>
    <definedName name="VAS083_F_Ilgalaikioturt60Apskaitosveikla1">'Forma 12'!$N$97</definedName>
    <definedName name="VAS083_F_Ilgalaikioturt60Geriamojovande7" localSheetId="11">'Forma 12'!$G$97</definedName>
    <definedName name="VAS083_F_Ilgalaikioturt60Geriamojovande7">'Forma 12'!$G$97</definedName>
    <definedName name="VAS083_F_Ilgalaikioturt60Geriamojovande8" localSheetId="11">'Forma 12'!$H$97</definedName>
    <definedName name="VAS083_F_Ilgalaikioturt60Geriamojovande8">'Forma 12'!$H$97</definedName>
    <definedName name="VAS083_F_Ilgalaikioturt60Geriamojovande9" localSheetId="11">'Forma 12'!$I$97</definedName>
    <definedName name="VAS083_F_Ilgalaikioturt60Geriamojovande9">'Forma 12'!$I$97</definedName>
    <definedName name="VAS083_F_Ilgalaikioturt60Inventorinisnu1" localSheetId="11">'Forma 12'!$D$97</definedName>
    <definedName name="VAS083_F_Ilgalaikioturt60Inventorinisnu1">'Forma 12'!$D$97</definedName>
    <definedName name="VAS083_F_Ilgalaikioturt60Kitareguliuoja1" localSheetId="11">'Forma 12'!$O$97</definedName>
    <definedName name="VAS083_F_Ilgalaikioturt60Kitareguliuoja1">'Forma 12'!$O$97</definedName>
    <definedName name="VAS083_F_Ilgalaikioturt60Kitosveiklosne1" localSheetId="11">'Forma 12'!$P$97</definedName>
    <definedName name="VAS083_F_Ilgalaikioturt60Kitosveiklosne1">'Forma 12'!$P$97</definedName>
    <definedName name="VAS083_F_Ilgalaikioturt60Lrklimatokaito1" localSheetId="11">'Forma 12'!$E$97</definedName>
    <definedName name="VAS083_F_Ilgalaikioturt60Lrklimatokaito1">'Forma 12'!$E$97</definedName>
    <definedName name="VAS083_F_Ilgalaikioturt60Nuotekudumblot1" localSheetId="11">'Forma 12'!$L$97</definedName>
    <definedName name="VAS083_F_Ilgalaikioturt60Nuotekudumblot1">'Forma 12'!$L$97</definedName>
    <definedName name="VAS083_F_Ilgalaikioturt60Nuotekusurinki1" localSheetId="11">'Forma 12'!$J$97</definedName>
    <definedName name="VAS083_F_Ilgalaikioturt60Nuotekusurinki1">'Forma 12'!$J$97</definedName>
    <definedName name="VAS083_F_Ilgalaikioturt60Nuotekuvalymas1" localSheetId="11">'Forma 12'!$K$97</definedName>
    <definedName name="VAS083_F_Ilgalaikioturt60Nuotekuvalymas1">'Forma 12'!$K$97</definedName>
    <definedName name="VAS083_F_Ilgalaikioturt60Pavirsiniunuot1" localSheetId="11">'Forma 12'!$M$97</definedName>
    <definedName name="VAS083_F_Ilgalaikioturt60Pavirsiniunuot1">'Forma 12'!$M$97</definedName>
    <definedName name="VAS083_F_Ilgalaikioturt60Turtovienetask1" localSheetId="11">'Forma 12'!$F$97</definedName>
    <definedName name="VAS083_F_Ilgalaikioturt60Turtovienetask1">'Forma 12'!$F$97</definedName>
    <definedName name="VAS083_F_Ilgalaikioturt61Apskaitosveikla1" localSheetId="11">'Forma 12'!$N$99</definedName>
    <definedName name="VAS083_F_Ilgalaikioturt61Apskaitosveikla1">'Forma 12'!$N$99</definedName>
    <definedName name="VAS083_F_Ilgalaikioturt61Geriamojovande7" localSheetId="11">'Forma 12'!$G$99</definedName>
    <definedName name="VAS083_F_Ilgalaikioturt61Geriamojovande7">'Forma 12'!$G$99</definedName>
    <definedName name="VAS083_F_Ilgalaikioturt61Geriamojovande8" localSheetId="11">'Forma 12'!$H$99</definedName>
    <definedName name="VAS083_F_Ilgalaikioturt61Geriamojovande8">'Forma 12'!$H$99</definedName>
    <definedName name="VAS083_F_Ilgalaikioturt61Geriamojovande9" localSheetId="11">'Forma 12'!$I$99</definedName>
    <definedName name="VAS083_F_Ilgalaikioturt61Geriamojovande9">'Forma 12'!$I$99</definedName>
    <definedName name="VAS083_F_Ilgalaikioturt61Inventorinisnu1" localSheetId="11">'Forma 12'!$D$99</definedName>
    <definedName name="VAS083_F_Ilgalaikioturt61Inventorinisnu1">'Forma 12'!$D$99</definedName>
    <definedName name="VAS083_F_Ilgalaikioturt61Kitareguliuoja1" localSheetId="11">'Forma 12'!$O$99</definedName>
    <definedName name="VAS083_F_Ilgalaikioturt61Kitareguliuoja1">'Forma 12'!$O$99</definedName>
    <definedName name="VAS083_F_Ilgalaikioturt61Kitosveiklosne1" localSheetId="11">'Forma 12'!$P$99</definedName>
    <definedName name="VAS083_F_Ilgalaikioturt61Kitosveiklosne1">'Forma 12'!$P$99</definedName>
    <definedName name="VAS083_F_Ilgalaikioturt61Lrklimatokaito1" localSheetId="11">'Forma 12'!$E$99</definedName>
    <definedName name="VAS083_F_Ilgalaikioturt61Lrklimatokaito1">'Forma 12'!$E$99</definedName>
    <definedName name="VAS083_F_Ilgalaikioturt61Nuotekudumblot1" localSheetId="11">'Forma 12'!$L$99</definedName>
    <definedName name="VAS083_F_Ilgalaikioturt61Nuotekudumblot1">'Forma 12'!$L$99</definedName>
    <definedName name="VAS083_F_Ilgalaikioturt61Nuotekusurinki1" localSheetId="11">'Forma 12'!$J$99</definedName>
    <definedName name="VAS083_F_Ilgalaikioturt61Nuotekusurinki1">'Forma 12'!$J$99</definedName>
    <definedName name="VAS083_F_Ilgalaikioturt61Nuotekuvalymas1" localSheetId="11">'Forma 12'!$K$99</definedName>
    <definedName name="VAS083_F_Ilgalaikioturt61Nuotekuvalymas1">'Forma 12'!$K$99</definedName>
    <definedName name="VAS083_F_Ilgalaikioturt61Pavirsiniunuot1" localSheetId="11">'Forma 12'!$M$99</definedName>
    <definedName name="VAS083_F_Ilgalaikioturt61Pavirsiniunuot1">'Forma 12'!$M$99</definedName>
    <definedName name="VAS083_F_Ilgalaikioturt61Turtovienetask1" localSheetId="11">'Forma 12'!$F$99</definedName>
    <definedName name="VAS083_F_Ilgalaikioturt61Turtovienetask1">'Forma 12'!$F$99</definedName>
    <definedName name="VAS083_F_Ilgalaikioturt62Apskaitosveikla1" localSheetId="11">'Forma 12'!$N$100</definedName>
    <definedName name="VAS083_F_Ilgalaikioturt62Apskaitosveikla1">'Forma 12'!$N$100</definedName>
    <definedName name="VAS083_F_Ilgalaikioturt62Geriamojovande7" localSheetId="11">'Forma 12'!$G$100</definedName>
    <definedName name="VAS083_F_Ilgalaikioturt62Geriamojovande7">'Forma 12'!$G$100</definedName>
    <definedName name="VAS083_F_Ilgalaikioturt62Geriamojovande8" localSheetId="11">'Forma 12'!$H$100</definedName>
    <definedName name="VAS083_F_Ilgalaikioturt62Geriamojovande8">'Forma 12'!$H$100</definedName>
    <definedName name="VAS083_F_Ilgalaikioturt62Geriamojovande9" localSheetId="11">'Forma 12'!$I$100</definedName>
    <definedName name="VAS083_F_Ilgalaikioturt62Geriamojovande9">'Forma 12'!$I$100</definedName>
    <definedName name="VAS083_F_Ilgalaikioturt62Inventorinisnu1" localSheetId="11">'Forma 12'!$D$100</definedName>
    <definedName name="VAS083_F_Ilgalaikioturt62Inventorinisnu1">'Forma 12'!$D$100</definedName>
    <definedName name="VAS083_F_Ilgalaikioturt62Kitareguliuoja1" localSheetId="11">'Forma 12'!$O$100</definedName>
    <definedName name="VAS083_F_Ilgalaikioturt62Kitareguliuoja1">'Forma 12'!$O$100</definedName>
    <definedName name="VAS083_F_Ilgalaikioturt62Kitosveiklosne1" localSheetId="11">'Forma 12'!$P$100</definedName>
    <definedName name="VAS083_F_Ilgalaikioturt62Kitosveiklosne1">'Forma 12'!$P$100</definedName>
    <definedName name="VAS083_F_Ilgalaikioturt62Lrklimatokaito1" localSheetId="11">'Forma 12'!$E$100</definedName>
    <definedName name="VAS083_F_Ilgalaikioturt62Lrklimatokaito1">'Forma 12'!$E$100</definedName>
    <definedName name="VAS083_F_Ilgalaikioturt62Nuotekudumblot1" localSheetId="11">'Forma 12'!$L$100</definedName>
    <definedName name="VAS083_F_Ilgalaikioturt62Nuotekudumblot1">'Forma 12'!$L$100</definedName>
    <definedName name="VAS083_F_Ilgalaikioturt62Nuotekusurinki1" localSheetId="11">'Forma 12'!$J$100</definedName>
    <definedName name="VAS083_F_Ilgalaikioturt62Nuotekusurinki1">'Forma 12'!$J$100</definedName>
    <definedName name="VAS083_F_Ilgalaikioturt62Nuotekuvalymas1" localSheetId="11">'Forma 12'!$K$100</definedName>
    <definedName name="VAS083_F_Ilgalaikioturt62Nuotekuvalymas1">'Forma 12'!$K$100</definedName>
    <definedName name="VAS083_F_Ilgalaikioturt62Pavirsiniunuot1" localSheetId="11">'Forma 12'!$M$100</definedName>
    <definedName name="VAS083_F_Ilgalaikioturt62Pavirsiniunuot1">'Forma 12'!$M$100</definedName>
    <definedName name="VAS083_F_Ilgalaikioturt62Turtovienetask1" localSheetId="11">'Forma 12'!$F$100</definedName>
    <definedName name="VAS083_F_Ilgalaikioturt62Turtovienetask1">'Forma 12'!$F$100</definedName>
    <definedName name="VAS083_F_Ilgalaikioturt63Apskaitosveikla1" localSheetId="11">'Forma 12'!$N$101</definedName>
    <definedName name="VAS083_F_Ilgalaikioturt63Apskaitosveikla1">'Forma 12'!$N$101</definedName>
    <definedName name="VAS083_F_Ilgalaikioturt63Geriamojovande7" localSheetId="11">'Forma 12'!$G$101</definedName>
    <definedName name="VAS083_F_Ilgalaikioturt63Geriamojovande7">'Forma 12'!$G$101</definedName>
    <definedName name="VAS083_F_Ilgalaikioturt63Geriamojovande8" localSheetId="11">'Forma 12'!$H$101</definedName>
    <definedName name="VAS083_F_Ilgalaikioturt63Geriamojovande8">'Forma 12'!$H$101</definedName>
    <definedName name="VAS083_F_Ilgalaikioturt63Geriamojovande9" localSheetId="11">'Forma 12'!$I$101</definedName>
    <definedName name="VAS083_F_Ilgalaikioturt63Geriamojovande9">'Forma 12'!$I$101</definedName>
    <definedName name="VAS083_F_Ilgalaikioturt63Inventorinisnu1" localSheetId="11">'Forma 12'!$D$101</definedName>
    <definedName name="VAS083_F_Ilgalaikioturt63Inventorinisnu1">'Forma 12'!$D$101</definedName>
    <definedName name="VAS083_F_Ilgalaikioturt63Kitareguliuoja1" localSheetId="11">'Forma 12'!$O$101</definedName>
    <definedName name="VAS083_F_Ilgalaikioturt63Kitareguliuoja1">'Forma 12'!$O$101</definedName>
    <definedName name="VAS083_F_Ilgalaikioturt63Kitosveiklosne1" localSheetId="11">'Forma 12'!$P$101</definedName>
    <definedName name="VAS083_F_Ilgalaikioturt63Kitosveiklosne1">'Forma 12'!$P$101</definedName>
    <definedName name="VAS083_F_Ilgalaikioturt63Lrklimatokaito1" localSheetId="11">'Forma 12'!$E$101</definedName>
    <definedName name="VAS083_F_Ilgalaikioturt63Lrklimatokaito1">'Forma 12'!$E$101</definedName>
    <definedName name="VAS083_F_Ilgalaikioturt63Nuotekudumblot1" localSheetId="11">'Forma 12'!$L$101</definedName>
    <definedName name="VAS083_F_Ilgalaikioturt63Nuotekudumblot1">'Forma 12'!$L$101</definedName>
    <definedName name="VAS083_F_Ilgalaikioturt63Nuotekusurinki1" localSheetId="11">'Forma 12'!$J$101</definedName>
    <definedName name="VAS083_F_Ilgalaikioturt63Nuotekusurinki1">'Forma 12'!$J$101</definedName>
    <definedName name="VAS083_F_Ilgalaikioturt63Nuotekuvalymas1" localSheetId="11">'Forma 12'!$K$101</definedName>
    <definedName name="VAS083_F_Ilgalaikioturt63Nuotekuvalymas1">'Forma 12'!$K$101</definedName>
    <definedName name="VAS083_F_Ilgalaikioturt63Pavirsiniunuot1" localSheetId="11">'Forma 12'!$M$101</definedName>
    <definedName name="VAS083_F_Ilgalaikioturt63Pavirsiniunuot1">'Forma 12'!$M$101</definedName>
    <definedName name="VAS083_F_Ilgalaikioturt63Turtovienetask1" localSheetId="11">'Forma 12'!$F$101</definedName>
    <definedName name="VAS083_F_Ilgalaikioturt63Turtovienetask1">'Forma 12'!$F$101</definedName>
    <definedName name="VAS083_F_Ilgalaikioturt64Apskaitosveikla1" localSheetId="11">'Forma 12'!$N$103</definedName>
    <definedName name="VAS083_F_Ilgalaikioturt64Apskaitosveikla1">'Forma 12'!$N$103</definedName>
    <definedName name="VAS083_F_Ilgalaikioturt64Geriamojovande7" localSheetId="11">'Forma 12'!$G$103</definedName>
    <definedName name="VAS083_F_Ilgalaikioturt64Geriamojovande7">'Forma 12'!$G$103</definedName>
    <definedName name="VAS083_F_Ilgalaikioturt64Geriamojovande8" localSheetId="11">'Forma 12'!$H$103</definedName>
    <definedName name="VAS083_F_Ilgalaikioturt64Geriamojovande8">'Forma 12'!$H$103</definedName>
    <definedName name="VAS083_F_Ilgalaikioturt64Geriamojovande9" localSheetId="11">'Forma 12'!$I$103</definedName>
    <definedName name="VAS083_F_Ilgalaikioturt64Geriamojovande9">'Forma 12'!$I$103</definedName>
    <definedName name="VAS083_F_Ilgalaikioturt64Inventorinisnu1" localSheetId="11">'Forma 12'!$D$103</definedName>
    <definedName name="VAS083_F_Ilgalaikioturt64Inventorinisnu1">'Forma 12'!$D$103</definedName>
    <definedName name="VAS083_F_Ilgalaikioturt64Kitareguliuoja1" localSheetId="11">'Forma 12'!$O$103</definedName>
    <definedName name="VAS083_F_Ilgalaikioturt64Kitareguliuoja1">'Forma 12'!$O$103</definedName>
    <definedName name="VAS083_F_Ilgalaikioturt64Kitosveiklosne1" localSheetId="11">'Forma 12'!$P$103</definedName>
    <definedName name="VAS083_F_Ilgalaikioturt64Kitosveiklosne1">'Forma 12'!$P$103</definedName>
    <definedName name="VAS083_F_Ilgalaikioturt64Lrklimatokaito1" localSheetId="11">'Forma 12'!$E$103</definedName>
    <definedName name="VAS083_F_Ilgalaikioturt64Lrklimatokaito1">'Forma 12'!$E$103</definedName>
    <definedName name="VAS083_F_Ilgalaikioturt64Nuotekudumblot1" localSheetId="11">'Forma 12'!$L$103</definedName>
    <definedName name="VAS083_F_Ilgalaikioturt64Nuotekudumblot1">'Forma 12'!$L$103</definedName>
    <definedName name="VAS083_F_Ilgalaikioturt64Nuotekusurinki1" localSheetId="11">'Forma 12'!$J$103</definedName>
    <definedName name="VAS083_F_Ilgalaikioturt64Nuotekusurinki1">'Forma 12'!$J$103</definedName>
    <definedName name="VAS083_F_Ilgalaikioturt64Nuotekuvalymas1" localSheetId="11">'Forma 12'!$K$103</definedName>
    <definedName name="VAS083_F_Ilgalaikioturt64Nuotekuvalymas1">'Forma 12'!$K$103</definedName>
    <definedName name="VAS083_F_Ilgalaikioturt64Pavirsiniunuot1" localSheetId="11">'Forma 12'!$M$103</definedName>
    <definedName name="VAS083_F_Ilgalaikioturt64Pavirsiniunuot1">'Forma 12'!$M$103</definedName>
    <definedName name="VAS083_F_Ilgalaikioturt64Turtovienetask1" localSheetId="11">'Forma 12'!$F$103</definedName>
    <definedName name="VAS083_F_Ilgalaikioturt64Turtovienetask1">'Forma 12'!$F$103</definedName>
    <definedName name="VAS083_F_Ilgalaikioturt65Apskaitosveikla1" localSheetId="11">'Forma 12'!$N$104</definedName>
    <definedName name="VAS083_F_Ilgalaikioturt65Apskaitosveikla1">'Forma 12'!$N$104</definedName>
    <definedName name="VAS083_F_Ilgalaikioturt65Geriamojovande7" localSheetId="11">'Forma 12'!$G$104</definedName>
    <definedName name="VAS083_F_Ilgalaikioturt65Geriamojovande7">'Forma 12'!$G$104</definedName>
    <definedName name="VAS083_F_Ilgalaikioturt65Geriamojovande8" localSheetId="11">'Forma 12'!$H$104</definedName>
    <definedName name="VAS083_F_Ilgalaikioturt65Geriamojovande8">'Forma 12'!$H$104</definedName>
    <definedName name="VAS083_F_Ilgalaikioturt65Geriamojovande9" localSheetId="11">'Forma 12'!$I$104</definedName>
    <definedName name="VAS083_F_Ilgalaikioturt65Geriamojovande9">'Forma 12'!$I$104</definedName>
    <definedName name="VAS083_F_Ilgalaikioturt65Inventorinisnu1" localSheetId="11">'Forma 12'!$D$104</definedName>
    <definedName name="VAS083_F_Ilgalaikioturt65Inventorinisnu1">'Forma 12'!$D$104</definedName>
    <definedName name="VAS083_F_Ilgalaikioturt65Kitareguliuoja1" localSheetId="11">'Forma 12'!$O$104</definedName>
    <definedName name="VAS083_F_Ilgalaikioturt65Kitareguliuoja1">'Forma 12'!$O$104</definedName>
    <definedName name="VAS083_F_Ilgalaikioturt65Kitosveiklosne1" localSheetId="11">'Forma 12'!$P$104</definedName>
    <definedName name="VAS083_F_Ilgalaikioturt65Kitosveiklosne1">'Forma 12'!$P$104</definedName>
    <definedName name="VAS083_F_Ilgalaikioturt65Lrklimatokaito1" localSheetId="11">'Forma 12'!$E$104</definedName>
    <definedName name="VAS083_F_Ilgalaikioturt65Lrklimatokaito1">'Forma 12'!$E$104</definedName>
    <definedName name="VAS083_F_Ilgalaikioturt65Nuotekudumblot1" localSheetId="11">'Forma 12'!$L$104</definedName>
    <definedName name="VAS083_F_Ilgalaikioturt65Nuotekudumblot1">'Forma 12'!$L$104</definedName>
    <definedName name="VAS083_F_Ilgalaikioturt65Nuotekusurinki1" localSheetId="11">'Forma 12'!$J$104</definedName>
    <definedName name="VAS083_F_Ilgalaikioturt65Nuotekusurinki1">'Forma 12'!$J$104</definedName>
    <definedName name="VAS083_F_Ilgalaikioturt65Nuotekuvalymas1" localSheetId="11">'Forma 12'!$K$104</definedName>
    <definedName name="VAS083_F_Ilgalaikioturt65Nuotekuvalymas1">'Forma 12'!$K$104</definedName>
    <definedName name="VAS083_F_Ilgalaikioturt65Pavirsiniunuot1" localSheetId="11">'Forma 12'!$M$104</definedName>
    <definedName name="VAS083_F_Ilgalaikioturt65Pavirsiniunuot1">'Forma 12'!$M$104</definedName>
    <definedName name="VAS083_F_Ilgalaikioturt65Turtovienetask1" localSheetId="11">'Forma 12'!$F$104</definedName>
    <definedName name="VAS083_F_Ilgalaikioturt65Turtovienetask1">'Forma 12'!$F$104</definedName>
    <definedName name="VAS083_F_Ilgalaikioturt66Apskaitosveikla1" localSheetId="11">'Forma 12'!$N$105</definedName>
    <definedName name="VAS083_F_Ilgalaikioturt66Apskaitosveikla1">'Forma 12'!$N$105</definedName>
    <definedName name="VAS083_F_Ilgalaikioturt66Geriamojovande7" localSheetId="11">'Forma 12'!$G$105</definedName>
    <definedName name="VAS083_F_Ilgalaikioturt66Geriamojovande7">'Forma 12'!$G$105</definedName>
    <definedName name="VAS083_F_Ilgalaikioturt66Geriamojovande8" localSheetId="11">'Forma 12'!$H$105</definedName>
    <definedName name="VAS083_F_Ilgalaikioturt66Geriamojovande8">'Forma 12'!$H$105</definedName>
    <definedName name="VAS083_F_Ilgalaikioturt66Geriamojovande9" localSheetId="11">'Forma 12'!$I$105</definedName>
    <definedName name="VAS083_F_Ilgalaikioturt66Geriamojovande9">'Forma 12'!$I$105</definedName>
    <definedName name="VAS083_F_Ilgalaikioturt66Inventorinisnu1" localSheetId="11">'Forma 12'!$D$105</definedName>
    <definedName name="VAS083_F_Ilgalaikioturt66Inventorinisnu1">'Forma 12'!$D$105</definedName>
    <definedName name="VAS083_F_Ilgalaikioturt66Kitareguliuoja1" localSheetId="11">'Forma 12'!$O$105</definedName>
    <definedName name="VAS083_F_Ilgalaikioturt66Kitareguliuoja1">'Forma 12'!$O$105</definedName>
    <definedName name="VAS083_F_Ilgalaikioturt66Kitosveiklosne1" localSheetId="11">'Forma 12'!$P$105</definedName>
    <definedName name="VAS083_F_Ilgalaikioturt66Kitosveiklosne1">'Forma 12'!$P$105</definedName>
    <definedName name="VAS083_F_Ilgalaikioturt66Lrklimatokaito1" localSheetId="11">'Forma 12'!$E$105</definedName>
    <definedName name="VAS083_F_Ilgalaikioturt66Lrklimatokaito1">'Forma 12'!$E$105</definedName>
    <definedName name="VAS083_F_Ilgalaikioturt66Nuotekudumblot1" localSheetId="11">'Forma 12'!$L$105</definedName>
    <definedName name="VAS083_F_Ilgalaikioturt66Nuotekudumblot1">'Forma 12'!$L$105</definedName>
    <definedName name="VAS083_F_Ilgalaikioturt66Nuotekusurinki1" localSheetId="11">'Forma 12'!$J$105</definedName>
    <definedName name="VAS083_F_Ilgalaikioturt66Nuotekusurinki1">'Forma 12'!$J$105</definedName>
    <definedName name="VAS083_F_Ilgalaikioturt66Nuotekuvalymas1" localSheetId="11">'Forma 12'!$K$105</definedName>
    <definedName name="VAS083_F_Ilgalaikioturt66Nuotekuvalymas1">'Forma 12'!$K$105</definedName>
    <definedName name="VAS083_F_Ilgalaikioturt66Pavirsiniunuot1" localSheetId="11">'Forma 12'!$M$105</definedName>
    <definedName name="VAS083_F_Ilgalaikioturt66Pavirsiniunuot1">'Forma 12'!$M$105</definedName>
    <definedName name="VAS083_F_Ilgalaikioturt66Turtovienetask1" localSheetId="11">'Forma 12'!$F$105</definedName>
    <definedName name="VAS083_F_Ilgalaikioturt66Turtovienetask1">'Forma 12'!$F$105</definedName>
    <definedName name="VAS083_F_Ilgalaikioturt67Apskaitosveikla1" localSheetId="11">'Forma 12'!$N$108</definedName>
    <definedName name="VAS083_F_Ilgalaikioturt67Apskaitosveikla1">'Forma 12'!$N$108</definedName>
    <definedName name="VAS083_F_Ilgalaikioturt67Geriamojovande7" localSheetId="11">'Forma 12'!$G$108</definedName>
    <definedName name="VAS083_F_Ilgalaikioturt67Geriamojovande7">'Forma 12'!$G$108</definedName>
    <definedName name="VAS083_F_Ilgalaikioturt67Geriamojovande8" localSheetId="11">'Forma 12'!$H$108</definedName>
    <definedName name="VAS083_F_Ilgalaikioturt67Geriamojovande8">'Forma 12'!$H$108</definedName>
    <definedName name="VAS083_F_Ilgalaikioturt67Geriamojovande9" localSheetId="11">'Forma 12'!$I$108</definedName>
    <definedName name="VAS083_F_Ilgalaikioturt67Geriamojovande9">'Forma 12'!$I$108</definedName>
    <definedName name="VAS083_F_Ilgalaikioturt67Inventorinisnu1" localSheetId="11">'Forma 12'!$D$108</definedName>
    <definedName name="VAS083_F_Ilgalaikioturt67Inventorinisnu1">'Forma 12'!$D$108</definedName>
    <definedName name="VAS083_F_Ilgalaikioturt67Kitareguliuoja1" localSheetId="11">'Forma 12'!$O$108</definedName>
    <definedName name="VAS083_F_Ilgalaikioturt67Kitareguliuoja1">'Forma 12'!$O$108</definedName>
    <definedName name="VAS083_F_Ilgalaikioturt67Kitosveiklosne1" localSheetId="11">'Forma 12'!$P$108</definedName>
    <definedName name="VAS083_F_Ilgalaikioturt67Kitosveiklosne1">'Forma 12'!$P$108</definedName>
    <definedName name="VAS083_F_Ilgalaikioturt67Lrklimatokaito1" localSheetId="11">'Forma 12'!$E$108</definedName>
    <definedName name="VAS083_F_Ilgalaikioturt67Lrklimatokaito1">'Forma 12'!$E$108</definedName>
    <definedName name="VAS083_F_Ilgalaikioturt67Nuotekudumblot1" localSheetId="11">'Forma 12'!$L$108</definedName>
    <definedName name="VAS083_F_Ilgalaikioturt67Nuotekudumblot1">'Forma 12'!$L$108</definedName>
    <definedName name="VAS083_F_Ilgalaikioturt67Nuotekusurinki1" localSheetId="11">'Forma 12'!$J$108</definedName>
    <definedName name="VAS083_F_Ilgalaikioturt67Nuotekusurinki1">'Forma 12'!$J$108</definedName>
    <definedName name="VAS083_F_Ilgalaikioturt67Nuotekuvalymas1" localSheetId="11">'Forma 12'!$K$108</definedName>
    <definedName name="VAS083_F_Ilgalaikioturt67Nuotekuvalymas1">'Forma 12'!$K$108</definedName>
    <definedName name="VAS083_F_Ilgalaikioturt67Pavirsiniunuot1" localSheetId="11">'Forma 12'!$M$108</definedName>
    <definedName name="VAS083_F_Ilgalaikioturt67Pavirsiniunuot1">'Forma 12'!$M$108</definedName>
    <definedName name="VAS083_F_Ilgalaikioturt67Turtovienetask1" localSheetId="11">'Forma 12'!$F$108</definedName>
    <definedName name="VAS083_F_Ilgalaikioturt67Turtovienetask1">'Forma 12'!$F$108</definedName>
    <definedName name="VAS083_F_Ilgalaikioturt68Apskaitosveikla1" localSheetId="11">'Forma 12'!$N$109</definedName>
    <definedName name="VAS083_F_Ilgalaikioturt68Apskaitosveikla1">'Forma 12'!$N$109</definedName>
    <definedName name="VAS083_F_Ilgalaikioturt68Geriamojovande7" localSheetId="11">'Forma 12'!$G$109</definedName>
    <definedName name="VAS083_F_Ilgalaikioturt68Geriamojovande7">'Forma 12'!$G$109</definedName>
    <definedName name="VAS083_F_Ilgalaikioturt68Geriamojovande8" localSheetId="11">'Forma 12'!$H$109</definedName>
    <definedName name="VAS083_F_Ilgalaikioturt68Geriamojovande8">'Forma 12'!$H$109</definedName>
    <definedName name="VAS083_F_Ilgalaikioturt68Geriamojovande9" localSheetId="11">'Forma 12'!$I$109</definedName>
    <definedName name="VAS083_F_Ilgalaikioturt68Geriamojovande9">'Forma 12'!$I$109</definedName>
    <definedName name="VAS083_F_Ilgalaikioturt68Inventorinisnu1" localSheetId="11">'Forma 12'!$D$109</definedName>
    <definedName name="VAS083_F_Ilgalaikioturt68Inventorinisnu1">'Forma 12'!$D$109</definedName>
    <definedName name="VAS083_F_Ilgalaikioturt68Kitareguliuoja1" localSheetId="11">'Forma 12'!$O$109</definedName>
    <definedName name="VAS083_F_Ilgalaikioturt68Kitareguliuoja1">'Forma 12'!$O$109</definedName>
    <definedName name="VAS083_F_Ilgalaikioturt68Kitosveiklosne1" localSheetId="11">'Forma 12'!$P$109</definedName>
    <definedName name="VAS083_F_Ilgalaikioturt68Kitosveiklosne1">'Forma 12'!$P$109</definedName>
    <definedName name="VAS083_F_Ilgalaikioturt68Lrklimatokaito1" localSheetId="11">'Forma 12'!$E$109</definedName>
    <definedName name="VAS083_F_Ilgalaikioturt68Lrklimatokaito1">'Forma 12'!$E$109</definedName>
    <definedName name="VAS083_F_Ilgalaikioturt68Nuotekudumblot1" localSheetId="11">'Forma 12'!$L$109</definedName>
    <definedName name="VAS083_F_Ilgalaikioturt68Nuotekudumblot1">'Forma 12'!$L$109</definedName>
    <definedName name="VAS083_F_Ilgalaikioturt68Nuotekusurinki1" localSheetId="11">'Forma 12'!$J$109</definedName>
    <definedName name="VAS083_F_Ilgalaikioturt68Nuotekusurinki1">'Forma 12'!$J$109</definedName>
    <definedName name="VAS083_F_Ilgalaikioturt68Nuotekuvalymas1" localSheetId="11">'Forma 12'!$K$109</definedName>
    <definedName name="VAS083_F_Ilgalaikioturt68Nuotekuvalymas1">'Forma 12'!$K$109</definedName>
    <definedName name="VAS083_F_Ilgalaikioturt68Pavirsiniunuot1" localSheetId="11">'Forma 12'!$M$109</definedName>
    <definedName name="VAS083_F_Ilgalaikioturt68Pavirsiniunuot1">'Forma 12'!$M$109</definedName>
    <definedName name="VAS083_F_Ilgalaikioturt68Turtovienetask1" localSheetId="11">'Forma 12'!$F$109</definedName>
    <definedName name="VAS083_F_Ilgalaikioturt68Turtovienetask1">'Forma 12'!$F$109</definedName>
    <definedName name="VAS083_F_Ilgalaikioturt69Apskaitosveikla1" localSheetId="11">'Forma 12'!$N$110</definedName>
    <definedName name="VAS083_F_Ilgalaikioturt69Apskaitosveikla1">'Forma 12'!$N$110</definedName>
    <definedName name="VAS083_F_Ilgalaikioturt69Geriamojovande7" localSheetId="11">'Forma 12'!$G$110</definedName>
    <definedName name="VAS083_F_Ilgalaikioturt69Geriamojovande7">'Forma 12'!$G$110</definedName>
    <definedName name="VAS083_F_Ilgalaikioturt69Geriamojovande8" localSheetId="11">'Forma 12'!$H$110</definedName>
    <definedName name="VAS083_F_Ilgalaikioturt69Geriamojovande8">'Forma 12'!$H$110</definedName>
    <definedName name="VAS083_F_Ilgalaikioturt69Geriamojovande9" localSheetId="11">'Forma 12'!$I$110</definedName>
    <definedName name="VAS083_F_Ilgalaikioturt69Geriamojovande9">'Forma 12'!$I$110</definedName>
    <definedName name="VAS083_F_Ilgalaikioturt69Inventorinisnu1" localSheetId="11">'Forma 12'!$D$110</definedName>
    <definedName name="VAS083_F_Ilgalaikioturt69Inventorinisnu1">'Forma 12'!$D$110</definedName>
    <definedName name="VAS083_F_Ilgalaikioturt69Kitareguliuoja1" localSheetId="11">'Forma 12'!$O$110</definedName>
    <definedName name="VAS083_F_Ilgalaikioturt69Kitareguliuoja1">'Forma 12'!$O$110</definedName>
    <definedName name="VAS083_F_Ilgalaikioturt69Kitosveiklosne1" localSheetId="11">'Forma 12'!$P$110</definedName>
    <definedName name="VAS083_F_Ilgalaikioturt69Kitosveiklosne1">'Forma 12'!$P$110</definedName>
    <definedName name="VAS083_F_Ilgalaikioturt69Lrklimatokaito1" localSheetId="11">'Forma 12'!$E$110</definedName>
    <definedName name="VAS083_F_Ilgalaikioturt69Lrklimatokaito1">'Forma 12'!$E$110</definedName>
    <definedName name="VAS083_F_Ilgalaikioturt69Nuotekudumblot1" localSheetId="11">'Forma 12'!$L$110</definedName>
    <definedName name="VAS083_F_Ilgalaikioturt69Nuotekudumblot1">'Forma 12'!$L$110</definedName>
    <definedName name="VAS083_F_Ilgalaikioturt69Nuotekusurinki1" localSheetId="11">'Forma 12'!$J$110</definedName>
    <definedName name="VAS083_F_Ilgalaikioturt69Nuotekusurinki1">'Forma 12'!$J$110</definedName>
    <definedName name="VAS083_F_Ilgalaikioturt69Nuotekuvalymas1" localSheetId="11">'Forma 12'!$K$110</definedName>
    <definedName name="VAS083_F_Ilgalaikioturt69Nuotekuvalymas1">'Forma 12'!$K$110</definedName>
    <definedName name="VAS083_F_Ilgalaikioturt69Pavirsiniunuot1" localSheetId="11">'Forma 12'!$M$110</definedName>
    <definedName name="VAS083_F_Ilgalaikioturt69Pavirsiniunuot1">'Forma 12'!$M$110</definedName>
    <definedName name="VAS083_F_Ilgalaikioturt69Turtovienetask1" localSheetId="11">'Forma 12'!$F$110</definedName>
    <definedName name="VAS083_F_Ilgalaikioturt69Turtovienetask1">'Forma 12'!$F$110</definedName>
    <definedName name="VAS083_F_Ilgalaikioturt6Apskaitosveikla1" localSheetId="11">'Forma 12'!$N$19</definedName>
    <definedName name="VAS083_F_Ilgalaikioturt6Apskaitosveikla1">'Forma 12'!$N$19</definedName>
    <definedName name="VAS083_F_Ilgalaikioturt6Geriamojovande7" localSheetId="11">'Forma 12'!$G$19</definedName>
    <definedName name="VAS083_F_Ilgalaikioturt6Geriamojovande7">'Forma 12'!$G$19</definedName>
    <definedName name="VAS083_F_Ilgalaikioturt6Geriamojovande8" localSheetId="11">'Forma 12'!$H$19</definedName>
    <definedName name="VAS083_F_Ilgalaikioturt6Geriamojovande8">'Forma 12'!$H$19</definedName>
    <definedName name="VAS083_F_Ilgalaikioturt6Geriamojovande9" localSheetId="11">'Forma 12'!$I$19</definedName>
    <definedName name="VAS083_F_Ilgalaikioturt6Geriamojovande9">'Forma 12'!$I$19</definedName>
    <definedName name="VAS083_F_Ilgalaikioturt6Inventorinisnu1" localSheetId="11">'Forma 12'!$D$19</definedName>
    <definedName name="VAS083_F_Ilgalaikioturt6Inventorinisnu1">'Forma 12'!$D$19</definedName>
    <definedName name="VAS083_F_Ilgalaikioturt6Kitareguliuoja1" localSheetId="11">'Forma 12'!$O$19</definedName>
    <definedName name="VAS083_F_Ilgalaikioturt6Kitareguliuoja1">'Forma 12'!$O$19</definedName>
    <definedName name="VAS083_F_Ilgalaikioturt6Kitosveiklosne1" localSheetId="11">'Forma 12'!$P$19</definedName>
    <definedName name="VAS083_F_Ilgalaikioturt6Kitosveiklosne1">'Forma 12'!$P$19</definedName>
    <definedName name="VAS083_F_Ilgalaikioturt6Lrklimatokaito1" localSheetId="11">'Forma 12'!$E$19</definedName>
    <definedName name="VAS083_F_Ilgalaikioturt6Lrklimatokaito1">'Forma 12'!$E$19</definedName>
    <definedName name="VAS083_F_Ilgalaikioturt6Nuotekudumblot1" localSheetId="11">'Forma 12'!$L$19</definedName>
    <definedName name="VAS083_F_Ilgalaikioturt6Nuotekudumblot1">'Forma 12'!$L$19</definedName>
    <definedName name="VAS083_F_Ilgalaikioturt6Nuotekusurinki1" localSheetId="11">'Forma 12'!$J$19</definedName>
    <definedName name="VAS083_F_Ilgalaikioturt6Nuotekusurinki1">'Forma 12'!$J$19</definedName>
    <definedName name="VAS083_F_Ilgalaikioturt6Nuotekuvalymas1" localSheetId="11">'Forma 12'!$K$19</definedName>
    <definedName name="VAS083_F_Ilgalaikioturt6Nuotekuvalymas1">'Forma 12'!$K$19</definedName>
    <definedName name="VAS083_F_Ilgalaikioturt6Pavirsiniunuot1" localSheetId="11">'Forma 12'!$M$19</definedName>
    <definedName name="VAS083_F_Ilgalaikioturt6Pavirsiniunuot1">'Forma 12'!$M$19</definedName>
    <definedName name="VAS083_F_Ilgalaikioturt6Turtovienetask1" localSheetId="11">'Forma 12'!$F$19</definedName>
    <definedName name="VAS083_F_Ilgalaikioturt6Turtovienetask1">'Forma 12'!$F$19</definedName>
    <definedName name="VAS083_F_Ilgalaikioturt70Apskaitosveikla1" localSheetId="11">'Forma 12'!$N$112</definedName>
    <definedName name="VAS083_F_Ilgalaikioturt70Apskaitosveikla1">'Forma 12'!$N$112</definedName>
    <definedName name="VAS083_F_Ilgalaikioturt70Geriamojovande7" localSheetId="11">'Forma 12'!$G$112</definedName>
    <definedName name="VAS083_F_Ilgalaikioturt70Geriamojovande7">'Forma 12'!$G$112</definedName>
    <definedName name="VAS083_F_Ilgalaikioturt70Geriamojovande8" localSheetId="11">'Forma 12'!$H$112</definedName>
    <definedName name="VAS083_F_Ilgalaikioturt70Geriamojovande8">'Forma 12'!$H$112</definedName>
    <definedName name="VAS083_F_Ilgalaikioturt70Geriamojovande9" localSheetId="11">'Forma 12'!$I$112</definedName>
    <definedName name="VAS083_F_Ilgalaikioturt70Geriamojovande9">'Forma 12'!$I$112</definedName>
    <definedName name="VAS083_F_Ilgalaikioturt70Inventorinisnu1" localSheetId="11">'Forma 12'!$D$112</definedName>
    <definedName name="VAS083_F_Ilgalaikioturt70Inventorinisnu1">'Forma 12'!$D$112</definedName>
    <definedName name="VAS083_F_Ilgalaikioturt70Kitareguliuoja1" localSheetId="11">'Forma 12'!$O$112</definedName>
    <definedName name="VAS083_F_Ilgalaikioturt70Kitareguliuoja1">'Forma 12'!$O$112</definedName>
    <definedName name="VAS083_F_Ilgalaikioturt70Kitosveiklosne1" localSheetId="11">'Forma 12'!$P$112</definedName>
    <definedName name="VAS083_F_Ilgalaikioturt70Kitosveiklosne1">'Forma 12'!$P$112</definedName>
    <definedName name="VAS083_F_Ilgalaikioturt70Lrklimatokaito1" localSheetId="11">'Forma 12'!$E$112</definedName>
    <definedName name="VAS083_F_Ilgalaikioturt70Lrklimatokaito1">'Forma 12'!$E$112</definedName>
    <definedName name="VAS083_F_Ilgalaikioturt70Nuotekudumblot1" localSheetId="11">'Forma 12'!$L$112</definedName>
    <definedName name="VAS083_F_Ilgalaikioturt70Nuotekudumblot1">'Forma 12'!$L$112</definedName>
    <definedName name="VAS083_F_Ilgalaikioturt70Nuotekusurinki1" localSheetId="11">'Forma 12'!$J$112</definedName>
    <definedName name="VAS083_F_Ilgalaikioturt70Nuotekusurinki1">'Forma 12'!$J$112</definedName>
    <definedName name="VAS083_F_Ilgalaikioturt70Nuotekuvalymas1" localSheetId="11">'Forma 12'!$K$112</definedName>
    <definedName name="VAS083_F_Ilgalaikioturt70Nuotekuvalymas1">'Forma 12'!$K$112</definedName>
    <definedName name="VAS083_F_Ilgalaikioturt70Pavirsiniunuot1" localSheetId="11">'Forma 12'!$M$112</definedName>
    <definedName name="VAS083_F_Ilgalaikioturt70Pavirsiniunuot1">'Forma 12'!$M$112</definedName>
    <definedName name="VAS083_F_Ilgalaikioturt70Turtovienetask1" localSheetId="11">'Forma 12'!$F$112</definedName>
    <definedName name="VAS083_F_Ilgalaikioturt70Turtovienetask1">'Forma 12'!$F$112</definedName>
    <definedName name="VAS083_F_Ilgalaikioturt71Apskaitosveikla1" localSheetId="11">'Forma 12'!$N$113</definedName>
    <definedName name="VAS083_F_Ilgalaikioturt71Apskaitosveikla1">'Forma 12'!$N$113</definedName>
    <definedName name="VAS083_F_Ilgalaikioturt71Geriamojovande7" localSheetId="11">'Forma 12'!$G$113</definedName>
    <definedName name="VAS083_F_Ilgalaikioturt71Geriamojovande7">'Forma 12'!$G$113</definedName>
    <definedName name="VAS083_F_Ilgalaikioturt71Geriamojovande8" localSheetId="11">'Forma 12'!$H$113</definedName>
    <definedName name="VAS083_F_Ilgalaikioturt71Geriamojovande8">'Forma 12'!$H$113</definedName>
    <definedName name="VAS083_F_Ilgalaikioturt71Geriamojovande9" localSheetId="11">'Forma 12'!$I$113</definedName>
    <definedName name="VAS083_F_Ilgalaikioturt71Geriamojovande9">'Forma 12'!$I$113</definedName>
    <definedName name="VAS083_F_Ilgalaikioturt71Inventorinisnu1" localSheetId="11">'Forma 12'!$D$113</definedName>
    <definedName name="VAS083_F_Ilgalaikioturt71Inventorinisnu1">'Forma 12'!$D$113</definedName>
    <definedName name="VAS083_F_Ilgalaikioturt71Kitareguliuoja1" localSheetId="11">'Forma 12'!$O$113</definedName>
    <definedName name="VAS083_F_Ilgalaikioturt71Kitareguliuoja1">'Forma 12'!$O$113</definedName>
    <definedName name="VAS083_F_Ilgalaikioturt71Kitosveiklosne1" localSheetId="11">'Forma 12'!$P$113</definedName>
    <definedName name="VAS083_F_Ilgalaikioturt71Kitosveiklosne1">'Forma 12'!$P$113</definedName>
    <definedName name="VAS083_F_Ilgalaikioturt71Lrklimatokaito1" localSheetId="11">'Forma 12'!$E$113</definedName>
    <definedName name="VAS083_F_Ilgalaikioturt71Lrklimatokaito1">'Forma 12'!$E$113</definedName>
    <definedName name="VAS083_F_Ilgalaikioturt71Nuotekudumblot1" localSheetId="11">'Forma 12'!$L$113</definedName>
    <definedName name="VAS083_F_Ilgalaikioturt71Nuotekudumblot1">'Forma 12'!$L$113</definedName>
    <definedName name="VAS083_F_Ilgalaikioturt71Nuotekusurinki1" localSheetId="11">'Forma 12'!$J$113</definedName>
    <definedName name="VAS083_F_Ilgalaikioturt71Nuotekusurinki1">'Forma 12'!$J$113</definedName>
    <definedName name="VAS083_F_Ilgalaikioturt71Nuotekuvalymas1" localSheetId="11">'Forma 12'!$K$113</definedName>
    <definedName name="VAS083_F_Ilgalaikioturt71Nuotekuvalymas1">'Forma 12'!$K$113</definedName>
    <definedName name="VAS083_F_Ilgalaikioturt71Pavirsiniunuot1" localSheetId="11">'Forma 12'!$M$113</definedName>
    <definedName name="VAS083_F_Ilgalaikioturt71Pavirsiniunuot1">'Forma 12'!$M$113</definedName>
    <definedName name="VAS083_F_Ilgalaikioturt71Turtovienetask1" localSheetId="11">'Forma 12'!$F$113</definedName>
    <definedName name="VAS083_F_Ilgalaikioturt71Turtovienetask1">'Forma 12'!$F$113</definedName>
    <definedName name="VAS083_F_Ilgalaikioturt72Apskaitosveikla1" localSheetId="11">'Forma 12'!$N$114</definedName>
    <definedName name="VAS083_F_Ilgalaikioturt72Apskaitosveikla1">'Forma 12'!$N$114</definedName>
    <definedName name="VAS083_F_Ilgalaikioturt72Geriamojovande7" localSheetId="11">'Forma 12'!$G$114</definedName>
    <definedName name="VAS083_F_Ilgalaikioturt72Geriamojovande7">'Forma 12'!$G$114</definedName>
    <definedName name="VAS083_F_Ilgalaikioturt72Geriamojovande8" localSheetId="11">'Forma 12'!$H$114</definedName>
    <definedName name="VAS083_F_Ilgalaikioturt72Geriamojovande8">'Forma 12'!$H$114</definedName>
    <definedName name="VAS083_F_Ilgalaikioturt72Geriamojovande9" localSheetId="11">'Forma 12'!$I$114</definedName>
    <definedName name="VAS083_F_Ilgalaikioturt72Geriamojovande9">'Forma 12'!$I$114</definedName>
    <definedName name="VAS083_F_Ilgalaikioturt72Inventorinisnu1" localSheetId="11">'Forma 12'!$D$114</definedName>
    <definedName name="VAS083_F_Ilgalaikioturt72Inventorinisnu1">'Forma 12'!$D$114</definedName>
    <definedName name="VAS083_F_Ilgalaikioturt72Kitareguliuoja1" localSheetId="11">'Forma 12'!$O$114</definedName>
    <definedName name="VAS083_F_Ilgalaikioturt72Kitareguliuoja1">'Forma 12'!$O$114</definedName>
    <definedName name="VAS083_F_Ilgalaikioturt72Kitosveiklosne1" localSheetId="11">'Forma 12'!$P$114</definedName>
    <definedName name="VAS083_F_Ilgalaikioturt72Kitosveiklosne1">'Forma 12'!$P$114</definedName>
    <definedName name="VAS083_F_Ilgalaikioturt72Lrklimatokaito1" localSheetId="11">'Forma 12'!$E$114</definedName>
    <definedName name="VAS083_F_Ilgalaikioturt72Lrklimatokaito1">'Forma 12'!$E$114</definedName>
    <definedName name="VAS083_F_Ilgalaikioturt72Nuotekudumblot1" localSheetId="11">'Forma 12'!$L$114</definedName>
    <definedName name="VAS083_F_Ilgalaikioturt72Nuotekudumblot1">'Forma 12'!$L$114</definedName>
    <definedName name="VAS083_F_Ilgalaikioturt72Nuotekusurinki1" localSheetId="11">'Forma 12'!$J$114</definedName>
    <definedName name="VAS083_F_Ilgalaikioturt72Nuotekusurinki1">'Forma 12'!$J$114</definedName>
    <definedName name="VAS083_F_Ilgalaikioturt72Nuotekuvalymas1" localSheetId="11">'Forma 12'!$K$114</definedName>
    <definedName name="VAS083_F_Ilgalaikioturt72Nuotekuvalymas1">'Forma 12'!$K$114</definedName>
    <definedName name="VAS083_F_Ilgalaikioturt72Pavirsiniunuot1" localSheetId="11">'Forma 12'!$M$114</definedName>
    <definedName name="VAS083_F_Ilgalaikioturt72Pavirsiniunuot1">'Forma 12'!$M$114</definedName>
    <definedName name="VAS083_F_Ilgalaikioturt72Turtovienetask1" localSheetId="11">'Forma 12'!$F$114</definedName>
    <definedName name="VAS083_F_Ilgalaikioturt72Turtovienetask1">'Forma 12'!$F$114</definedName>
    <definedName name="VAS083_F_Ilgalaikioturt73Apskaitosveikla1" localSheetId="11">'Forma 12'!$N$116</definedName>
    <definedName name="VAS083_F_Ilgalaikioturt73Apskaitosveikla1">'Forma 12'!$N$116</definedName>
    <definedName name="VAS083_F_Ilgalaikioturt73Geriamojovande7" localSheetId="11">'Forma 12'!$G$116</definedName>
    <definedName name="VAS083_F_Ilgalaikioturt73Geriamojovande7">'Forma 12'!$G$116</definedName>
    <definedName name="VAS083_F_Ilgalaikioturt73Geriamojovande8" localSheetId="11">'Forma 12'!$H$116</definedName>
    <definedName name="VAS083_F_Ilgalaikioturt73Geriamojovande8">'Forma 12'!$H$116</definedName>
    <definedName name="VAS083_F_Ilgalaikioturt73Geriamojovande9" localSheetId="11">'Forma 12'!$I$116</definedName>
    <definedName name="VAS083_F_Ilgalaikioturt73Geriamojovande9">'Forma 12'!$I$116</definedName>
    <definedName name="VAS083_F_Ilgalaikioturt73Inventorinisnu1" localSheetId="11">'Forma 12'!$D$116</definedName>
    <definedName name="VAS083_F_Ilgalaikioturt73Inventorinisnu1">'Forma 12'!$D$116</definedName>
    <definedName name="VAS083_F_Ilgalaikioturt73Kitareguliuoja1" localSheetId="11">'Forma 12'!$O$116</definedName>
    <definedName name="VAS083_F_Ilgalaikioturt73Kitareguliuoja1">'Forma 12'!$O$116</definedName>
    <definedName name="VAS083_F_Ilgalaikioturt73Kitosveiklosne1" localSheetId="11">'Forma 12'!$P$116</definedName>
    <definedName name="VAS083_F_Ilgalaikioturt73Kitosveiklosne1">'Forma 12'!$P$116</definedName>
    <definedName name="VAS083_F_Ilgalaikioturt73Lrklimatokaito1" localSheetId="11">'Forma 12'!$E$116</definedName>
    <definedName name="VAS083_F_Ilgalaikioturt73Lrklimatokaito1">'Forma 12'!$E$116</definedName>
    <definedName name="VAS083_F_Ilgalaikioturt73Nuotekudumblot1" localSheetId="11">'Forma 12'!$L$116</definedName>
    <definedName name="VAS083_F_Ilgalaikioturt73Nuotekudumblot1">'Forma 12'!$L$116</definedName>
    <definedName name="VAS083_F_Ilgalaikioturt73Nuotekusurinki1" localSheetId="11">'Forma 12'!$J$116</definedName>
    <definedName name="VAS083_F_Ilgalaikioturt73Nuotekusurinki1">'Forma 12'!$J$116</definedName>
    <definedName name="VAS083_F_Ilgalaikioturt73Nuotekuvalymas1" localSheetId="11">'Forma 12'!$K$116</definedName>
    <definedName name="VAS083_F_Ilgalaikioturt73Nuotekuvalymas1">'Forma 12'!$K$116</definedName>
    <definedName name="VAS083_F_Ilgalaikioturt73Pavirsiniunuot1" localSheetId="11">'Forma 12'!$M$116</definedName>
    <definedName name="VAS083_F_Ilgalaikioturt73Pavirsiniunuot1">'Forma 12'!$M$116</definedName>
    <definedName name="VAS083_F_Ilgalaikioturt73Turtovienetask1" localSheetId="11">'Forma 12'!$F$116</definedName>
    <definedName name="VAS083_F_Ilgalaikioturt73Turtovienetask1">'Forma 12'!$F$116</definedName>
    <definedName name="VAS083_F_Ilgalaikioturt74Apskaitosveikla1" localSheetId="11">'Forma 12'!$N$117</definedName>
    <definedName name="VAS083_F_Ilgalaikioturt74Apskaitosveikla1">'Forma 12'!$N$117</definedName>
    <definedName name="VAS083_F_Ilgalaikioturt74Geriamojovande7" localSheetId="11">'Forma 12'!$G$117</definedName>
    <definedName name="VAS083_F_Ilgalaikioturt74Geriamojovande7">'Forma 12'!$G$117</definedName>
    <definedName name="VAS083_F_Ilgalaikioturt74Geriamojovande8" localSheetId="11">'Forma 12'!$H$117</definedName>
    <definedName name="VAS083_F_Ilgalaikioturt74Geriamojovande8">'Forma 12'!$H$117</definedName>
    <definedName name="VAS083_F_Ilgalaikioturt74Geriamojovande9" localSheetId="11">'Forma 12'!$I$117</definedName>
    <definedName name="VAS083_F_Ilgalaikioturt74Geriamojovande9">'Forma 12'!$I$117</definedName>
    <definedName name="VAS083_F_Ilgalaikioturt74Inventorinisnu1" localSheetId="11">'Forma 12'!$D$117</definedName>
    <definedName name="VAS083_F_Ilgalaikioturt74Inventorinisnu1">'Forma 12'!$D$117</definedName>
    <definedName name="VAS083_F_Ilgalaikioturt74Kitareguliuoja1" localSheetId="11">'Forma 12'!$O$117</definedName>
    <definedName name="VAS083_F_Ilgalaikioturt74Kitareguliuoja1">'Forma 12'!$O$117</definedName>
    <definedName name="VAS083_F_Ilgalaikioturt74Kitosveiklosne1" localSheetId="11">'Forma 12'!$P$117</definedName>
    <definedName name="VAS083_F_Ilgalaikioturt74Kitosveiklosne1">'Forma 12'!$P$117</definedName>
    <definedName name="VAS083_F_Ilgalaikioturt74Lrklimatokaito1" localSheetId="11">'Forma 12'!$E$117</definedName>
    <definedName name="VAS083_F_Ilgalaikioturt74Lrklimatokaito1">'Forma 12'!$E$117</definedName>
    <definedName name="VAS083_F_Ilgalaikioturt74Nuotekudumblot1" localSheetId="11">'Forma 12'!$L$117</definedName>
    <definedName name="VAS083_F_Ilgalaikioturt74Nuotekudumblot1">'Forma 12'!$L$117</definedName>
    <definedName name="VAS083_F_Ilgalaikioturt74Nuotekusurinki1" localSheetId="11">'Forma 12'!$J$117</definedName>
    <definedName name="VAS083_F_Ilgalaikioturt74Nuotekusurinki1">'Forma 12'!$J$117</definedName>
    <definedName name="VAS083_F_Ilgalaikioturt74Nuotekuvalymas1" localSheetId="11">'Forma 12'!$K$117</definedName>
    <definedName name="VAS083_F_Ilgalaikioturt74Nuotekuvalymas1">'Forma 12'!$K$117</definedName>
    <definedName name="VAS083_F_Ilgalaikioturt74Pavirsiniunuot1" localSheetId="11">'Forma 12'!$M$117</definedName>
    <definedName name="VAS083_F_Ilgalaikioturt74Pavirsiniunuot1">'Forma 12'!$M$117</definedName>
    <definedName name="VAS083_F_Ilgalaikioturt74Turtovienetask1" localSheetId="11">'Forma 12'!$F$117</definedName>
    <definedName name="VAS083_F_Ilgalaikioturt74Turtovienetask1">'Forma 12'!$F$117</definedName>
    <definedName name="VAS083_F_Ilgalaikioturt75Apskaitosveikla1" localSheetId="11">'Forma 12'!$N$118</definedName>
    <definedName name="VAS083_F_Ilgalaikioturt75Apskaitosveikla1">'Forma 12'!$N$118</definedName>
    <definedName name="VAS083_F_Ilgalaikioturt75Geriamojovande7" localSheetId="11">'Forma 12'!$G$118</definedName>
    <definedName name="VAS083_F_Ilgalaikioturt75Geriamojovande7">'Forma 12'!$G$118</definedName>
    <definedName name="VAS083_F_Ilgalaikioturt75Geriamojovande8" localSheetId="11">'Forma 12'!$H$118</definedName>
    <definedName name="VAS083_F_Ilgalaikioturt75Geriamojovande8">'Forma 12'!$H$118</definedName>
    <definedName name="VAS083_F_Ilgalaikioturt75Geriamojovande9" localSheetId="11">'Forma 12'!$I$118</definedName>
    <definedName name="VAS083_F_Ilgalaikioturt75Geriamojovande9">'Forma 12'!$I$118</definedName>
    <definedName name="VAS083_F_Ilgalaikioturt75Inventorinisnu1" localSheetId="11">'Forma 12'!$D$118</definedName>
    <definedName name="VAS083_F_Ilgalaikioturt75Inventorinisnu1">'Forma 12'!$D$118</definedName>
    <definedName name="VAS083_F_Ilgalaikioturt75Kitareguliuoja1" localSheetId="11">'Forma 12'!$O$118</definedName>
    <definedName name="VAS083_F_Ilgalaikioturt75Kitareguliuoja1">'Forma 12'!$O$118</definedName>
    <definedName name="VAS083_F_Ilgalaikioturt75Kitosveiklosne1" localSheetId="11">'Forma 12'!$P$118</definedName>
    <definedName name="VAS083_F_Ilgalaikioturt75Kitosveiklosne1">'Forma 12'!$P$118</definedName>
    <definedName name="VAS083_F_Ilgalaikioturt75Lrklimatokaito1" localSheetId="11">'Forma 12'!$E$118</definedName>
    <definedName name="VAS083_F_Ilgalaikioturt75Lrklimatokaito1">'Forma 12'!$E$118</definedName>
    <definedName name="VAS083_F_Ilgalaikioturt75Nuotekudumblot1" localSheetId="11">'Forma 12'!$L$118</definedName>
    <definedName name="VAS083_F_Ilgalaikioturt75Nuotekudumblot1">'Forma 12'!$L$118</definedName>
    <definedName name="VAS083_F_Ilgalaikioturt75Nuotekusurinki1" localSheetId="11">'Forma 12'!$J$118</definedName>
    <definedName name="VAS083_F_Ilgalaikioturt75Nuotekusurinki1">'Forma 12'!$J$118</definedName>
    <definedName name="VAS083_F_Ilgalaikioturt75Nuotekuvalymas1" localSheetId="11">'Forma 12'!$K$118</definedName>
    <definedName name="VAS083_F_Ilgalaikioturt75Nuotekuvalymas1">'Forma 12'!$K$118</definedName>
    <definedName name="VAS083_F_Ilgalaikioturt75Pavirsiniunuot1" localSheetId="11">'Forma 12'!$M$118</definedName>
    <definedName name="VAS083_F_Ilgalaikioturt75Pavirsiniunuot1">'Forma 12'!$M$118</definedName>
    <definedName name="VAS083_F_Ilgalaikioturt75Turtovienetask1" localSheetId="11">'Forma 12'!$F$118</definedName>
    <definedName name="VAS083_F_Ilgalaikioturt75Turtovienetask1">'Forma 12'!$F$118</definedName>
    <definedName name="VAS083_F_Ilgalaikioturt76Apskaitosveikla1" localSheetId="11">'Forma 12'!$N$120</definedName>
    <definedName name="VAS083_F_Ilgalaikioturt76Apskaitosveikla1">'Forma 12'!$N$120</definedName>
    <definedName name="VAS083_F_Ilgalaikioturt76Geriamojovande7" localSheetId="11">'Forma 12'!$G$120</definedName>
    <definedName name="VAS083_F_Ilgalaikioturt76Geriamojovande7">'Forma 12'!$G$120</definedName>
    <definedName name="VAS083_F_Ilgalaikioturt76Geriamojovande8" localSheetId="11">'Forma 12'!$H$120</definedName>
    <definedName name="VAS083_F_Ilgalaikioturt76Geriamojovande8">'Forma 12'!$H$120</definedName>
    <definedName name="VAS083_F_Ilgalaikioturt76Geriamojovande9" localSheetId="11">'Forma 12'!$I$120</definedName>
    <definedName name="VAS083_F_Ilgalaikioturt76Geriamojovande9">'Forma 12'!$I$120</definedName>
    <definedName name="VAS083_F_Ilgalaikioturt76Inventorinisnu1" localSheetId="11">'Forma 12'!$D$120</definedName>
    <definedName name="VAS083_F_Ilgalaikioturt76Inventorinisnu1">'Forma 12'!$D$120</definedName>
    <definedName name="VAS083_F_Ilgalaikioturt76Kitareguliuoja1" localSheetId="11">'Forma 12'!$O$120</definedName>
    <definedName name="VAS083_F_Ilgalaikioturt76Kitareguliuoja1">'Forma 12'!$O$120</definedName>
    <definedName name="VAS083_F_Ilgalaikioturt76Kitosveiklosne1" localSheetId="11">'Forma 12'!$P$120</definedName>
    <definedName name="VAS083_F_Ilgalaikioturt76Kitosveiklosne1">'Forma 12'!$P$120</definedName>
    <definedName name="VAS083_F_Ilgalaikioturt76Lrklimatokaito1" localSheetId="11">'Forma 12'!$E$120</definedName>
    <definedName name="VAS083_F_Ilgalaikioturt76Lrklimatokaito1">'Forma 12'!$E$120</definedName>
    <definedName name="VAS083_F_Ilgalaikioturt76Nuotekudumblot1" localSheetId="11">'Forma 12'!$L$120</definedName>
    <definedName name="VAS083_F_Ilgalaikioturt76Nuotekudumblot1">'Forma 12'!$L$120</definedName>
    <definedName name="VAS083_F_Ilgalaikioturt76Nuotekusurinki1" localSheetId="11">'Forma 12'!$J$120</definedName>
    <definedName name="VAS083_F_Ilgalaikioturt76Nuotekusurinki1">'Forma 12'!$J$120</definedName>
    <definedName name="VAS083_F_Ilgalaikioturt76Nuotekuvalymas1" localSheetId="11">'Forma 12'!$K$120</definedName>
    <definedName name="VAS083_F_Ilgalaikioturt76Nuotekuvalymas1">'Forma 12'!$K$120</definedName>
    <definedName name="VAS083_F_Ilgalaikioturt76Pavirsiniunuot1" localSheetId="11">'Forma 12'!$M$120</definedName>
    <definedName name="VAS083_F_Ilgalaikioturt76Pavirsiniunuot1">'Forma 12'!$M$120</definedName>
    <definedName name="VAS083_F_Ilgalaikioturt76Turtovienetask1" localSheetId="11">'Forma 12'!$F$120</definedName>
    <definedName name="VAS083_F_Ilgalaikioturt76Turtovienetask1">'Forma 12'!$F$120</definedName>
    <definedName name="VAS083_F_Ilgalaikioturt77Apskaitosveikla1" localSheetId="11">'Forma 12'!$N$121</definedName>
    <definedName name="VAS083_F_Ilgalaikioturt77Apskaitosveikla1">'Forma 12'!$N$121</definedName>
    <definedName name="VAS083_F_Ilgalaikioturt77Geriamojovande7" localSheetId="11">'Forma 12'!$G$121</definedName>
    <definedName name="VAS083_F_Ilgalaikioturt77Geriamojovande7">'Forma 12'!$G$121</definedName>
    <definedName name="VAS083_F_Ilgalaikioturt77Geriamojovande8" localSheetId="11">'Forma 12'!$H$121</definedName>
    <definedName name="VAS083_F_Ilgalaikioturt77Geriamojovande8">'Forma 12'!$H$121</definedName>
    <definedName name="VAS083_F_Ilgalaikioturt77Geriamojovande9" localSheetId="11">'Forma 12'!$I$121</definedName>
    <definedName name="VAS083_F_Ilgalaikioturt77Geriamojovande9">'Forma 12'!$I$121</definedName>
    <definedName name="VAS083_F_Ilgalaikioturt77Inventorinisnu1" localSheetId="11">'Forma 12'!$D$121</definedName>
    <definedName name="VAS083_F_Ilgalaikioturt77Inventorinisnu1">'Forma 12'!$D$121</definedName>
    <definedName name="VAS083_F_Ilgalaikioturt77Kitareguliuoja1" localSheetId="11">'Forma 12'!$O$121</definedName>
    <definedName name="VAS083_F_Ilgalaikioturt77Kitareguliuoja1">'Forma 12'!$O$121</definedName>
    <definedName name="VAS083_F_Ilgalaikioturt77Kitosveiklosne1" localSheetId="11">'Forma 12'!$P$121</definedName>
    <definedName name="VAS083_F_Ilgalaikioturt77Kitosveiklosne1">'Forma 12'!$P$121</definedName>
    <definedName name="VAS083_F_Ilgalaikioturt77Lrklimatokaito1" localSheetId="11">'Forma 12'!$E$121</definedName>
    <definedName name="VAS083_F_Ilgalaikioturt77Lrklimatokaito1">'Forma 12'!$E$121</definedName>
    <definedName name="VAS083_F_Ilgalaikioturt77Nuotekudumblot1" localSheetId="11">'Forma 12'!$L$121</definedName>
    <definedName name="VAS083_F_Ilgalaikioturt77Nuotekudumblot1">'Forma 12'!$L$121</definedName>
    <definedName name="VAS083_F_Ilgalaikioturt77Nuotekusurinki1" localSheetId="11">'Forma 12'!$J$121</definedName>
    <definedName name="VAS083_F_Ilgalaikioturt77Nuotekusurinki1">'Forma 12'!$J$121</definedName>
    <definedName name="VAS083_F_Ilgalaikioturt77Nuotekuvalymas1" localSheetId="11">'Forma 12'!$K$121</definedName>
    <definedName name="VAS083_F_Ilgalaikioturt77Nuotekuvalymas1">'Forma 12'!$K$121</definedName>
    <definedName name="VAS083_F_Ilgalaikioturt77Pavirsiniunuot1" localSheetId="11">'Forma 12'!$M$121</definedName>
    <definedName name="VAS083_F_Ilgalaikioturt77Pavirsiniunuot1">'Forma 12'!$M$121</definedName>
    <definedName name="VAS083_F_Ilgalaikioturt77Turtovienetask1" localSheetId="11">'Forma 12'!$F$121</definedName>
    <definedName name="VAS083_F_Ilgalaikioturt77Turtovienetask1">'Forma 12'!$F$121</definedName>
    <definedName name="VAS083_F_Ilgalaikioturt78Apskaitosveikla1" localSheetId="11">'Forma 12'!$N$122</definedName>
    <definedName name="VAS083_F_Ilgalaikioturt78Apskaitosveikla1">'Forma 12'!$N$122</definedName>
    <definedName name="VAS083_F_Ilgalaikioturt78Geriamojovande7" localSheetId="11">'Forma 12'!$G$122</definedName>
    <definedName name="VAS083_F_Ilgalaikioturt78Geriamojovande7">'Forma 12'!$G$122</definedName>
    <definedName name="VAS083_F_Ilgalaikioturt78Geriamojovande8" localSheetId="11">'Forma 12'!$H$122</definedName>
    <definedName name="VAS083_F_Ilgalaikioturt78Geriamojovande8">'Forma 12'!$H$122</definedName>
    <definedName name="VAS083_F_Ilgalaikioturt78Geriamojovande9" localSheetId="11">'Forma 12'!$I$122</definedName>
    <definedName name="VAS083_F_Ilgalaikioturt78Geriamojovande9">'Forma 12'!$I$122</definedName>
    <definedName name="VAS083_F_Ilgalaikioturt78Inventorinisnu1" localSheetId="11">'Forma 12'!$D$122</definedName>
    <definedName name="VAS083_F_Ilgalaikioturt78Inventorinisnu1">'Forma 12'!$D$122</definedName>
    <definedName name="VAS083_F_Ilgalaikioturt78Kitareguliuoja1" localSheetId="11">'Forma 12'!$O$122</definedName>
    <definedName name="VAS083_F_Ilgalaikioturt78Kitareguliuoja1">'Forma 12'!$O$122</definedName>
    <definedName name="VAS083_F_Ilgalaikioturt78Kitosveiklosne1" localSheetId="11">'Forma 12'!$P$122</definedName>
    <definedName name="VAS083_F_Ilgalaikioturt78Kitosveiklosne1">'Forma 12'!$P$122</definedName>
    <definedName name="VAS083_F_Ilgalaikioturt78Lrklimatokaito1" localSheetId="11">'Forma 12'!$E$122</definedName>
    <definedName name="VAS083_F_Ilgalaikioturt78Lrklimatokaito1">'Forma 12'!$E$122</definedName>
    <definedName name="VAS083_F_Ilgalaikioturt78Nuotekudumblot1" localSheetId="11">'Forma 12'!$L$122</definedName>
    <definedName name="VAS083_F_Ilgalaikioturt78Nuotekudumblot1">'Forma 12'!$L$122</definedName>
    <definedName name="VAS083_F_Ilgalaikioturt78Nuotekusurinki1" localSheetId="11">'Forma 12'!$J$122</definedName>
    <definedName name="VAS083_F_Ilgalaikioturt78Nuotekusurinki1">'Forma 12'!$J$122</definedName>
    <definedName name="VAS083_F_Ilgalaikioturt78Nuotekuvalymas1" localSheetId="11">'Forma 12'!$K$122</definedName>
    <definedName name="VAS083_F_Ilgalaikioturt78Nuotekuvalymas1">'Forma 12'!$K$122</definedName>
    <definedName name="VAS083_F_Ilgalaikioturt78Pavirsiniunuot1" localSheetId="11">'Forma 12'!$M$122</definedName>
    <definedName name="VAS083_F_Ilgalaikioturt78Pavirsiniunuot1">'Forma 12'!$M$122</definedName>
    <definedName name="VAS083_F_Ilgalaikioturt78Turtovienetask1" localSheetId="11">'Forma 12'!$F$122</definedName>
    <definedName name="VAS083_F_Ilgalaikioturt78Turtovienetask1">'Forma 12'!$F$122</definedName>
    <definedName name="VAS083_F_Ilgalaikioturt79Apskaitosveikla1" localSheetId="11">'Forma 12'!$N$124</definedName>
    <definedName name="VAS083_F_Ilgalaikioturt79Apskaitosveikla1">'Forma 12'!$N$124</definedName>
    <definedName name="VAS083_F_Ilgalaikioturt79Geriamojovande7" localSheetId="11">'Forma 12'!$G$124</definedName>
    <definedName name="VAS083_F_Ilgalaikioturt79Geriamojovande7">'Forma 12'!$G$124</definedName>
    <definedName name="VAS083_F_Ilgalaikioturt79Geriamojovande8" localSheetId="11">'Forma 12'!$H$124</definedName>
    <definedName name="VAS083_F_Ilgalaikioturt79Geriamojovande8">'Forma 12'!$H$124</definedName>
    <definedName name="VAS083_F_Ilgalaikioturt79Geriamojovande9" localSheetId="11">'Forma 12'!$I$124</definedName>
    <definedName name="VAS083_F_Ilgalaikioturt79Geriamojovande9">'Forma 12'!$I$124</definedName>
    <definedName name="VAS083_F_Ilgalaikioturt79Inventorinisnu1" localSheetId="11">'Forma 12'!$D$124</definedName>
    <definedName name="VAS083_F_Ilgalaikioturt79Inventorinisnu1">'Forma 12'!$D$124</definedName>
    <definedName name="VAS083_F_Ilgalaikioturt79Kitareguliuoja1" localSheetId="11">'Forma 12'!$O$124</definedName>
    <definedName name="VAS083_F_Ilgalaikioturt79Kitareguliuoja1">'Forma 12'!$O$124</definedName>
    <definedName name="VAS083_F_Ilgalaikioturt79Kitosveiklosne1" localSheetId="11">'Forma 12'!$P$124</definedName>
    <definedName name="VAS083_F_Ilgalaikioturt79Kitosveiklosne1">'Forma 12'!$P$124</definedName>
    <definedName name="VAS083_F_Ilgalaikioturt79Lrklimatokaito1" localSheetId="11">'Forma 12'!$E$124</definedName>
    <definedName name="VAS083_F_Ilgalaikioturt79Lrklimatokaito1">'Forma 12'!$E$124</definedName>
    <definedName name="VAS083_F_Ilgalaikioturt79Nuotekudumblot1" localSheetId="11">'Forma 12'!$L$124</definedName>
    <definedName name="VAS083_F_Ilgalaikioturt79Nuotekudumblot1">'Forma 12'!$L$124</definedName>
    <definedName name="VAS083_F_Ilgalaikioturt79Nuotekusurinki1" localSheetId="11">'Forma 12'!$J$124</definedName>
    <definedName name="VAS083_F_Ilgalaikioturt79Nuotekusurinki1">'Forma 12'!$J$124</definedName>
    <definedName name="VAS083_F_Ilgalaikioturt79Nuotekuvalymas1" localSheetId="11">'Forma 12'!$K$124</definedName>
    <definedName name="VAS083_F_Ilgalaikioturt79Nuotekuvalymas1">'Forma 12'!$K$124</definedName>
    <definedName name="VAS083_F_Ilgalaikioturt79Pavirsiniunuot1" localSheetId="11">'Forma 12'!$M$124</definedName>
    <definedName name="VAS083_F_Ilgalaikioturt79Pavirsiniunuot1">'Forma 12'!$M$124</definedName>
    <definedName name="VAS083_F_Ilgalaikioturt79Turtovienetask1" localSheetId="11">'Forma 12'!$F$124</definedName>
    <definedName name="VAS083_F_Ilgalaikioturt79Turtovienetask1">'Forma 12'!$F$124</definedName>
    <definedName name="VAS083_F_Ilgalaikioturt7Apskaitosveikla1" localSheetId="11">'Forma 12'!$N$21</definedName>
    <definedName name="VAS083_F_Ilgalaikioturt7Apskaitosveikla1">'Forma 12'!$N$21</definedName>
    <definedName name="VAS083_F_Ilgalaikioturt7Geriamojovande7" localSheetId="11">'Forma 12'!$G$21</definedName>
    <definedName name="VAS083_F_Ilgalaikioturt7Geriamojovande7">'Forma 12'!$G$21</definedName>
    <definedName name="VAS083_F_Ilgalaikioturt7Geriamojovande8" localSheetId="11">'Forma 12'!$H$21</definedName>
    <definedName name="VAS083_F_Ilgalaikioturt7Geriamojovande8">'Forma 12'!$H$21</definedName>
    <definedName name="VAS083_F_Ilgalaikioturt7Geriamojovande9" localSheetId="11">'Forma 12'!$I$21</definedName>
    <definedName name="VAS083_F_Ilgalaikioturt7Geriamojovande9">'Forma 12'!$I$21</definedName>
    <definedName name="VAS083_F_Ilgalaikioturt7Inventorinisnu1" localSheetId="11">'Forma 12'!$D$21</definedName>
    <definedName name="VAS083_F_Ilgalaikioturt7Inventorinisnu1">'Forma 12'!$D$21</definedName>
    <definedName name="VAS083_F_Ilgalaikioturt7Kitareguliuoja1" localSheetId="11">'Forma 12'!$O$21</definedName>
    <definedName name="VAS083_F_Ilgalaikioturt7Kitareguliuoja1">'Forma 12'!$O$21</definedName>
    <definedName name="VAS083_F_Ilgalaikioturt7Kitosveiklosne1" localSheetId="11">'Forma 12'!$P$21</definedName>
    <definedName name="VAS083_F_Ilgalaikioturt7Kitosveiklosne1">'Forma 12'!$P$21</definedName>
    <definedName name="VAS083_F_Ilgalaikioturt7Lrklimatokaito1" localSheetId="11">'Forma 12'!$E$21</definedName>
    <definedName name="VAS083_F_Ilgalaikioturt7Lrklimatokaito1">'Forma 12'!$E$21</definedName>
    <definedName name="VAS083_F_Ilgalaikioturt7Nuotekudumblot1" localSheetId="11">'Forma 12'!$L$21</definedName>
    <definedName name="VAS083_F_Ilgalaikioturt7Nuotekudumblot1">'Forma 12'!$L$21</definedName>
    <definedName name="VAS083_F_Ilgalaikioturt7Nuotekusurinki1" localSheetId="11">'Forma 12'!$J$21</definedName>
    <definedName name="VAS083_F_Ilgalaikioturt7Nuotekusurinki1">'Forma 12'!$J$21</definedName>
    <definedName name="VAS083_F_Ilgalaikioturt7Nuotekuvalymas1" localSheetId="11">'Forma 12'!$K$21</definedName>
    <definedName name="VAS083_F_Ilgalaikioturt7Nuotekuvalymas1">'Forma 12'!$K$21</definedName>
    <definedName name="VAS083_F_Ilgalaikioturt7Pavirsiniunuot1" localSheetId="11">'Forma 12'!$M$21</definedName>
    <definedName name="VAS083_F_Ilgalaikioturt7Pavirsiniunuot1">'Forma 12'!$M$21</definedName>
    <definedName name="VAS083_F_Ilgalaikioturt7Turtovienetask1" localSheetId="11">'Forma 12'!$F$21</definedName>
    <definedName name="VAS083_F_Ilgalaikioturt7Turtovienetask1">'Forma 12'!$F$21</definedName>
    <definedName name="VAS083_F_Ilgalaikioturt80Apskaitosveikla1" localSheetId="11">'Forma 12'!$N$125</definedName>
    <definedName name="VAS083_F_Ilgalaikioturt80Apskaitosveikla1">'Forma 12'!$N$125</definedName>
    <definedName name="VAS083_F_Ilgalaikioturt80Geriamojovande7" localSheetId="11">'Forma 12'!$G$125</definedName>
    <definedName name="VAS083_F_Ilgalaikioturt80Geriamojovande7">'Forma 12'!$G$125</definedName>
    <definedName name="VAS083_F_Ilgalaikioturt80Geriamojovande8" localSheetId="11">'Forma 12'!$H$125</definedName>
    <definedName name="VAS083_F_Ilgalaikioturt80Geriamojovande8">'Forma 12'!$H$125</definedName>
    <definedName name="VAS083_F_Ilgalaikioturt80Geriamojovande9" localSheetId="11">'Forma 12'!$I$125</definedName>
    <definedName name="VAS083_F_Ilgalaikioturt80Geriamojovande9">'Forma 12'!$I$125</definedName>
    <definedName name="VAS083_F_Ilgalaikioturt80Inventorinisnu1" localSheetId="11">'Forma 12'!$D$125</definedName>
    <definedName name="VAS083_F_Ilgalaikioturt80Inventorinisnu1">'Forma 12'!$D$125</definedName>
    <definedName name="VAS083_F_Ilgalaikioturt80Kitareguliuoja1" localSheetId="11">'Forma 12'!$O$125</definedName>
    <definedName name="VAS083_F_Ilgalaikioturt80Kitareguliuoja1">'Forma 12'!$O$125</definedName>
    <definedName name="VAS083_F_Ilgalaikioturt80Kitosveiklosne1" localSheetId="11">'Forma 12'!$P$125</definedName>
    <definedName name="VAS083_F_Ilgalaikioturt80Kitosveiklosne1">'Forma 12'!$P$125</definedName>
    <definedName name="VAS083_F_Ilgalaikioturt80Lrklimatokaito1" localSheetId="11">'Forma 12'!$E$125</definedName>
    <definedName name="VAS083_F_Ilgalaikioturt80Lrklimatokaito1">'Forma 12'!$E$125</definedName>
    <definedName name="VAS083_F_Ilgalaikioturt80Nuotekudumblot1" localSheetId="11">'Forma 12'!$L$125</definedName>
    <definedName name="VAS083_F_Ilgalaikioturt80Nuotekudumblot1">'Forma 12'!$L$125</definedName>
    <definedName name="VAS083_F_Ilgalaikioturt80Nuotekusurinki1" localSheetId="11">'Forma 12'!$J$125</definedName>
    <definedName name="VAS083_F_Ilgalaikioturt80Nuotekusurinki1">'Forma 12'!$J$125</definedName>
    <definedName name="VAS083_F_Ilgalaikioturt80Nuotekuvalymas1" localSheetId="11">'Forma 12'!$K$125</definedName>
    <definedName name="VAS083_F_Ilgalaikioturt80Nuotekuvalymas1">'Forma 12'!$K$125</definedName>
    <definedName name="VAS083_F_Ilgalaikioturt80Pavirsiniunuot1" localSheetId="11">'Forma 12'!$M$125</definedName>
    <definedName name="VAS083_F_Ilgalaikioturt80Pavirsiniunuot1">'Forma 12'!$M$125</definedName>
    <definedName name="VAS083_F_Ilgalaikioturt80Turtovienetask1" localSheetId="11">'Forma 12'!$F$125</definedName>
    <definedName name="VAS083_F_Ilgalaikioturt80Turtovienetask1">'Forma 12'!$F$125</definedName>
    <definedName name="VAS083_F_Ilgalaikioturt81Apskaitosveikla1" localSheetId="11">'Forma 12'!$N$126</definedName>
    <definedName name="VAS083_F_Ilgalaikioturt81Apskaitosveikla1">'Forma 12'!$N$126</definedName>
    <definedName name="VAS083_F_Ilgalaikioturt81Geriamojovande7" localSheetId="11">'Forma 12'!$G$126</definedName>
    <definedName name="VAS083_F_Ilgalaikioturt81Geriamojovande7">'Forma 12'!$G$126</definedName>
    <definedName name="VAS083_F_Ilgalaikioturt81Geriamojovande8" localSheetId="11">'Forma 12'!$H$126</definedName>
    <definedName name="VAS083_F_Ilgalaikioturt81Geriamojovande8">'Forma 12'!$H$126</definedName>
    <definedName name="VAS083_F_Ilgalaikioturt81Geriamojovande9" localSheetId="11">'Forma 12'!$I$126</definedName>
    <definedName name="VAS083_F_Ilgalaikioturt81Geriamojovande9">'Forma 12'!$I$126</definedName>
    <definedName name="VAS083_F_Ilgalaikioturt81Inventorinisnu1" localSheetId="11">'Forma 12'!$D$126</definedName>
    <definedName name="VAS083_F_Ilgalaikioturt81Inventorinisnu1">'Forma 12'!$D$126</definedName>
    <definedName name="VAS083_F_Ilgalaikioturt81Kitareguliuoja1" localSheetId="11">'Forma 12'!$O$126</definedName>
    <definedName name="VAS083_F_Ilgalaikioturt81Kitareguliuoja1">'Forma 12'!$O$126</definedName>
    <definedName name="VAS083_F_Ilgalaikioturt81Kitosveiklosne1" localSheetId="11">'Forma 12'!$P$126</definedName>
    <definedName name="VAS083_F_Ilgalaikioturt81Kitosveiklosne1">'Forma 12'!$P$126</definedName>
    <definedName name="VAS083_F_Ilgalaikioturt81Lrklimatokaito1" localSheetId="11">'Forma 12'!$E$126</definedName>
    <definedName name="VAS083_F_Ilgalaikioturt81Lrklimatokaito1">'Forma 12'!$E$126</definedName>
    <definedName name="VAS083_F_Ilgalaikioturt81Nuotekudumblot1" localSheetId="11">'Forma 12'!$L$126</definedName>
    <definedName name="VAS083_F_Ilgalaikioturt81Nuotekudumblot1">'Forma 12'!$L$126</definedName>
    <definedName name="VAS083_F_Ilgalaikioturt81Nuotekusurinki1" localSheetId="11">'Forma 12'!$J$126</definedName>
    <definedName name="VAS083_F_Ilgalaikioturt81Nuotekusurinki1">'Forma 12'!$J$126</definedName>
    <definedName name="VAS083_F_Ilgalaikioturt81Nuotekuvalymas1" localSheetId="11">'Forma 12'!$K$126</definedName>
    <definedName name="VAS083_F_Ilgalaikioturt81Nuotekuvalymas1">'Forma 12'!$K$126</definedName>
    <definedName name="VAS083_F_Ilgalaikioturt81Pavirsiniunuot1" localSheetId="11">'Forma 12'!$M$126</definedName>
    <definedName name="VAS083_F_Ilgalaikioturt81Pavirsiniunuot1">'Forma 12'!$M$126</definedName>
    <definedName name="VAS083_F_Ilgalaikioturt81Turtovienetask1" localSheetId="11">'Forma 12'!$F$126</definedName>
    <definedName name="VAS083_F_Ilgalaikioturt81Turtovienetask1">'Forma 12'!$F$126</definedName>
    <definedName name="VAS083_F_Ilgalaikioturt82Apskaitosveikla1" localSheetId="11">'Forma 12'!$N$128</definedName>
    <definedName name="VAS083_F_Ilgalaikioturt82Apskaitosveikla1">'Forma 12'!$N$128</definedName>
    <definedName name="VAS083_F_Ilgalaikioturt82Geriamojovande7" localSheetId="11">'Forma 12'!$G$128</definedName>
    <definedName name="VAS083_F_Ilgalaikioturt82Geriamojovande7">'Forma 12'!$G$128</definedName>
    <definedName name="VAS083_F_Ilgalaikioturt82Geriamojovande8" localSheetId="11">'Forma 12'!$H$128</definedName>
    <definedName name="VAS083_F_Ilgalaikioturt82Geriamojovande8">'Forma 12'!$H$128</definedName>
    <definedName name="VAS083_F_Ilgalaikioturt82Geriamojovande9" localSheetId="11">'Forma 12'!$I$128</definedName>
    <definedName name="VAS083_F_Ilgalaikioturt82Geriamojovande9">'Forma 12'!$I$128</definedName>
    <definedName name="VAS083_F_Ilgalaikioturt82Inventorinisnu1" localSheetId="11">'Forma 12'!$D$128</definedName>
    <definedName name="VAS083_F_Ilgalaikioturt82Inventorinisnu1">'Forma 12'!$D$128</definedName>
    <definedName name="VAS083_F_Ilgalaikioturt82Kitareguliuoja1" localSheetId="11">'Forma 12'!$O$128</definedName>
    <definedName name="VAS083_F_Ilgalaikioturt82Kitareguliuoja1">'Forma 12'!$O$128</definedName>
    <definedName name="VAS083_F_Ilgalaikioturt82Kitosveiklosne1" localSheetId="11">'Forma 12'!$P$128</definedName>
    <definedName name="VAS083_F_Ilgalaikioturt82Kitosveiklosne1">'Forma 12'!$P$128</definedName>
    <definedName name="VAS083_F_Ilgalaikioturt82Lrklimatokaito1" localSheetId="11">'Forma 12'!$E$128</definedName>
    <definedName name="VAS083_F_Ilgalaikioturt82Lrklimatokaito1">'Forma 12'!$E$128</definedName>
    <definedName name="VAS083_F_Ilgalaikioturt82Nuotekudumblot1" localSheetId="11">'Forma 12'!$L$128</definedName>
    <definedName name="VAS083_F_Ilgalaikioturt82Nuotekudumblot1">'Forma 12'!$L$128</definedName>
    <definedName name="VAS083_F_Ilgalaikioturt82Nuotekusurinki1" localSheetId="11">'Forma 12'!$J$128</definedName>
    <definedName name="VAS083_F_Ilgalaikioturt82Nuotekusurinki1">'Forma 12'!$J$128</definedName>
    <definedName name="VAS083_F_Ilgalaikioturt82Nuotekuvalymas1" localSheetId="11">'Forma 12'!$K$128</definedName>
    <definedName name="VAS083_F_Ilgalaikioturt82Nuotekuvalymas1">'Forma 12'!$K$128</definedName>
    <definedName name="VAS083_F_Ilgalaikioturt82Pavirsiniunuot1" localSheetId="11">'Forma 12'!$M$128</definedName>
    <definedName name="VAS083_F_Ilgalaikioturt82Pavirsiniunuot1">'Forma 12'!$M$128</definedName>
    <definedName name="VAS083_F_Ilgalaikioturt82Turtovienetask1" localSheetId="11">'Forma 12'!$F$128</definedName>
    <definedName name="VAS083_F_Ilgalaikioturt82Turtovienetask1">'Forma 12'!$F$128</definedName>
    <definedName name="VAS083_F_Ilgalaikioturt83Apskaitosveikla1" localSheetId="11">'Forma 12'!$N$129</definedName>
    <definedName name="VAS083_F_Ilgalaikioturt83Apskaitosveikla1">'Forma 12'!$N$129</definedName>
    <definedName name="VAS083_F_Ilgalaikioturt83Geriamojovande7" localSheetId="11">'Forma 12'!$G$129</definedName>
    <definedName name="VAS083_F_Ilgalaikioturt83Geriamojovande7">'Forma 12'!$G$129</definedName>
    <definedName name="VAS083_F_Ilgalaikioturt83Geriamojovande8" localSheetId="11">'Forma 12'!$H$129</definedName>
    <definedName name="VAS083_F_Ilgalaikioturt83Geriamojovande8">'Forma 12'!$H$129</definedName>
    <definedName name="VAS083_F_Ilgalaikioturt83Geriamojovande9" localSheetId="11">'Forma 12'!$I$129</definedName>
    <definedName name="VAS083_F_Ilgalaikioturt83Geriamojovande9">'Forma 12'!$I$129</definedName>
    <definedName name="VAS083_F_Ilgalaikioturt83Inventorinisnu1" localSheetId="11">'Forma 12'!$D$129</definedName>
    <definedName name="VAS083_F_Ilgalaikioturt83Inventorinisnu1">'Forma 12'!$D$129</definedName>
    <definedName name="VAS083_F_Ilgalaikioturt83Kitareguliuoja1" localSheetId="11">'Forma 12'!$O$129</definedName>
    <definedName name="VAS083_F_Ilgalaikioturt83Kitareguliuoja1">'Forma 12'!$O$129</definedName>
    <definedName name="VAS083_F_Ilgalaikioturt83Kitosveiklosne1" localSheetId="11">'Forma 12'!$P$129</definedName>
    <definedName name="VAS083_F_Ilgalaikioturt83Kitosveiklosne1">'Forma 12'!$P$129</definedName>
    <definedName name="VAS083_F_Ilgalaikioturt83Lrklimatokaito1" localSheetId="11">'Forma 12'!$E$129</definedName>
    <definedName name="VAS083_F_Ilgalaikioturt83Lrklimatokaito1">'Forma 12'!$E$129</definedName>
    <definedName name="VAS083_F_Ilgalaikioturt83Nuotekudumblot1" localSheetId="11">'Forma 12'!$L$129</definedName>
    <definedName name="VAS083_F_Ilgalaikioturt83Nuotekudumblot1">'Forma 12'!$L$129</definedName>
    <definedName name="VAS083_F_Ilgalaikioturt83Nuotekusurinki1" localSheetId="11">'Forma 12'!$J$129</definedName>
    <definedName name="VAS083_F_Ilgalaikioturt83Nuotekusurinki1">'Forma 12'!$J$129</definedName>
    <definedName name="VAS083_F_Ilgalaikioturt83Nuotekuvalymas1" localSheetId="11">'Forma 12'!$K$129</definedName>
    <definedName name="VAS083_F_Ilgalaikioturt83Nuotekuvalymas1">'Forma 12'!$K$129</definedName>
    <definedName name="VAS083_F_Ilgalaikioturt83Pavirsiniunuot1" localSheetId="11">'Forma 12'!$M$129</definedName>
    <definedName name="VAS083_F_Ilgalaikioturt83Pavirsiniunuot1">'Forma 12'!$M$129</definedName>
    <definedName name="VAS083_F_Ilgalaikioturt83Turtovienetask1" localSheetId="11">'Forma 12'!$F$129</definedName>
    <definedName name="VAS083_F_Ilgalaikioturt83Turtovienetask1">'Forma 12'!$F$129</definedName>
    <definedName name="VAS083_F_Ilgalaikioturt84Apskaitosveikla1" localSheetId="11">'Forma 12'!$N$130</definedName>
    <definedName name="VAS083_F_Ilgalaikioturt84Apskaitosveikla1">'Forma 12'!$N$130</definedName>
    <definedName name="VAS083_F_Ilgalaikioturt84Geriamojovande7" localSheetId="11">'Forma 12'!$G$130</definedName>
    <definedName name="VAS083_F_Ilgalaikioturt84Geriamojovande7">'Forma 12'!$G$130</definedName>
    <definedName name="VAS083_F_Ilgalaikioturt84Geriamojovande8" localSheetId="11">'Forma 12'!$H$130</definedName>
    <definedName name="VAS083_F_Ilgalaikioturt84Geriamojovande8">'Forma 12'!$H$130</definedName>
    <definedName name="VAS083_F_Ilgalaikioturt84Geriamojovande9" localSheetId="11">'Forma 12'!$I$130</definedName>
    <definedName name="VAS083_F_Ilgalaikioturt84Geriamojovande9">'Forma 12'!$I$130</definedName>
    <definedName name="VAS083_F_Ilgalaikioturt84Inventorinisnu1" localSheetId="11">'Forma 12'!$D$130</definedName>
    <definedName name="VAS083_F_Ilgalaikioturt84Inventorinisnu1">'Forma 12'!$D$130</definedName>
    <definedName name="VAS083_F_Ilgalaikioturt84Kitareguliuoja1" localSheetId="11">'Forma 12'!$O$130</definedName>
    <definedName name="VAS083_F_Ilgalaikioturt84Kitareguliuoja1">'Forma 12'!$O$130</definedName>
    <definedName name="VAS083_F_Ilgalaikioturt84Kitosveiklosne1" localSheetId="11">'Forma 12'!$P$130</definedName>
    <definedName name="VAS083_F_Ilgalaikioturt84Kitosveiklosne1">'Forma 12'!$P$130</definedName>
    <definedName name="VAS083_F_Ilgalaikioturt84Lrklimatokaito1" localSheetId="11">'Forma 12'!$E$130</definedName>
    <definedName name="VAS083_F_Ilgalaikioturt84Lrklimatokaito1">'Forma 12'!$E$130</definedName>
    <definedName name="VAS083_F_Ilgalaikioturt84Nuotekudumblot1" localSheetId="11">'Forma 12'!$L$130</definedName>
    <definedName name="VAS083_F_Ilgalaikioturt84Nuotekudumblot1">'Forma 12'!$L$130</definedName>
    <definedName name="VAS083_F_Ilgalaikioturt84Nuotekusurinki1" localSheetId="11">'Forma 12'!$J$130</definedName>
    <definedName name="VAS083_F_Ilgalaikioturt84Nuotekusurinki1">'Forma 12'!$J$130</definedName>
    <definedName name="VAS083_F_Ilgalaikioturt84Nuotekuvalymas1" localSheetId="11">'Forma 12'!$K$130</definedName>
    <definedName name="VAS083_F_Ilgalaikioturt84Nuotekuvalymas1">'Forma 12'!$K$130</definedName>
    <definedName name="VAS083_F_Ilgalaikioturt84Pavirsiniunuot1" localSheetId="11">'Forma 12'!$M$130</definedName>
    <definedName name="VAS083_F_Ilgalaikioturt84Pavirsiniunuot1">'Forma 12'!$M$130</definedName>
    <definedName name="VAS083_F_Ilgalaikioturt84Turtovienetask1" localSheetId="11">'Forma 12'!$F$130</definedName>
    <definedName name="VAS083_F_Ilgalaikioturt84Turtovienetask1">'Forma 12'!$F$130</definedName>
    <definedName name="VAS083_F_Ilgalaikioturt85Apskaitosveikla1" localSheetId="11">'Forma 12'!$N$133</definedName>
    <definedName name="VAS083_F_Ilgalaikioturt85Apskaitosveikla1">'Forma 12'!$N$133</definedName>
    <definedName name="VAS083_F_Ilgalaikioturt85Geriamojovande7" localSheetId="11">'Forma 12'!$G$133</definedName>
    <definedName name="VAS083_F_Ilgalaikioturt85Geriamojovande7">'Forma 12'!$G$133</definedName>
    <definedName name="VAS083_F_Ilgalaikioturt85Geriamojovande8" localSheetId="11">'Forma 12'!$H$133</definedName>
    <definedName name="VAS083_F_Ilgalaikioturt85Geriamojovande8">'Forma 12'!$H$133</definedName>
    <definedName name="VAS083_F_Ilgalaikioturt85Geriamojovande9" localSheetId="11">'Forma 12'!$I$133</definedName>
    <definedName name="VAS083_F_Ilgalaikioturt85Geriamojovande9">'Forma 12'!$I$133</definedName>
    <definedName name="VAS083_F_Ilgalaikioturt85Inventorinisnu1" localSheetId="11">'Forma 12'!$D$133</definedName>
    <definedName name="VAS083_F_Ilgalaikioturt85Inventorinisnu1">'Forma 12'!$D$133</definedName>
    <definedName name="VAS083_F_Ilgalaikioturt85Kitareguliuoja1" localSheetId="11">'Forma 12'!$O$133</definedName>
    <definedName name="VAS083_F_Ilgalaikioturt85Kitareguliuoja1">'Forma 12'!$O$133</definedName>
    <definedName name="VAS083_F_Ilgalaikioturt85Kitosveiklosne1" localSheetId="11">'Forma 12'!$P$133</definedName>
    <definedName name="VAS083_F_Ilgalaikioturt85Kitosveiklosne1">'Forma 12'!$P$133</definedName>
    <definedName name="VAS083_F_Ilgalaikioturt85Lrklimatokaito1" localSheetId="11">'Forma 12'!$E$133</definedName>
    <definedName name="VAS083_F_Ilgalaikioturt85Lrklimatokaito1">'Forma 12'!$E$133</definedName>
    <definedName name="VAS083_F_Ilgalaikioturt85Nuotekudumblot1" localSheetId="11">'Forma 12'!$L$133</definedName>
    <definedName name="VAS083_F_Ilgalaikioturt85Nuotekudumblot1">'Forma 12'!$L$133</definedName>
    <definedName name="VAS083_F_Ilgalaikioturt85Nuotekusurinki1" localSheetId="11">'Forma 12'!$J$133</definedName>
    <definedName name="VAS083_F_Ilgalaikioturt85Nuotekusurinki1">'Forma 12'!$J$133</definedName>
    <definedName name="VAS083_F_Ilgalaikioturt85Nuotekuvalymas1" localSheetId="11">'Forma 12'!$K$133</definedName>
    <definedName name="VAS083_F_Ilgalaikioturt85Nuotekuvalymas1">'Forma 12'!$K$133</definedName>
    <definedName name="VAS083_F_Ilgalaikioturt85Pavirsiniunuot1" localSheetId="11">'Forma 12'!$M$133</definedName>
    <definedName name="VAS083_F_Ilgalaikioturt85Pavirsiniunuot1">'Forma 12'!$M$133</definedName>
    <definedName name="VAS083_F_Ilgalaikioturt85Turtovienetask1" localSheetId="11">'Forma 12'!$F$133</definedName>
    <definedName name="VAS083_F_Ilgalaikioturt85Turtovienetask1">'Forma 12'!$F$133</definedName>
    <definedName name="VAS083_F_Ilgalaikioturt86Apskaitosveikla1" localSheetId="11">'Forma 12'!$N$134</definedName>
    <definedName name="VAS083_F_Ilgalaikioturt86Apskaitosveikla1">'Forma 12'!$N$134</definedName>
    <definedName name="VAS083_F_Ilgalaikioturt86Geriamojovande7" localSheetId="11">'Forma 12'!$G$134</definedName>
    <definedName name="VAS083_F_Ilgalaikioturt86Geriamojovande7">'Forma 12'!$G$134</definedName>
    <definedName name="VAS083_F_Ilgalaikioturt86Geriamojovande8" localSheetId="11">'Forma 12'!$H$134</definedName>
    <definedName name="VAS083_F_Ilgalaikioturt86Geriamojovande8">'Forma 12'!$H$134</definedName>
    <definedName name="VAS083_F_Ilgalaikioturt86Geriamojovande9" localSheetId="11">'Forma 12'!$I$134</definedName>
    <definedName name="VAS083_F_Ilgalaikioturt86Geriamojovande9">'Forma 12'!$I$134</definedName>
    <definedName name="VAS083_F_Ilgalaikioturt86Inventorinisnu1" localSheetId="11">'Forma 12'!$D$134</definedName>
    <definedName name="VAS083_F_Ilgalaikioturt86Inventorinisnu1">'Forma 12'!$D$134</definedName>
    <definedName name="VAS083_F_Ilgalaikioturt86Kitareguliuoja1" localSheetId="11">'Forma 12'!$O$134</definedName>
    <definedName name="VAS083_F_Ilgalaikioturt86Kitareguliuoja1">'Forma 12'!$O$134</definedName>
    <definedName name="VAS083_F_Ilgalaikioturt86Kitosveiklosne1" localSheetId="11">'Forma 12'!$P$134</definedName>
    <definedName name="VAS083_F_Ilgalaikioturt86Kitosveiklosne1">'Forma 12'!$P$134</definedName>
    <definedName name="VAS083_F_Ilgalaikioturt86Lrklimatokaito1" localSheetId="11">'Forma 12'!$E$134</definedName>
    <definedName name="VAS083_F_Ilgalaikioturt86Lrklimatokaito1">'Forma 12'!$E$134</definedName>
    <definedName name="VAS083_F_Ilgalaikioturt86Nuotekudumblot1" localSheetId="11">'Forma 12'!$L$134</definedName>
    <definedName name="VAS083_F_Ilgalaikioturt86Nuotekudumblot1">'Forma 12'!$L$134</definedName>
    <definedName name="VAS083_F_Ilgalaikioturt86Nuotekusurinki1" localSheetId="11">'Forma 12'!$J$134</definedName>
    <definedName name="VAS083_F_Ilgalaikioturt86Nuotekusurinki1">'Forma 12'!$J$134</definedName>
    <definedName name="VAS083_F_Ilgalaikioturt86Nuotekuvalymas1" localSheetId="11">'Forma 12'!$K$134</definedName>
    <definedName name="VAS083_F_Ilgalaikioturt86Nuotekuvalymas1">'Forma 12'!$K$134</definedName>
    <definedName name="VAS083_F_Ilgalaikioturt86Pavirsiniunuot1" localSheetId="11">'Forma 12'!$M$134</definedName>
    <definedName name="VAS083_F_Ilgalaikioturt86Pavirsiniunuot1">'Forma 12'!$M$134</definedName>
    <definedName name="VAS083_F_Ilgalaikioturt86Turtovienetask1" localSheetId="11">'Forma 12'!$F$134</definedName>
    <definedName name="VAS083_F_Ilgalaikioturt86Turtovienetask1">'Forma 12'!$F$134</definedName>
    <definedName name="VAS083_F_Ilgalaikioturt87Apskaitosveikla1" localSheetId="11">'Forma 12'!$N$135</definedName>
    <definedName name="VAS083_F_Ilgalaikioturt87Apskaitosveikla1">'Forma 12'!$N$135</definedName>
    <definedName name="VAS083_F_Ilgalaikioturt87Geriamojovande7" localSheetId="11">'Forma 12'!$G$135</definedName>
    <definedName name="VAS083_F_Ilgalaikioturt87Geriamojovande7">'Forma 12'!$G$135</definedName>
    <definedName name="VAS083_F_Ilgalaikioturt87Geriamojovande8" localSheetId="11">'Forma 12'!$H$135</definedName>
    <definedName name="VAS083_F_Ilgalaikioturt87Geriamojovande8">'Forma 12'!$H$135</definedName>
    <definedName name="VAS083_F_Ilgalaikioturt87Geriamojovande9" localSheetId="11">'Forma 12'!$I$135</definedName>
    <definedName name="VAS083_F_Ilgalaikioturt87Geriamojovande9">'Forma 12'!$I$135</definedName>
    <definedName name="VAS083_F_Ilgalaikioturt87Inventorinisnu1" localSheetId="11">'Forma 12'!$D$135</definedName>
    <definedName name="VAS083_F_Ilgalaikioturt87Inventorinisnu1">'Forma 12'!$D$135</definedName>
    <definedName name="VAS083_F_Ilgalaikioturt87Kitareguliuoja1" localSheetId="11">'Forma 12'!$O$135</definedName>
    <definedName name="VAS083_F_Ilgalaikioturt87Kitareguliuoja1">'Forma 12'!$O$135</definedName>
    <definedName name="VAS083_F_Ilgalaikioturt87Kitosveiklosne1" localSheetId="11">'Forma 12'!$P$135</definedName>
    <definedName name="VAS083_F_Ilgalaikioturt87Kitosveiklosne1">'Forma 12'!$P$135</definedName>
    <definedName name="VAS083_F_Ilgalaikioturt87Lrklimatokaito1" localSheetId="11">'Forma 12'!$E$135</definedName>
    <definedName name="VAS083_F_Ilgalaikioturt87Lrklimatokaito1">'Forma 12'!$E$135</definedName>
    <definedName name="VAS083_F_Ilgalaikioturt87Nuotekudumblot1" localSheetId="11">'Forma 12'!$L$135</definedName>
    <definedName name="VAS083_F_Ilgalaikioturt87Nuotekudumblot1">'Forma 12'!$L$135</definedName>
    <definedName name="VAS083_F_Ilgalaikioturt87Nuotekusurinki1" localSheetId="11">'Forma 12'!$J$135</definedName>
    <definedName name="VAS083_F_Ilgalaikioturt87Nuotekusurinki1">'Forma 12'!$J$135</definedName>
    <definedName name="VAS083_F_Ilgalaikioturt87Nuotekuvalymas1" localSheetId="11">'Forma 12'!$K$135</definedName>
    <definedName name="VAS083_F_Ilgalaikioturt87Nuotekuvalymas1">'Forma 12'!$K$135</definedName>
    <definedName name="VAS083_F_Ilgalaikioturt87Pavirsiniunuot1" localSheetId="11">'Forma 12'!$M$135</definedName>
    <definedName name="VAS083_F_Ilgalaikioturt87Pavirsiniunuot1">'Forma 12'!$M$135</definedName>
    <definedName name="VAS083_F_Ilgalaikioturt87Turtovienetask1" localSheetId="11">'Forma 12'!$F$135</definedName>
    <definedName name="VAS083_F_Ilgalaikioturt87Turtovienetask1">'Forma 12'!$F$135</definedName>
    <definedName name="VAS083_F_Ilgalaikioturt88Apskaitosveikla1" localSheetId="11">'Forma 12'!$N$137</definedName>
    <definedName name="VAS083_F_Ilgalaikioturt88Apskaitosveikla1">'Forma 12'!$N$137</definedName>
    <definedName name="VAS083_F_Ilgalaikioturt88Geriamojovande7" localSheetId="11">'Forma 12'!$G$137</definedName>
    <definedName name="VAS083_F_Ilgalaikioturt88Geriamojovande7">'Forma 12'!$G$137</definedName>
    <definedName name="VAS083_F_Ilgalaikioturt88Geriamojovande8" localSheetId="11">'Forma 12'!$H$137</definedName>
    <definedName name="VAS083_F_Ilgalaikioturt88Geriamojovande8">'Forma 12'!$H$137</definedName>
    <definedName name="VAS083_F_Ilgalaikioturt88Geriamojovande9" localSheetId="11">'Forma 12'!$I$137</definedName>
    <definedName name="VAS083_F_Ilgalaikioturt88Geriamojovande9">'Forma 12'!$I$137</definedName>
    <definedName name="VAS083_F_Ilgalaikioturt88Inventorinisnu1" localSheetId="11">'Forma 12'!$D$137</definedName>
    <definedName name="VAS083_F_Ilgalaikioturt88Inventorinisnu1">'Forma 12'!$D$137</definedName>
    <definedName name="VAS083_F_Ilgalaikioturt88Kitareguliuoja1" localSheetId="11">'Forma 12'!$O$137</definedName>
    <definedName name="VAS083_F_Ilgalaikioturt88Kitareguliuoja1">'Forma 12'!$O$137</definedName>
    <definedName name="VAS083_F_Ilgalaikioturt88Kitosveiklosne1" localSheetId="11">'Forma 12'!$P$137</definedName>
    <definedName name="VAS083_F_Ilgalaikioturt88Kitosveiklosne1">'Forma 12'!$P$137</definedName>
    <definedName name="VAS083_F_Ilgalaikioturt88Lrklimatokaito1" localSheetId="11">'Forma 12'!$E$137</definedName>
    <definedName name="VAS083_F_Ilgalaikioturt88Lrklimatokaito1">'Forma 12'!$E$137</definedName>
    <definedName name="VAS083_F_Ilgalaikioturt88Nuotekudumblot1" localSheetId="11">'Forma 12'!$L$137</definedName>
    <definedName name="VAS083_F_Ilgalaikioturt88Nuotekudumblot1">'Forma 12'!$L$137</definedName>
    <definedName name="VAS083_F_Ilgalaikioturt88Nuotekusurinki1" localSheetId="11">'Forma 12'!$J$137</definedName>
    <definedName name="VAS083_F_Ilgalaikioturt88Nuotekusurinki1">'Forma 12'!$J$137</definedName>
    <definedName name="VAS083_F_Ilgalaikioturt88Nuotekuvalymas1" localSheetId="11">'Forma 12'!$K$137</definedName>
    <definedName name="VAS083_F_Ilgalaikioturt88Nuotekuvalymas1">'Forma 12'!$K$137</definedName>
    <definedName name="VAS083_F_Ilgalaikioturt88Pavirsiniunuot1" localSheetId="11">'Forma 12'!$M$137</definedName>
    <definedName name="VAS083_F_Ilgalaikioturt88Pavirsiniunuot1">'Forma 12'!$M$137</definedName>
    <definedName name="VAS083_F_Ilgalaikioturt88Turtovienetask1" localSheetId="11">'Forma 12'!$F$137</definedName>
    <definedName name="VAS083_F_Ilgalaikioturt88Turtovienetask1">'Forma 12'!$F$137</definedName>
    <definedName name="VAS083_F_Ilgalaikioturt89Apskaitosveikla1" localSheetId="11">'Forma 12'!$N$138</definedName>
    <definedName name="VAS083_F_Ilgalaikioturt89Apskaitosveikla1">'Forma 12'!$N$138</definedName>
    <definedName name="VAS083_F_Ilgalaikioturt89Geriamojovande7" localSheetId="11">'Forma 12'!$G$138</definedName>
    <definedName name="VAS083_F_Ilgalaikioturt89Geriamojovande7">'Forma 12'!$G$138</definedName>
    <definedName name="VAS083_F_Ilgalaikioturt89Geriamojovande8" localSheetId="11">'Forma 12'!$H$138</definedName>
    <definedName name="VAS083_F_Ilgalaikioturt89Geriamojovande8">'Forma 12'!$H$138</definedName>
    <definedName name="VAS083_F_Ilgalaikioturt89Geriamojovande9" localSheetId="11">'Forma 12'!$I$138</definedName>
    <definedName name="VAS083_F_Ilgalaikioturt89Geriamojovande9">'Forma 12'!$I$138</definedName>
    <definedName name="VAS083_F_Ilgalaikioturt89Inventorinisnu1" localSheetId="11">'Forma 12'!$D$138</definedName>
    <definedName name="VAS083_F_Ilgalaikioturt89Inventorinisnu1">'Forma 12'!$D$138</definedName>
    <definedName name="VAS083_F_Ilgalaikioturt89Kitareguliuoja1" localSheetId="11">'Forma 12'!$O$138</definedName>
    <definedName name="VAS083_F_Ilgalaikioturt89Kitareguliuoja1">'Forma 12'!$O$138</definedName>
    <definedName name="VAS083_F_Ilgalaikioturt89Kitosveiklosne1" localSheetId="11">'Forma 12'!$P$138</definedName>
    <definedName name="VAS083_F_Ilgalaikioturt89Kitosveiklosne1">'Forma 12'!$P$138</definedName>
    <definedName name="VAS083_F_Ilgalaikioturt89Lrklimatokaito1" localSheetId="11">'Forma 12'!$E$138</definedName>
    <definedName name="VAS083_F_Ilgalaikioturt89Lrklimatokaito1">'Forma 12'!$E$138</definedName>
    <definedName name="VAS083_F_Ilgalaikioturt89Nuotekudumblot1" localSheetId="11">'Forma 12'!$L$138</definedName>
    <definedName name="VAS083_F_Ilgalaikioturt89Nuotekudumblot1">'Forma 12'!$L$138</definedName>
    <definedName name="VAS083_F_Ilgalaikioturt89Nuotekusurinki1" localSheetId="11">'Forma 12'!$J$138</definedName>
    <definedName name="VAS083_F_Ilgalaikioturt89Nuotekusurinki1">'Forma 12'!$J$138</definedName>
    <definedName name="VAS083_F_Ilgalaikioturt89Nuotekuvalymas1" localSheetId="11">'Forma 12'!$K$138</definedName>
    <definedName name="VAS083_F_Ilgalaikioturt89Nuotekuvalymas1">'Forma 12'!$K$138</definedName>
    <definedName name="VAS083_F_Ilgalaikioturt89Pavirsiniunuot1" localSheetId="11">'Forma 12'!$M$138</definedName>
    <definedName name="VAS083_F_Ilgalaikioturt89Pavirsiniunuot1">'Forma 12'!$M$138</definedName>
    <definedName name="VAS083_F_Ilgalaikioturt89Turtovienetask1" localSheetId="11">'Forma 12'!$F$138</definedName>
    <definedName name="VAS083_F_Ilgalaikioturt89Turtovienetask1">'Forma 12'!$F$138</definedName>
    <definedName name="VAS083_F_Ilgalaikioturt8Apskaitosveikla1" localSheetId="11">'Forma 12'!$N$22</definedName>
    <definedName name="VAS083_F_Ilgalaikioturt8Apskaitosveikla1">'Forma 12'!$N$22</definedName>
    <definedName name="VAS083_F_Ilgalaikioturt8Geriamojovande7" localSheetId="11">'Forma 12'!$G$22</definedName>
    <definedName name="VAS083_F_Ilgalaikioturt8Geriamojovande7">'Forma 12'!$G$22</definedName>
    <definedName name="VAS083_F_Ilgalaikioturt8Geriamojovande8" localSheetId="11">'Forma 12'!$H$22</definedName>
    <definedName name="VAS083_F_Ilgalaikioturt8Geriamojovande8">'Forma 12'!$H$22</definedName>
    <definedName name="VAS083_F_Ilgalaikioturt8Geriamojovande9" localSheetId="11">'Forma 12'!$I$22</definedName>
    <definedName name="VAS083_F_Ilgalaikioturt8Geriamojovande9">'Forma 12'!$I$22</definedName>
    <definedName name="VAS083_F_Ilgalaikioturt8Inventorinisnu1" localSheetId="11">'Forma 12'!$D$22</definedName>
    <definedName name="VAS083_F_Ilgalaikioturt8Inventorinisnu1">'Forma 12'!$D$22</definedName>
    <definedName name="VAS083_F_Ilgalaikioturt8Kitareguliuoja1" localSheetId="11">'Forma 12'!$O$22</definedName>
    <definedName name="VAS083_F_Ilgalaikioturt8Kitareguliuoja1">'Forma 12'!$O$22</definedName>
    <definedName name="VAS083_F_Ilgalaikioturt8Kitosveiklosne1" localSheetId="11">'Forma 12'!$P$22</definedName>
    <definedName name="VAS083_F_Ilgalaikioturt8Kitosveiklosne1">'Forma 12'!$P$22</definedName>
    <definedName name="VAS083_F_Ilgalaikioturt8Lrklimatokaito1" localSheetId="11">'Forma 12'!$E$22</definedName>
    <definedName name="VAS083_F_Ilgalaikioturt8Lrklimatokaito1">'Forma 12'!$E$22</definedName>
    <definedName name="VAS083_F_Ilgalaikioturt8Nuotekudumblot1" localSheetId="11">'Forma 12'!$L$22</definedName>
    <definedName name="VAS083_F_Ilgalaikioturt8Nuotekudumblot1">'Forma 12'!$L$22</definedName>
    <definedName name="VAS083_F_Ilgalaikioturt8Nuotekusurinki1" localSheetId="11">'Forma 12'!$J$22</definedName>
    <definedName name="VAS083_F_Ilgalaikioturt8Nuotekusurinki1">'Forma 12'!$J$22</definedName>
    <definedName name="VAS083_F_Ilgalaikioturt8Nuotekuvalymas1" localSheetId="11">'Forma 12'!$K$22</definedName>
    <definedName name="VAS083_F_Ilgalaikioturt8Nuotekuvalymas1">'Forma 12'!$K$22</definedName>
    <definedName name="VAS083_F_Ilgalaikioturt8Pavirsiniunuot1" localSheetId="11">'Forma 12'!$M$22</definedName>
    <definedName name="VAS083_F_Ilgalaikioturt8Pavirsiniunuot1">'Forma 12'!$M$22</definedName>
    <definedName name="VAS083_F_Ilgalaikioturt8Turtovienetask1" localSheetId="11">'Forma 12'!$F$22</definedName>
    <definedName name="VAS083_F_Ilgalaikioturt8Turtovienetask1">'Forma 12'!$F$22</definedName>
    <definedName name="VAS083_F_Ilgalaikioturt90Apskaitosveikla1" localSheetId="11">'Forma 12'!$N$139</definedName>
    <definedName name="VAS083_F_Ilgalaikioturt90Apskaitosveikla1">'Forma 12'!$N$139</definedName>
    <definedName name="VAS083_F_Ilgalaikioturt90Geriamojovande7" localSheetId="11">'Forma 12'!$G$139</definedName>
    <definedName name="VAS083_F_Ilgalaikioturt90Geriamojovande7">'Forma 12'!$G$139</definedName>
    <definedName name="VAS083_F_Ilgalaikioturt90Geriamojovande8" localSheetId="11">'Forma 12'!$H$139</definedName>
    <definedName name="VAS083_F_Ilgalaikioturt90Geriamojovande8">'Forma 12'!$H$139</definedName>
    <definedName name="VAS083_F_Ilgalaikioturt90Geriamojovande9" localSheetId="11">'Forma 12'!$I$139</definedName>
    <definedName name="VAS083_F_Ilgalaikioturt90Geriamojovande9">'Forma 12'!$I$139</definedName>
    <definedName name="VAS083_F_Ilgalaikioturt90Inventorinisnu1" localSheetId="11">'Forma 12'!$D$139</definedName>
    <definedName name="VAS083_F_Ilgalaikioturt90Inventorinisnu1">'Forma 12'!$D$139</definedName>
    <definedName name="VAS083_F_Ilgalaikioturt90Kitareguliuoja1" localSheetId="11">'Forma 12'!$O$139</definedName>
    <definedName name="VAS083_F_Ilgalaikioturt90Kitareguliuoja1">'Forma 12'!$O$139</definedName>
    <definedName name="VAS083_F_Ilgalaikioturt90Kitosveiklosne1" localSheetId="11">'Forma 12'!$P$139</definedName>
    <definedName name="VAS083_F_Ilgalaikioturt90Kitosveiklosne1">'Forma 12'!$P$139</definedName>
    <definedName name="VAS083_F_Ilgalaikioturt90Lrklimatokaito1" localSheetId="11">'Forma 12'!$E$139</definedName>
    <definedName name="VAS083_F_Ilgalaikioturt90Lrklimatokaito1">'Forma 12'!$E$139</definedName>
    <definedName name="VAS083_F_Ilgalaikioturt90Nuotekudumblot1" localSheetId="11">'Forma 12'!$L$139</definedName>
    <definedName name="VAS083_F_Ilgalaikioturt90Nuotekudumblot1">'Forma 12'!$L$139</definedName>
    <definedName name="VAS083_F_Ilgalaikioturt90Nuotekusurinki1" localSheetId="11">'Forma 12'!$J$139</definedName>
    <definedName name="VAS083_F_Ilgalaikioturt90Nuotekusurinki1">'Forma 12'!$J$139</definedName>
    <definedName name="VAS083_F_Ilgalaikioturt90Nuotekuvalymas1" localSheetId="11">'Forma 12'!$K$139</definedName>
    <definedName name="VAS083_F_Ilgalaikioturt90Nuotekuvalymas1">'Forma 12'!$K$139</definedName>
    <definedName name="VAS083_F_Ilgalaikioturt90Pavirsiniunuot1" localSheetId="11">'Forma 12'!$M$139</definedName>
    <definedName name="VAS083_F_Ilgalaikioturt90Pavirsiniunuot1">'Forma 12'!$M$139</definedName>
    <definedName name="VAS083_F_Ilgalaikioturt90Turtovienetask1" localSheetId="11">'Forma 12'!$F$139</definedName>
    <definedName name="VAS083_F_Ilgalaikioturt90Turtovienetask1">'Forma 12'!$F$139</definedName>
    <definedName name="VAS083_F_Ilgalaikioturt91Apskaitosveikla1" localSheetId="11">'Forma 12'!$N$142</definedName>
    <definedName name="VAS083_F_Ilgalaikioturt91Apskaitosveikla1">'Forma 12'!$N$142</definedName>
    <definedName name="VAS083_F_Ilgalaikioturt91Geriamojovande7" localSheetId="11">'Forma 12'!$G$142</definedName>
    <definedName name="VAS083_F_Ilgalaikioturt91Geriamojovande7">'Forma 12'!$G$142</definedName>
    <definedName name="VAS083_F_Ilgalaikioturt91Geriamojovande8" localSheetId="11">'Forma 12'!$H$142</definedName>
    <definedName name="VAS083_F_Ilgalaikioturt91Geriamojovande8">'Forma 12'!$H$142</definedName>
    <definedName name="VAS083_F_Ilgalaikioturt91Geriamojovande9" localSheetId="11">'Forma 12'!$I$142</definedName>
    <definedName name="VAS083_F_Ilgalaikioturt91Geriamojovande9">'Forma 12'!$I$142</definedName>
    <definedName name="VAS083_F_Ilgalaikioturt91Inventorinisnu1" localSheetId="11">'Forma 12'!$D$142</definedName>
    <definedName name="VAS083_F_Ilgalaikioturt91Inventorinisnu1">'Forma 12'!$D$142</definedName>
    <definedName name="VAS083_F_Ilgalaikioturt91Kitareguliuoja1" localSheetId="11">'Forma 12'!$O$142</definedName>
    <definedName name="VAS083_F_Ilgalaikioturt91Kitareguliuoja1">'Forma 12'!$O$142</definedName>
    <definedName name="VAS083_F_Ilgalaikioturt91Kitosveiklosne1" localSheetId="11">'Forma 12'!$P$142</definedName>
    <definedName name="VAS083_F_Ilgalaikioturt91Kitosveiklosne1">'Forma 12'!$P$142</definedName>
    <definedName name="VAS083_F_Ilgalaikioturt91Lrklimatokaito1" localSheetId="11">'Forma 12'!$E$142</definedName>
    <definedName name="VAS083_F_Ilgalaikioturt91Lrklimatokaito1">'Forma 12'!$E$142</definedName>
    <definedName name="VAS083_F_Ilgalaikioturt91Nuotekudumblot1" localSheetId="11">'Forma 12'!$L$142</definedName>
    <definedName name="VAS083_F_Ilgalaikioturt91Nuotekudumblot1">'Forma 12'!$L$142</definedName>
    <definedName name="VAS083_F_Ilgalaikioturt91Nuotekusurinki1" localSheetId="11">'Forma 12'!$J$142</definedName>
    <definedName name="VAS083_F_Ilgalaikioturt91Nuotekusurinki1">'Forma 12'!$J$142</definedName>
    <definedName name="VAS083_F_Ilgalaikioturt91Nuotekuvalymas1" localSheetId="11">'Forma 12'!$K$142</definedName>
    <definedName name="VAS083_F_Ilgalaikioturt91Nuotekuvalymas1">'Forma 12'!$K$142</definedName>
    <definedName name="VAS083_F_Ilgalaikioturt91Pavirsiniunuot1" localSheetId="11">'Forma 12'!$M$142</definedName>
    <definedName name="VAS083_F_Ilgalaikioturt91Pavirsiniunuot1">'Forma 12'!$M$142</definedName>
    <definedName name="VAS083_F_Ilgalaikioturt91Turtovienetask1" localSheetId="11">'Forma 12'!$F$142</definedName>
    <definedName name="VAS083_F_Ilgalaikioturt91Turtovienetask1">'Forma 12'!$F$142</definedName>
    <definedName name="VAS083_F_Ilgalaikioturt92Apskaitosveikla1" localSheetId="11">'Forma 12'!$N$143</definedName>
    <definedName name="VAS083_F_Ilgalaikioturt92Apskaitosveikla1">'Forma 12'!$N$143</definedName>
    <definedName name="VAS083_F_Ilgalaikioturt92Geriamojovande7" localSheetId="11">'Forma 12'!$G$143</definedName>
    <definedName name="VAS083_F_Ilgalaikioturt92Geriamojovande7">'Forma 12'!$G$143</definedName>
    <definedName name="VAS083_F_Ilgalaikioturt92Geriamojovande8" localSheetId="11">'Forma 12'!$H$143</definedName>
    <definedName name="VAS083_F_Ilgalaikioturt92Geriamojovande8">'Forma 12'!$H$143</definedName>
    <definedName name="VAS083_F_Ilgalaikioturt92Geriamojovande9" localSheetId="11">'Forma 12'!$I$143</definedName>
    <definedName name="VAS083_F_Ilgalaikioturt92Geriamojovande9">'Forma 12'!$I$143</definedName>
    <definedName name="VAS083_F_Ilgalaikioturt92Inventorinisnu1" localSheetId="11">'Forma 12'!$D$143</definedName>
    <definedName name="VAS083_F_Ilgalaikioturt92Inventorinisnu1">'Forma 12'!$D$143</definedName>
    <definedName name="VAS083_F_Ilgalaikioturt92Kitareguliuoja1" localSheetId="11">'Forma 12'!$O$143</definedName>
    <definedName name="VAS083_F_Ilgalaikioturt92Kitareguliuoja1">'Forma 12'!$O$143</definedName>
    <definedName name="VAS083_F_Ilgalaikioturt92Kitosveiklosne1" localSheetId="11">'Forma 12'!$P$143</definedName>
    <definedName name="VAS083_F_Ilgalaikioturt92Kitosveiklosne1">'Forma 12'!$P$143</definedName>
    <definedName name="VAS083_F_Ilgalaikioturt92Lrklimatokaito1" localSheetId="11">'Forma 12'!$E$143</definedName>
    <definedName name="VAS083_F_Ilgalaikioturt92Lrklimatokaito1">'Forma 12'!$E$143</definedName>
    <definedName name="VAS083_F_Ilgalaikioturt92Nuotekudumblot1" localSheetId="11">'Forma 12'!$L$143</definedName>
    <definedName name="VAS083_F_Ilgalaikioturt92Nuotekudumblot1">'Forma 12'!$L$143</definedName>
    <definedName name="VAS083_F_Ilgalaikioturt92Nuotekusurinki1" localSheetId="11">'Forma 12'!$J$143</definedName>
    <definedName name="VAS083_F_Ilgalaikioturt92Nuotekusurinki1">'Forma 12'!$J$143</definedName>
    <definedName name="VAS083_F_Ilgalaikioturt92Nuotekuvalymas1" localSheetId="11">'Forma 12'!$K$143</definedName>
    <definedName name="VAS083_F_Ilgalaikioturt92Nuotekuvalymas1">'Forma 12'!$K$143</definedName>
    <definedName name="VAS083_F_Ilgalaikioturt92Pavirsiniunuot1" localSheetId="11">'Forma 12'!$M$143</definedName>
    <definedName name="VAS083_F_Ilgalaikioturt92Pavirsiniunuot1">'Forma 12'!$M$143</definedName>
    <definedName name="VAS083_F_Ilgalaikioturt92Turtovienetask1" localSheetId="11">'Forma 12'!$F$143</definedName>
    <definedName name="VAS083_F_Ilgalaikioturt92Turtovienetask1">'Forma 12'!$F$143</definedName>
    <definedName name="VAS083_F_Ilgalaikioturt93Apskaitosveikla1" localSheetId="11">'Forma 12'!$N$144</definedName>
    <definedName name="VAS083_F_Ilgalaikioturt93Apskaitosveikla1">'Forma 12'!$N$144</definedName>
    <definedName name="VAS083_F_Ilgalaikioturt93Geriamojovande7" localSheetId="11">'Forma 12'!$G$144</definedName>
    <definedName name="VAS083_F_Ilgalaikioturt93Geriamojovande7">'Forma 12'!$G$144</definedName>
    <definedName name="VAS083_F_Ilgalaikioturt93Geriamojovande8" localSheetId="11">'Forma 12'!$H$144</definedName>
    <definedName name="VAS083_F_Ilgalaikioturt93Geriamojovande8">'Forma 12'!$H$144</definedName>
    <definedName name="VAS083_F_Ilgalaikioturt93Geriamojovande9" localSheetId="11">'Forma 12'!$I$144</definedName>
    <definedName name="VAS083_F_Ilgalaikioturt93Geriamojovande9">'Forma 12'!$I$144</definedName>
    <definedName name="VAS083_F_Ilgalaikioturt93Inventorinisnu1" localSheetId="11">'Forma 12'!$D$144</definedName>
    <definedName name="VAS083_F_Ilgalaikioturt93Inventorinisnu1">'Forma 12'!$D$144</definedName>
    <definedName name="VAS083_F_Ilgalaikioturt93Kitareguliuoja1" localSheetId="11">'Forma 12'!$O$144</definedName>
    <definedName name="VAS083_F_Ilgalaikioturt93Kitareguliuoja1">'Forma 12'!$O$144</definedName>
    <definedName name="VAS083_F_Ilgalaikioturt93Kitosveiklosne1" localSheetId="11">'Forma 12'!$P$144</definedName>
    <definedName name="VAS083_F_Ilgalaikioturt93Kitosveiklosne1">'Forma 12'!$P$144</definedName>
    <definedName name="VAS083_F_Ilgalaikioturt93Lrklimatokaito1" localSheetId="11">'Forma 12'!$E$144</definedName>
    <definedName name="VAS083_F_Ilgalaikioturt93Lrklimatokaito1">'Forma 12'!$E$144</definedName>
    <definedName name="VAS083_F_Ilgalaikioturt93Nuotekudumblot1" localSheetId="11">'Forma 12'!$L$144</definedName>
    <definedName name="VAS083_F_Ilgalaikioturt93Nuotekudumblot1">'Forma 12'!$L$144</definedName>
    <definedName name="VAS083_F_Ilgalaikioturt93Nuotekusurinki1" localSheetId="11">'Forma 12'!$J$144</definedName>
    <definedName name="VAS083_F_Ilgalaikioturt93Nuotekusurinki1">'Forma 12'!$J$144</definedName>
    <definedName name="VAS083_F_Ilgalaikioturt93Nuotekuvalymas1" localSheetId="11">'Forma 12'!$K$144</definedName>
    <definedName name="VAS083_F_Ilgalaikioturt93Nuotekuvalymas1">'Forma 12'!$K$144</definedName>
    <definedName name="VAS083_F_Ilgalaikioturt93Pavirsiniunuot1" localSheetId="11">'Forma 12'!$M$144</definedName>
    <definedName name="VAS083_F_Ilgalaikioturt93Pavirsiniunuot1">'Forma 12'!$M$144</definedName>
    <definedName name="VAS083_F_Ilgalaikioturt93Turtovienetask1" localSheetId="11">'Forma 12'!$F$144</definedName>
    <definedName name="VAS083_F_Ilgalaikioturt93Turtovienetask1">'Forma 12'!$F$144</definedName>
    <definedName name="VAS083_F_Ilgalaikioturt94Apskaitosveikla1" localSheetId="11">'Forma 12'!$N$146</definedName>
    <definedName name="VAS083_F_Ilgalaikioturt94Apskaitosveikla1">'Forma 12'!$N$146</definedName>
    <definedName name="VAS083_F_Ilgalaikioturt94Geriamojovande7" localSheetId="11">'Forma 12'!$G$146</definedName>
    <definedName name="VAS083_F_Ilgalaikioturt94Geriamojovande7">'Forma 12'!$G$146</definedName>
    <definedName name="VAS083_F_Ilgalaikioturt94Geriamojovande8" localSheetId="11">'Forma 12'!$H$146</definedName>
    <definedName name="VAS083_F_Ilgalaikioturt94Geriamojovande8">'Forma 12'!$H$146</definedName>
    <definedName name="VAS083_F_Ilgalaikioturt94Geriamojovande9" localSheetId="11">'Forma 12'!$I$146</definedName>
    <definedName name="VAS083_F_Ilgalaikioturt94Geriamojovande9">'Forma 12'!$I$146</definedName>
    <definedName name="VAS083_F_Ilgalaikioturt94Inventorinisnu1" localSheetId="11">'Forma 12'!$D$146</definedName>
    <definedName name="VAS083_F_Ilgalaikioturt94Inventorinisnu1">'Forma 12'!$D$146</definedName>
    <definedName name="VAS083_F_Ilgalaikioturt94Kitareguliuoja1" localSheetId="11">'Forma 12'!$O$146</definedName>
    <definedName name="VAS083_F_Ilgalaikioturt94Kitareguliuoja1">'Forma 12'!$O$146</definedName>
    <definedName name="VAS083_F_Ilgalaikioturt94Kitosveiklosne1" localSheetId="11">'Forma 12'!$P$146</definedName>
    <definedName name="VAS083_F_Ilgalaikioturt94Kitosveiklosne1">'Forma 12'!$P$146</definedName>
    <definedName name="VAS083_F_Ilgalaikioturt94Lrklimatokaito1" localSheetId="11">'Forma 12'!$E$146</definedName>
    <definedName name="VAS083_F_Ilgalaikioturt94Lrklimatokaito1">'Forma 12'!$E$146</definedName>
    <definedName name="VAS083_F_Ilgalaikioturt94Nuotekudumblot1" localSheetId="11">'Forma 12'!$L$146</definedName>
    <definedName name="VAS083_F_Ilgalaikioturt94Nuotekudumblot1">'Forma 12'!$L$146</definedName>
    <definedName name="VAS083_F_Ilgalaikioturt94Nuotekusurinki1" localSheetId="11">'Forma 12'!$J$146</definedName>
    <definedName name="VAS083_F_Ilgalaikioturt94Nuotekusurinki1">'Forma 12'!$J$146</definedName>
    <definedName name="VAS083_F_Ilgalaikioturt94Nuotekuvalymas1" localSheetId="11">'Forma 12'!$K$146</definedName>
    <definedName name="VAS083_F_Ilgalaikioturt94Nuotekuvalymas1">'Forma 12'!$K$146</definedName>
    <definedName name="VAS083_F_Ilgalaikioturt94Pavirsiniunuot1" localSheetId="11">'Forma 12'!$M$146</definedName>
    <definedName name="VAS083_F_Ilgalaikioturt94Pavirsiniunuot1">'Forma 12'!$M$146</definedName>
    <definedName name="VAS083_F_Ilgalaikioturt94Turtovienetask1" localSheetId="11">'Forma 12'!$F$146</definedName>
    <definedName name="VAS083_F_Ilgalaikioturt94Turtovienetask1">'Forma 12'!$F$146</definedName>
    <definedName name="VAS083_F_Ilgalaikioturt95Apskaitosveikla1" localSheetId="11">'Forma 12'!$N$147</definedName>
    <definedName name="VAS083_F_Ilgalaikioturt95Apskaitosveikla1">'Forma 12'!$N$147</definedName>
    <definedName name="VAS083_F_Ilgalaikioturt95Geriamojovande7" localSheetId="11">'Forma 12'!$G$147</definedName>
    <definedName name="VAS083_F_Ilgalaikioturt95Geriamojovande7">'Forma 12'!$G$147</definedName>
    <definedName name="VAS083_F_Ilgalaikioturt95Geriamojovande8" localSheetId="11">'Forma 12'!$H$147</definedName>
    <definedName name="VAS083_F_Ilgalaikioturt95Geriamojovande8">'Forma 12'!$H$147</definedName>
    <definedName name="VAS083_F_Ilgalaikioturt95Geriamojovande9" localSheetId="11">'Forma 12'!$I$147</definedName>
    <definedName name="VAS083_F_Ilgalaikioturt95Geriamojovande9">'Forma 12'!$I$147</definedName>
    <definedName name="VAS083_F_Ilgalaikioturt95Inventorinisnu1" localSheetId="11">'Forma 12'!$D$147</definedName>
    <definedName name="VAS083_F_Ilgalaikioturt95Inventorinisnu1">'Forma 12'!$D$147</definedName>
    <definedName name="VAS083_F_Ilgalaikioturt95Kitareguliuoja1" localSheetId="11">'Forma 12'!$O$147</definedName>
    <definedName name="VAS083_F_Ilgalaikioturt95Kitareguliuoja1">'Forma 12'!$O$147</definedName>
    <definedName name="VAS083_F_Ilgalaikioturt95Kitosveiklosne1" localSheetId="11">'Forma 12'!$P$147</definedName>
    <definedName name="VAS083_F_Ilgalaikioturt95Kitosveiklosne1">'Forma 12'!$P$147</definedName>
    <definedName name="VAS083_F_Ilgalaikioturt95Lrklimatokaito1" localSheetId="11">'Forma 12'!$E$147</definedName>
    <definedName name="VAS083_F_Ilgalaikioturt95Lrklimatokaito1">'Forma 12'!$E$147</definedName>
    <definedName name="VAS083_F_Ilgalaikioturt95Nuotekudumblot1" localSheetId="11">'Forma 12'!$L$147</definedName>
    <definedName name="VAS083_F_Ilgalaikioturt95Nuotekudumblot1">'Forma 12'!$L$147</definedName>
    <definedName name="VAS083_F_Ilgalaikioturt95Nuotekusurinki1" localSheetId="11">'Forma 12'!$J$147</definedName>
    <definedName name="VAS083_F_Ilgalaikioturt95Nuotekusurinki1">'Forma 12'!$J$147</definedName>
    <definedName name="VAS083_F_Ilgalaikioturt95Nuotekuvalymas1" localSheetId="11">'Forma 12'!$K$147</definedName>
    <definedName name="VAS083_F_Ilgalaikioturt95Nuotekuvalymas1">'Forma 12'!$K$147</definedName>
    <definedName name="VAS083_F_Ilgalaikioturt95Pavirsiniunuot1" localSheetId="11">'Forma 12'!$M$147</definedName>
    <definedName name="VAS083_F_Ilgalaikioturt95Pavirsiniunuot1">'Forma 12'!$M$147</definedName>
    <definedName name="VAS083_F_Ilgalaikioturt95Turtovienetask1" localSheetId="11">'Forma 12'!$F$147</definedName>
    <definedName name="VAS083_F_Ilgalaikioturt95Turtovienetask1">'Forma 12'!$F$147</definedName>
    <definedName name="VAS083_F_Ilgalaikioturt96Apskaitosveikla1" localSheetId="11">'Forma 12'!$N$148</definedName>
    <definedName name="VAS083_F_Ilgalaikioturt96Apskaitosveikla1">'Forma 12'!$N$148</definedName>
    <definedName name="VAS083_F_Ilgalaikioturt96Geriamojovande7" localSheetId="11">'Forma 12'!$G$148</definedName>
    <definedName name="VAS083_F_Ilgalaikioturt96Geriamojovande7">'Forma 12'!$G$148</definedName>
    <definedName name="VAS083_F_Ilgalaikioturt96Geriamojovande8" localSheetId="11">'Forma 12'!$H$148</definedName>
    <definedName name="VAS083_F_Ilgalaikioturt96Geriamojovande8">'Forma 12'!$H$148</definedName>
    <definedName name="VAS083_F_Ilgalaikioturt96Geriamojovande9" localSheetId="11">'Forma 12'!$I$148</definedName>
    <definedName name="VAS083_F_Ilgalaikioturt96Geriamojovande9">'Forma 12'!$I$148</definedName>
    <definedName name="VAS083_F_Ilgalaikioturt96Inventorinisnu1" localSheetId="11">'Forma 12'!$D$148</definedName>
    <definedName name="VAS083_F_Ilgalaikioturt96Inventorinisnu1">'Forma 12'!$D$148</definedName>
    <definedName name="VAS083_F_Ilgalaikioturt96Kitareguliuoja1" localSheetId="11">'Forma 12'!$O$148</definedName>
    <definedName name="VAS083_F_Ilgalaikioturt96Kitareguliuoja1">'Forma 12'!$O$148</definedName>
    <definedName name="VAS083_F_Ilgalaikioturt96Kitosveiklosne1" localSheetId="11">'Forma 12'!$P$148</definedName>
    <definedName name="VAS083_F_Ilgalaikioturt96Kitosveiklosne1">'Forma 12'!$P$148</definedName>
    <definedName name="VAS083_F_Ilgalaikioturt96Lrklimatokaito1" localSheetId="11">'Forma 12'!$E$148</definedName>
    <definedName name="VAS083_F_Ilgalaikioturt96Lrklimatokaito1">'Forma 12'!$E$148</definedName>
    <definedName name="VAS083_F_Ilgalaikioturt96Nuotekudumblot1" localSheetId="11">'Forma 12'!$L$148</definedName>
    <definedName name="VAS083_F_Ilgalaikioturt96Nuotekudumblot1">'Forma 12'!$L$148</definedName>
    <definedName name="VAS083_F_Ilgalaikioturt96Nuotekusurinki1" localSheetId="11">'Forma 12'!$J$148</definedName>
    <definedName name="VAS083_F_Ilgalaikioturt96Nuotekusurinki1">'Forma 12'!$J$148</definedName>
    <definedName name="VAS083_F_Ilgalaikioturt96Nuotekuvalymas1" localSheetId="11">'Forma 12'!$K$148</definedName>
    <definedName name="VAS083_F_Ilgalaikioturt96Nuotekuvalymas1">'Forma 12'!$K$148</definedName>
    <definedName name="VAS083_F_Ilgalaikioturt96Pavirsiniunuot1" localSheetId="11">'Forma 12'!$M$148</definedName>
    <definedName name="VAS083_F_Ilgalaikioturt96Pavirsiniunuot1">'Forma 12'!$M$148</definedName>
    <definedName name="VAS083_F_Ilgalaikioturt96Turtovienetask1" localSheetId="11">'Forma 12'!$F$148</definedName>
    <definedName name="VAS083_F_Ilgalaikioturt96Turtovienetask1">'Forma 12'!$F$148</definedName>
    <definedName name="VAS083_F_Ilgalaikioturt97Apskaitosveikla1" localSheetId="11">'Forma 12'!$N$150</definedName>
    <definedName name="VAS083_F_Ilgalaikioturt97Apskaitosveikla1">'Forma 12'!$N$150</definedName>
    <definedName name="VAS083_F_Ilgalaikioturt97Geriamojovande7" localSheetId="11">'Forma 12'!$G$150</definedName>
    <definedName name="VAS083_F_Ilgalaikioturt97Geriamojovande7">'Forma 12'!$G$150</definedName>
    <definedName name="VAS083_F_Ilgalaikioturt97Geriamojovande8" localSheetId="11">'Forma 12'!$H$150</definedName>
    <definedName name="VAS083_F_Ilgalaikioturt97Geriamojovande8">'Forma 12'!$H$150</definedName>
    <definedName name="VAS083_F_Ilgalaikioturt97Geriamojovande9" localSheetId="11">'Forma 12'!$I$150</definedName>
    <definedName name="VAS083_F_Ilgalaikioturt97Geriamojovande9">'Forma 12'!$I$150</definedName>
    <definedName name="VAS083_F_Ilgalaikioturt97Inventorinisnu1" localSheetId="11">'Forma 12'!$D$150</definedName>
    <definedName name="VAS083_F_Ilgalaikioturt97Inventorinisnu1">'Forma 12'!$D$150</definedName>
    <definedName name="VAS083_F_Ilgalaikioturt97Kitareguliuoja1" localSheetId="11">'Forma 12'!$O$150</definedName>
    <definedName name="VAS083_F_Ilgalaikioturt97Kitareguliuoja1">'Forma 12'!$O$150</definedName>
    <definedName name="VAS083_F_Ilgalaikioturt97Kitosveiklosne1" localSheetId="11">'Forma 12'!$P$150</definedName>
    <definedName name="VAS083_F_Ilgalaikioturt97Kitosveiklosne1">'Forma 12'!$P$150</definedName>
    <definedName name="VAS083_F_Ilgalaikioturt97Lrklimatokaito1" localSheetId="11">'Forma 12'!$E$150</definedName>
    <definedName name="VAS083_F_Ilgalaikioturt97Lrklimatokaito1">'Forma 12'!$E$150</definedName>
    <definedName name="VAS083_F_Ilgalaikioturt97Nuotekudumblot1" localSheetId="11">'Forma 12'!$L$150</definedName>
    <definedName name="VAS083_F_Ilgalaikioturt97Nuotekudumblot1">'Forma 12'!$L$150</definedName>
    <definedName name="VAS083_F_Ilgalaikioturt97Nuotekusurinki1" localSheetId="11">'Forma 12'!$J$150</definedName>
    <definedName name="VAS083_F_Ilgalaikioturt97Nuotekusurinki1">'Forma 12'!$J$150</definedName>
    <definedName name="VAS083_F_Ilgalaikioturt97Nuotekuvalymas1" localSheetId="11">'Forma 12'!$K$150</definedName>
    <definedName name="VAS083_F_Ilgalaikioturt97Nuotekuvalymas1">'Forma 12'!$K$150</definedName>
    <definedName name="VAS083_F_Ilgalaikioturt97Pavirsiniunuot1" localSheetId="11">'Forma 12'!$M$150</definedName>
    <definedName name="VAS083_F_Ilgalaikioturt97Pavirsiniunuot1">'Forma 12'!$M$150</definedName>
    <definedName name="VAS083_F_Ilgalaikioturt97Turtovienetask1" localSheetId="11">'Forma 12'!$F$150</definedName>
    <definedName name="VAS083_F_Ilgalaikioturt97Turtovienetask1">'Forma 12'!$F$150</definedName>
    <definedName name="VAS083_F_Ilgalaikioturt98Apskaitosveikla1" localSheetId="11">'Forma 12'!$N$151</definedName>
    <definedName name="VAS083_F_Ilgalaikioturt98Apskaitosveikla1">'Forma 12'!$N$151</definedName>
    <definedName name="VAS083_F_Ilgalaikioturt98Geriamojovande7" localSheetId="11">'Forma 12'!$G$151</definedName>
    <definedName name="VAS083_F_Ilgalaikioturt98Geriamojovande7">'Forma 12'!$G$151</definedName>
    <definedName name="VAS083_F_Ilgalaikioturt98Geriamojovande8" localSheetId="11">'Forma 12'!$H$151</definedName>
    <definedName name="VAS083_F_Ilgalaikioturt98Geriamojovande8">'Forma 12'!$H$151</definedName>
    <definedName name="VAS083_F_Ilgalaikioturt98Geriamojovande9" localSheetId="11">'Forma 12'!$I$151</definedName>
    <definedName name="VAS083_F_Ilgalaikioturt98Geriamojovande9">'Forma 12'!$I$151</definedName>
    <definedName name="VAS083_F_Ilgalaikioturt98Inventorinisnu1" localSheetId="11">'Forma 12'!$D$151</definedName>
    <definedName name="VAS083_F_Ilgalaikioturt98Inventorinisnu1">'Forma 12'!$D$151</definedName>
    <definedName name="VAS083_F_Ilgalaikioturt98Kitareguliuoja1" localSheetId="11">'Forma 12'!$O$151</definedName>
    <definedName name="VAS083_F_Ilgalaikioturt98Kitareguliuoja1">'Forma 12'!$O$151</definedName>
    <definedName name="VAS083_F_Ilgalaikioturt98Kitosveiklosne1" localSheetId="11">'Forma 12'!$P$151</definedName>
    <definedName name="VAS083_F_Ilgalaikioturt98Kitosveiklosne1">'Forma 12'!$P$151</definedName>
    <definedName name="VAS083_F_Ilgalaikioturt98Lrklimatokaito1" localSheetId="11">'Forma 12'!$E$151</definedName>
    <definedName name="VAS083_F_Ilgalaikioturt98Lrklimatokaito1">'Forma 12'!$E$151</definedName>
    <definedName name="VAS083_F_Ilgalaikioturt98Nuotekudumblot1" localSheetId="11">'Forma 12'!$L$151</definedName>
    <definedName name="VAS083_F_Ilgalaikioturt98Nuotekudumblot1">'Forma 12'!$L$151</definedName>
    <definedName name="VAS083_F_Ilgalaikioturt98Nuotekusurinki1" localSheetId="11">'Forma 12'!$J$151</definedName>
    <definedName name="VAS083_F_Ilgalaikioturt98Nuotekusurinki1">'Forma 12'!$J$151</definedName>
    <definedName name="VAS083_F_Ilgalaikioturt98Nuotekuvalymas1" localSheetId="11">'Forma 12'!$K$151</definedName>
    <definedName name="VAS083_F_Ilgalaikioturt98Nuotekuvalymas1">'Forma 12'!$K$151</definedName>
    <definedName name="VAS083_F_Ilgalaikioturt98Pavirsiniunuot1" localSheetId="11">'Forma 12'!$M$151</definedName>
    <definedName name="VAS083_F_Ilgalaikioturt98Pavirsiniunuot1">'Forma 12'!$M$151</definedName>
    <definedName name="VAS083_F_Ilgalaikioturt98Turtovienetask1" localSheetId="11">'Forma 12'!$F$151</definedName>
    <definedName name="VAS083_F_Ilgalaikioturt98Turtovienetask1">'Forma 12'!$F$151</definedName>
    <definedName name="VAS083_F_Ilgalaikioturt99Apskaitosveikla1" localSheetId="11">'Forma 12'!$N$152</definedName>
    <definedName name="VAS083_F_Ilgalaikioturt99Apskaitosveikla1">'Forma 12'!$N$152</definedName>
    <definedName name="VAS083_F_Ilgalaikioturt99Geriamojovande7" localSheetId="11">'Forma 12'!$G$152</definedName>
    <definedName name="VAS083_F_Ilgalaikioturt99Geriamojovande7">'Forma 12'!$G$152</definedName>
    <definedName name="VAS083_F_Ilgalaikioturt99Geriamojovande8" localSheetId="11">'Forma 12'!$H$152</definedName>
    <definedName name="VAS083_F_Ilgalaikioturt99Geriamojovande8">'Forma 12'!$H$152</definedName>
    <definedName name="VAS083_F_Ilgalaikioturt99Geriamojovande9" localSheetId="11">'Forma 12'!$I$152</definedName>
    <definedName name="VAS083_F_Ilgalaikioturt99Geriamojovande9">'Forma 12'!$I$152</definedName>
    <definedName name="VAS083_F_Ilgalaikioturt99Inventorinisnu1" localSheetId="11">'Forma 12'!$D$152</definedName>
    <definedName name="VAS083_F_Ilgalaikioturt99Inventorinisnu1">'Forma 12'!$D$152</definedName>
    <definedName name="VAS083_F_Ilgalaikioturt99Kitareguliuoja1" localSheetId="11">'Forma 12'!$O$152</definedName>
    <definedName name="VAS083_F_Ilgalaikioturt99Kitareguliuoja1">'Forma 12'!$O$152</definedName>
    <definedName name="VAS083_F_Ilgalaikioturt99Kitosveiklosne1" localSheetId="11">'Forma 12'!$P$152</definedName>
    <definedName name="VAS083_F_Ilgalaikioturt99Kitosveiklosne1">'Forma 12'!$P$152</definedName>
    <definedName name="VAS083_F_Ilgalaikioturt99Lrklimatokaito1" localSheetId="11">'Forma 12'!$E$152</definedName>
    <definedName name="VAS083_F_Ilgalaikioturt99Lrklimatokaito1">'Forma 12'!$E$152</definedName>
    <definedName name="VAS083_F_Ilgalaikioturt99Nuotekudumblot1" localSheetId="11">'Forma 12'!$L$152</definedName>
    <definedName name="VAS083_F_Ilgalaikioturt99Nuotekudumblot1">'Forma 12'!$L$152</definedName>
    <definedName name="VAS083_F_Ilgalaikioturt99Nuotekusurinki1" localSheetId="11">'Forma 12'!$J$152</definedName>
    <definedName name="VAS083_F_Ilgalaikioturt99Nuotekusurinki1">'Forma 12'!$J$152</definedName>
    <definedName name="VAS083_F_Ilgalaikioturt99Nuotekuvalymas1" localSheetId="11">'Forma 12'!$K$152</definedName>
    <definedName name="VAS083_F_Ilgalaikioturt99Nuotekuvalymas1">'Forma 12'!$K$152</definedName>
    <definedName name="VAS083_F_Ilgalaikioturt99Pavirsiniunuot1" localSheetId="11">'Forma 12'!$M$152</definedName>
    <definedName name="VAS083_F_Ilgalaikioturt99Pavirsiniunuot1">'Forma 12'!$M$152</definedName>
    <definedName name="VAS083_F_Ilgalaikioturt99Turtovienetask1" localSheetId="11">'Forma 12'!$F$152</definedName>
    <definedName name="VAS083_F_Ilgalaikioturt99Turtovienetask1">'Forma 12'!$F$152</definedName>
    <definedName name="VAS083_F_Ilgalaikioturt9Apskaitosveikla1" localSheetId="11">'Forma 12'!$N$23</definedName>
    <definedName name="VAS083_F_Ilgalaikioturt9Apskaitosveikla1">'Forma 12'!$N$23</definedName>
    <definedName name="VAS083_F_Ilgalaikioturt9Geriamojovande7" localSheetId="11">'Forma 12'!$G$23</definedName>
    <definedName name="VAS083_F_Ilgalaikioturt9Geriamojovande7">'Forma 12'!$G$23</definedName>
    <definedName name="VAS083_F_Ilgalaikioturt9Geriamojovande8" localSheetId="11">'Forma 12'!$H$23</definedName>
    <definedName name="VAS083_F_Ilgalaikioturt9Geriamojovande8">'Forma 12'!$H$23</definedName>
    <definedName name="VAS083_F_Ilgalaikioturt9Geriamojovande9" localSheetId="11">'Forma 12'!$I$23</definedName>
    <definedName name="VAS083_F_Ilgalaikioturt9Geriamojovande9">'Forma 12'!$I$23</definedName>
    <definedName name="VAS083_F_Ilgalaikioturt9Inventorinisnu1" localSheetId="11">'Forma 12'!$D$23</definedName>
    <definedName name="VAS083_F_Ilgalaikioturt9Inventorinisnu1">'Forma 12'!$D$23</definedName>
    <definedName name="VAS083_F_Ilgalaikioturt9Kitareguliuoja1" localSheetId="11">'Forma 12'!$O$23</definedName>
    <definedName name="VAS083_F_Ilgalaikioturt9Kitareguliuoja1">'Forma 12'!$O$23</definedName>
    <definedName name="VAS083_F_Ilgalaikioturt9Kitosveiklosne1" localSheetId="11">'Forma 12'!$P$23</definedName>
    <definedName name="VAS083_F_Ilgalaikioturt9Kitosveiklosne1">'Forma 12'!$P$23</definedName>
    <definedName name="VAS083_F_Ilgalaikioturt9Lrklimatokaito1" localSheetId="11">'Forma 12'!$E$23</definedName>
    <definedName name="VAS083_F_Ilgalaikioturt9Lrklimatokaito1">'Forma 12'!$E$23</definedName>
    <definedName name="VAS083_F_Ilgalaikioturt9Nuotekudumblot1" localSheetId="11">'Forma 12'!$L$23</definedName>
    <definedName name="VAS083_F_Ilgalaikioturt9Nuotekudumblot1">'Forma 12'!$L$23</definedName>
    <definedName name="VAS083_F_Ilgalaikioturt9Nuotekusurinki1" localSheetId="11">'Forma 12'!$J$23</definedName>
    <definedName name="VAS083_F_Ilgalaikioturt9Nuotekusurinki1">'Forma 12'!$J$23</definedName>
    <definedName name="VAS083_F_Ilgalaikioturt9Nuotekuvalymas1" localSheetId="11">'Forma 12'!$K$23</definedName>
    <definedName name="VAS083_F_Ilgalaikioturt9Nuotekuvalymas1">'Forma 12'!$K$23</definedName>
    <definedName name="VAS083_F_Ilgalaikioturt9Pavirsiniunuot1" localSheetId="11">'Forma 12'!$M$23</definedName>
    <definedName name="VAS083_F_Ilgalaikioturt9Pavirsiniunuot1">'Forma 12'!$M$23</definedName>
    <definedName name="VAS083_F_Ilgalaikioturt9Turtovienetask1" localSheetId="11">'Forma 12'!$F$23</definedName>
    <definedName name="VAS083_F_Ilgalaikioturt9Turtovienetask1">'Forma 12'!$F$23</definedName>
    <definedName name="VAS083_F_Irankiaimatavi1Apskaitosveikla1" localSheetId="11">'Forma 12'!$N$75</definedName>
    <definedName name="VAS083_F_Irankiaimatavi1Apskaitosveikla1">'Forma 12'!$N$75</definedName>
    <definedName name="VAS083_F_Irankiaimatavi1Geriamojovande7" localSheetId="11">'Forma 12'!$G$75</definedName>
    <definedName name="VAS083_F_Irankiaimatavi1Geriamojovande7">'Forma 12'!$G$75</definedName>
    <definedName name="VAS083_F_Irankiaimatavi1Geriamojovande8" localSheetId="11">'Forma 12'!$H$75</definedName>
    <definedName name="VAS083_F_Irankiaimatavi1Geriamojovande8">'Forma 12'!$H$75</definedName>
    <definedName name="VAS083_F_Irankiaimatavi1Geriamojovande9" localSheetId="11">'Forma 12'!$I$75</definedName>
    <definedName name="VAS083_F_Irankiaimatavi1Geriamojovande9">'Forma 12'!$I$75</definedName>
    <definedName name="VAS083_F_Irankiaimatavi1Kitareguliuoja1" localSheetId="11">'Forma 12'!$O$75</definedName>
    <definedName name="VAS083_F_Irankiaimatavi1Kitareguliuoja1">'Forma 12'!$O$75</definedName>
    <definedName name="VAS083_F_Irankiaimatavi1Kitosveiklosne1" localSheetId="11">'Forma 12'!$P$75</definedName>
    <definedName name="VAS083_F_Irankiaimatavi1Kitosveiklosne1">'Forma 12'!$P$75</definedName>
    <definedName name="VAS083_F_Irankiaimatavi1Nuotekudumblot1" localSheetId="11">'Forma 12'!$L$75</definedName>
    <definedName name="VAS083_F_Irankiaimatavi1Nuotekudumblot1">'Forma 12'!$L$75</definedName>
    <definedName name="VAS083_F_Irankiaimatavi1Nuotekusurinki1" localSheetId="11">'Forma 12'!$J$75</definedName>
    <definedName name="VAS083_F_Irankiaimatavi1Nuotekusurinki1">'Forma 12'!$J$75</definedName>
    <definedName name="VAS083_F_Irankiaimatavi1Nuotekuvalymas1" localSheetId="11">'Forma 12'!$K$75</definedName>
    <definedName name="VAS083_F_Irankiaimatavi1Nuotekuvalymas1">'Forma 12'!$K$75</definedName>
    <definedName name="VAS083_F_Irankiaimatavi1Pavirsiniunuot1" localSheetId="11">'Forma 12'!$M$75</definedName>
    <definedName name="VAS083_F_Irankiaimatavi1Pavirsiniunuot1">'Forma 12'!$M$75</definedName>
    <definedName name="VAS083_F_Irankiaimatavi2Apskaitosveikla1" localSheetId="11">'Forma 12'!$N$157</definedName>
    <definedName name="VAS083_F_Irankiaimatavi2Apskaitosveikla1">'Forma 12'!$N$157</definedName>
    <definedName name="VAS083_F_Irankiaimatavi2Geriamojovande7" localSheetId="11">'Forma 12'!$G$157</definedName>
    <definedName name="VAS083_F_Irankiaimatavi2Geriamojovande7">'Forma 12'!$G$157</definedName>
    <definedName name="VAS083_F_Irankiaimatavi2Geriamojovande8" localSheetId="11">'Forma 12'!$H$157</definedName>
    <definedName name="VAS083_F_Irankiaimatavi2Geriamojovande8">'Forma 12'!$H$157</definedName>
    <definedName name="VAS083_F_Irankiaimatavi2Geriamojovande9" localSheetId="11">'Forma 12'!$I$157</definedName>
    <definedName name="VAS083_F_Irankiaimatavi2Geriamojovande9">'Forma 12'!$I$157</definedName>
    <definedName name="VAS083_F_Irankiaimatavi2Kitareguliuoja1" localSheetId="11">'Forma 12'!$O$157</definedName>
    <definedName name="VAS083_F_Irankiaimatavi2Kitareguliuoja1">'Forma 12'!$O$157</definedName>
    <definedName name="VAS083_F_Irankiaimatavi2Kitosveiklosne1" localSheetId="11">'Forma 12'!$P$157</definedName>
    <definedName name="VAS083_F_Irankiaimatavi2Kitosveiklosne1">'Forma 12'!$P$157</definedName>
    <definedName name="VAS083_F_Irankiaimatavi2Nuotekudumblot1" localSheetId="11">'Forma 12'!$L$157</definedName>
    <definedName name="VAS083_F_Irankiaimatavi2Nuotekudumblot1">'Forma 12'!$L$157</definedName>
    <definedName name="VAS083_F_Irankiaimatavi2Nuotekusurinki1" localSheetId="11">'Forma 12'!$J$157</definedName>
    <definedName name="VAS083_F_Irankiaimatavi2Nuotekusurinki1">'Forma 12'!$J$157</definedName>
    <definedName name="VAS083_F_Irankiaimatavi2Nuotekuvalymas1" localSheetId="11">'Forma 12'!$K$157</definedName>
    <definedName name="VAS083_F_Irankiaimatavi2Nuotekuvalymas1">'Forma 12'!$K$157</definedName>
    <definedName name="VAS083_F_Irankiaimatavi2Pavirsiniunuot1" localSheetId="11">'Forma 12'!$M$157</definedName>
    <definedName name="VAS083_F_Irankiaimatavi2Pavirsiniunuot1">'Forma 12'!$M$157</definedName>
    <definedName name="VAS083_F_Irankiaimatavi3Apskaitosveikla1" localSheetId="11">'Forma 12'!$N$239</definedName>
    <definedName name="VAS083_F_Irankiaimatavi3Apskaitosveikla1">'Forma 12'!$N$239</definedName>
    <definedName name="VAS083_F_Irankiaimatavi3Geriamojovande7" localSheetId="11">'Forma 12'!$G$239</definedName>
    <definedName name="VAS083_F_Irankiaimatavi3Geriamojovande7">'Forma 12'!$G$239</definedName>
    <definedName name="VAS083_F_Irankiaimatavi3Geriamojovande8" localSheetId="11">'Forma 12'!$H$239</definedName>
    <definedName name="VAS083_F_Irankiaimatavi3Geriamojovande8">'Forma 12'!$H$239</definedName>
    <definedName name="VAS083_F_Irankiaimatavi3Geriamojovande9" localSheetId="11">'Forma 12'!$I$239</definedName>
    <definedName name="VAS083_F_Irankiaimatavi3Geriamojovande9">'Forma 12'!$I$239</definedName>
    <definedName name="VAS083_F_Irankiaimatavi3Kitareguliuoja1" localSheetId="11">'Forma 12'!$O$239</definedName>
    <definedName name="VAS083_F_Irankiaimatavi3Kitareguliuoja1">'Forma 12'!$O$239</definedName>
    <definedName name="VAS083_F_Irankiaimatavi3Kitosveiklosne1" localSheetId="11">'Forma 12'!$P$239</definedName>
    <definedName name="VAS083_F_Irankiaimatavi3Kitosveiklosne1">'Forma 12'!$P$239</definedName>
    <definedName name="VAS083_F_Irankiaimatavi3Nuotekudumblot1" localSheetId="11">'Forma 12'!$L$239</definedName>
    <definedName name="VAS083_F_Irankiaimatavi3Nuotekudumblot1">'Forma 12'!$L$239</definedName>
    <definedName name="VAS083_F_Irankiaimatavi3Nuotekusurinki1" localSheetId="11">'Forma 12'!$J$239</definedName>
    <definedName name="VAS083_F_Irankiaimatavi3Nuotekusurinki1">'Forma 12'!$J$239</definedName>
    <definedName name="VAS083_F_Irankiaimatavi3Nuotekuvalymas1" localSheetId="11">'Forma 12'!$K$239</definedName>
    <definedName name="VAS083_F_Irankiaimatavi3Nuotekuvalymas1">'Forma 12'!$K$239</definedName>
    <definedName name="VAS083_F_Irankiaimatavi3Pavirsiniunuot1" localSheetId="11">'Forma 12'!$M$239</definedName>
    <definedName name="VAS083_F_Irankiaimatavi3Pavirsiniunuot1">'Forma 12'!$M$239</definedName>
    <definedName name="VAS083_F_Irasyti1Apskaitosveikla1" localSheetId="11">'Forma 12'!$N$253</definedName>
    <definedName name="VAS083_F_Irasyti1Apskaitosveikla1">'Forma 12'!$N$253</definedName>
    <definedName name="VAS083_F_Irasyti1Geriamojovande7" localSheetId="11">'Forma 12'!$G$253</definedName>
    <definedName name="VAS083_F_Irasyti1Geriamojovande7">'Forma 12'!$G$253</definedName>
    <definedName name="VAS083_F_Irasyti1Geriamojovande8" localSheetId="11">'Forma 12'!$H$253</definedName>
    <definedName name="VAS083_F_Irasyti1Geriamojovande8">'Forma 12'!$H$253</definedName>
    <definedName name="VAS083_F_Irasyti1Geriamojovande9" localSheetId="11">'Forma 12'!$I$253</definedName>
    <definedName name="VAS083_F_Irasyti1Geriamojovande9">'Forma 12'!$I$253</definedName>
    <definedName name="VAS083_F_Irasyti1Inventorinisnu1" localSheetId="11">'Forma 12'!$D$253</definedName>
    <definedName name="VAS083_F_Irasyti1Inventorinisnu1">'Forma 12'!$D$253</definedName>
    <definedName name="VAS083_F_Irasyti1Kitareguliuoja1" localSheetId="11">'Forma 12'!$O$253</definedName>
    <definedName name="VAS083_F_Irasyti1Kitareguliuoja1">'Forma 12'!$O$253</definedName>
    <definedName name="VAS083_F_Irasyti1Kitosveiklosne1" localSheetId="11">'Forma 12'!$P$253</definedName>
    <definedName name="VAS083_F_Irasyti1Kitosveiklosne1">'Forma 12'!$P$253</definedName>
    <definedName name="VAS083_F_Irasyti1Lrklimatokaito1" localSheetId="11">'Forma 12'!$E$253</definedName>
    <definedName name="VAS083_F_Irasyti1Lrklimatokaito1">'Forma 12'!$E$253</definedName>
    <definedName name="VAS083_F_Irasyti1Nuotekudumblot1" localSheetId="11">'Forma 12'!$L$253</definedName>
    <definedName name="VAS083_F_Irasyti1Nuotekudumblot1">'Forma 12'!$L$253</definedName>
    <definedName name="VAS083_F_Irasyti1Nuotekusurinki1" localSheetId="11">'Forma 12'!$J$253</definedName>
    <definedName name="VAS083_F_Irasyti1Nuotekusurinki1">'Forma 12'!$J$253</definedName>
    <definedName name="VAS083_F_Irasyti1Nuotekuvalymas1" localSheetId="11">'Forma 12'!$K$253</definedName>
    <definedName name="VAS083_F_Irasyti1Nuotekuvalymas1">'Forma 12'!$K$253</definedName>
    <definedName name="VAS083_F_Irasyti1Pavirsiniunuot1" localSheetId="11">'Forma 12'!$M$253</definedName>
    <definedName name="VAS083_F_Irasyti1Pavirsiniunuot1">'Forma 12'!$M$253</definedName>
    <definedName name="VAS083_F_Irasyti1Turtovienetask1" localSheetId="11">'Forma 12'!$F$253</definedName>
    <definedName name="VAS083_F_Irasyti1Turtovienetask1">'Forma 12'!$F$253</definedName>
    <definedName name="VAS083_F_Irasyti2Apskaitosveikla1" localSheetId="11">'Forma 12'!$N$254</definedName>
    <definedName name="VAS083_F_Irasyti2Apskaitosveikla1">'Forma 12'!$N$254</definedName>
    <definedName name="VAS083_F_Irasyti2Geriamojovande7" localSheetId="11">'Forma 12'!$G$254</definedName>
    <definedName name="VAS083_F_Irasyti2Geriamojovande7">'Forma 12'!$G$254</definedName>
    <definedName name="VAS083_F_Irasyti2Geriamojovande8" localSheetId="11">'Forma 12'!$H$254</definedName>
    <definedName name="VAS083_F_Irasyti2Geriamojovande8">'Forma 12'!$H$254</definedName>
    <definedName name="VAS083_F_Irasyti2Geriamojovande9" localSheetId="11">'Forma 12'!$I$254</definedName>
    <definedName name="VAS083_F_Irasyti2Geriamojovande9">'Forma 12'!$I$254</definedName>
    <definedName name="VAS083_F_Irasyti2Inventorinisnu1" localSheetId="11">'Forma 12'!$D$254</definedName>
    <definedName name="VAS083_F_Irasyti2Inventorinisnu1">'Forma 12'!$D$254</definedName>
    <definedName name="VAS083_F_Irasyti2Kitareguliuoja1" localSheetId="11">'Forma 12'!$O$254</definedName>
    <definedName name="VAS083_F_Irasyti2Kitareguliuoja1">'Forma 12'!$O$254</definedName>
    <definedName name="VAS083_F_Irasyti2Kitosveiklosne1" localSheetId="11">'Forma 12'!$P$254</definedName>
    <definedName name="VAS083_F_Irasyti2Kitosveiklosne1">'Forma 12'!$P$254</definedName>
    <definedName name="VAS083_F_Irasyti2Lrklimatokaito1" localSheetId="11">'Forma 12'!$E$254</definedName>
    <definedName name="VAS083_F_Irasyti2Lrklimatokaito1">'Forma 12'!$E$254</definedName>
    <definedName name="VAS083_F_Irasyti2Nuotekudumblot1" localSheetId="11">'Forma 12'!$L$254</definedName>
    <definedName name="VAS083_F_Irasyti2Nuotekudumblot1">'Forma 12'!$L$254</definedName>
    <definedName name="VAS083_F_Irasyti2Nuotekusurinki1" localSheetId="11">'Forma 12'!$J$254</definedName>
    <definedName name="VAS083_F_Irasyti2Nuotekusurinki1">'Forma 12'!$J$254</definedName>
    <definedName name="VAS083_F_Irasyti2Nuotekuvalymas1" localSheetId="11">'Forma 12'!$K$254</definedName>
    <definedName name="VAS083_F_Irasyti2Nuotekuvalymas1">'Forma 12'!$K$254</definedName>
    <definedName name="VAS083_F_Irasyti2Pavirsiniunuot1" localSheetId="11">'Forma 12'!$M$254</definedName>
    <definedName name="VAS083_F_Irasyti2Pavirsiniunuot1">'Forma 12'!$M$254</definedName>
    <definedName name="VAS083_F_Irasyti2Turtovienetask1" localSheetId="11">'Forma 12'!$F$254</definedName>
    <definedName name="VAS083_F_Irasyti2Turtovienetask1">'Forma 12'!$F$254</definedName>
    <definedName name="VAS083_F_Irasyti3Apskaitosveikla1" localSheetId="11">'Forma 12'!$N$255</definedName>
    <definedName name="VAS083_F_Irasyti3Apskaitosveikla1">'Forma 12'!$N$255</definedName>
    <definedName name="VAS083_F_Irasyti3Geriamojovande7" localSheetId="11">'Forma 12'!$G$255</definedName>
    <definedName name="VAS083_F_Irasyti3Geriamojovande7">'Forma 12'!$G$255</definedName>
    <definedName name="VAS083_F_Irasyti3Geriamojovande8" localSheetId="11">'Forma 12'!$H$255</definedName>
    <definedName name="VAS083_F_Irasyti3Geriamojovande8">'Forma 12'!$H$255</definedName>
    <definedName name="VAS083_F_Irasyti3Geriamojovande9" localSheetId="11">'Forma 12'!$I$255</definedName>
    <definedName name="VAS083_F_Irasyti3Geriamojovande9">'Forma 12'!$I$255</definedName>
    <definedName name="VAS083_F_Irasyti3Inventorinisnu1" localSheetId="11">'Forma 12'!$D$255</definedName>
    <definedName name="VAS083_F_Irasyti3Inventorinisnu1">'Forma 12'!$D$255</definedName>
    <definedName name="VAS083_F_Irasyti3Kitareguliuoja1" localSheetId="11">'Forma 12'!$O$255</definedName>
    <definedName name="VAS083_F_Irasyti3Kitareguliuoja1">'Forma 12'!$O$255</definedName>
    <definedName name="VAS083_F_Irasyti3Kitosveiklosne1" localSheetId="11">'Forma 12'!$P$255</definedName>
    <definedName name="VAS083_F_Irasyti3Kitosveiklosne1">'Forma 12'!$P$255</definedName>
    <definedName name="VAS083_F_Irasyti3Lrklimatokaito1" localSheetId="11">'Forma 12'!$E$255</definedName>
    <definedName name="VAS083_F_Irasyti3Lrklimatokaito1">'Forma 12'!$E$255</definedName>
    <definedName name="VAS083_F_Irasyti3Nuotekudumblot1" localSheetId="11">'Forma 12'!$L$255</definedName>
    <definedName name="VAS083_F_Irasyti3Nuotekudumblot1">'Forma 12'!$L$255</definedName>
    <definedName name="VAS083_F_Irasyti3Nuotekusurinki1" localSheetId="11">'Forma 12'!$J$255</definedName>
    <definedName name="VAS083_F_Irasyti3Nuotekusurinki1">'Forma 12'!$J$255</definedName>
    <definedName name="VAS083_F_Irasyti3Nuotekuvalymas1" localSheetId="11">'Forma 12'!$K$255</definedName>
    <definedName name="VAS083_F_Irasyti3Nuotekuvalymas1">'Forma 12'!$K$255</definedName>
    <definedName name="VAS083_F_Irasyti3Pavirsiniunuot1" localSheetId="11">'Forma 12'!$M$255</definedName>
    <definedName name="VAS083_F_Irasyti3Pavirsiniunuot1">'Forma 12'!$M$255</definedName>
    <definedName name="VAS083_F_Irasyti3Turtovienetask1" localSheetId="11">'Forma 12'!$F$255</definedName>
    <definedName name="VAS083_F_Irasyti3Turtovienetask1">'Forma 12'!$F$255</definedName>
    <definedName name="VAS083_F_Keliaiaikstele1Apskaitosveikla1" localSheetId="11">'Forma 12'!$N$29</definedName>
    <definedName name="VAS083_F_Keliaiaikstele1Apskaitosveikla1">'Forma 12'!$N$29</definedName>
    <definedName name="VAS083_F_Keliaiaikstele1Geriamojovande7" localSheetId="11">'Forma 12'!$G$29</definedName>
    <definedName name="VAS083_F_Keliaiaikstele1Geriamojovande7">'Forma 12'!$G$29</definedName>
    <definedName name="VAS083_F_Keliaiaikstele1Geriamojovande8" localSheetId="11">'Forma 12'!$H$29</definedName>
    <definedName name="VAS083_F_Keliaiaikstele1Geriamojovande8">'Forma 12'!$H$29</definedName>
    <definedName name="VAS083_F_Keliaiaikstele1Geriamojovande9" localSheetId="11">'Forma 12'!$I$29</definedName>
    <definedName name="VAS083_F_Keliaiaikstele1Geriamojovande9">'Forma 12'!$I$29</definedName>
    <definedName name="VAS083_F_Keliaiaikstele1Kitareguliuoja1" localSheetId="11">'Forma 12'!$O$29</definedName>
    <definedName name="VAS083_F_Keliaiaikstele1Kitareguliuoja1">'Forma 12'!$O$29</definedName>
    <definedName name="VAS083_F_Keliaiaikstele1Kitosveiklosne1" localSheetId="11">'Forma 12'!$P$29</definedName>
    <definedName name="VAS083_F_Keliaiaikstele1Kitosveiklosne1">'Forma 12'!$P$29</definedName>
    <definedName name="VAS083_F_Keliaiaikstele1Nuotekudumblot1" localSheetId="11">'Forma 12'!$L$29</definedName>
    <definedName name="VAS083_F_Keliaiaikstele1Nuotekudumblot1">'Forma 12'!$L$29</definedName>
    <definedName name="VAS083_F_Keliaiaikstele1Nuotekusurinki1" localSheetId="11">'Forma 12'!$J$29</definedName>
    <definedName name="VAS083_F_Keliaiaikstele1Nuotekusurinki1">'Forma 12'!$J$29</definedName>
    <definedName name="VAS083_F_Keliaiaikstele1Nuotekuvalymas1" localSheetId="11">'Forma 12'!$K$29</definedName>
    <definedName name="VAS083_F_Keliaiaikstele1Nuotekuvalymas1">'Forma 12'!$K$29</definedName>
    <definedName name="VAS083_F_Keliaiaikstele1Pavirsiniunuot1" localSheetId="11">'Forma 12'!$M$29</definedName>
    <definedName name="VAS083_F_Keliaiaikstele1Pavirsiniunuot1">'Forma 12'!$M$29</definedName>
    <definedName name="VAS083_F_Keliaiaikstele2Apskaitosveikla1" localSheetId="11">'Forma 12'!$N$111</definedName>
    <definedName name="VAS083_F_Keliaiaikstele2Apskaitosveikla1">'Forma 12'!$N$111</definedName>
    <definedName name="VAS083_F_Keliaiaikstele2Geriamojovande7" localSheetId="11">'Forma 12'!$G$111</definedName>
    <definedName name="VAS083_F_Keliaiaikstele2Geriamojovande7">'Forma 12'!$G$111</definedName>
    <definedName name="VAS083_F_Keliaiaikstele2Geriamojovande8" localSheetId="11">'Forma 12'!$H$111</definedName>
    <definedName name="VAS083_F_Keliaiaikstele2Geriamojovande8">'Forma 12'!$H$111</definedName>
    <definedName name="VAS083_F_Keliaiaikstele2Geriamojovande9" localSheetId="11">'Forma 12'!$I$111</definedName>
    <definedName name="VAS083_F_Keliaiaikstele2Geriamojovande9">'Forma 12'!$I$111</definedName>
    <definedName name="VAS083_F_Keliaiaikstele2Kitareguliuoja1" localSheetId="11">'Forma 12'!$O$111</definedName>
    <definedName name="VAS083_F_Keliaiaikstele2Kitareguliuoja1">'Forma 12'!$O$111</definedName>
    <definedName name="VAS083_F_Keliaiaikstele2Kitosveiklosne1" localSheetId="11">'Forma 12'!$P$111</definedName>
    <definedName name="VAS083_F_Keliaiaikstele2Kitosveiklosne1">'Forma 12'!$P$111</definedName>
    <definedName name="VAS083_F_Keliaiaikstele2Nuotekudumblot1" localSheetId="11">'Forma 12'!$L$111</definedName>
    <definedName name="VAS083_F_Keliaiaikstele2Nuotekudumblot1">'Forma 12'!$L$111</definedName>
    <definedName name="VAS083_F_Keliaiaikstele2Nuotekusurinki1" localSheetId="11">'Forma 12'!$J$111</definedName>
    <definedName name="VAS083_F_Keliaiaikstele2Nuotekusurinki1">'Forma 12'!$J$111</definedName>
    <definedName name="VAS083_F_Keliaiaikstele2Nuotekuvalymas1" localSheetId="11">'Forma 12'!$K$111</definedName>
    <definedName name="VAS083_F_Keliaiaikstele2Nuotekuvalymas1">'Forma 12'!$K$111</definedName>
    <definedName name="VAS083_F_Keliaiaikstele2Pavirsiniunuot1" localSheetId="11">'Forma 12'!$M$111</definedName>
    <definedName name="VAS083_F_Keliaiaikstele2Pavirsiniunuot1">'Forma 12'!$M$111</definedName>
    <definedName name="VAS083_F_Keliaiaikstele3Apskaitosveikla1" localSheetId="11">'Forma 12'!$N$193</definedName>
    <definedName name="VAS083_F_Keliaiaikstele3Apskaitosveikla1">'Forma 12'!$N$193</definedName>
    <definedName name="VAS083_F_Keliaiaikstele3Geriamojovande7" localSheetId="11">'Forma 12'!$G$193</definedName>
    <definedName name="VAS083_F_Keliaiaikstele3Geriamojovande7">'Forma 12'!$G$193</definedName>
    <definedName name="VAS083_F_Keliaiaikstele3Geriamojovande8" localSheetId="11">'Forma 12'!$H$193</definedName>
    <definedName name="VAS083_F_Keliaiaikstele3Geriamojovande8">'Forma 12'!$H$193</definedName>
    <definedName name="VAS083_F_Keliaiaikstele3Geriamojovande9" localSheetId="11">'Forma 12'!$I$193</definedName>
    <definedName name="VAS083_F_Keliaiaikstele3Geriamojovande9">'Forma 12'!$I$193</definedName>
    <definedName name="VAS083_F_Keliaiaikstele3Kitareguliuoja1" localSheetId="11">'Forma 12'!$O$193</definedName>
    <definedName name="VAS083_F_Keliaiaikstele3Kitareguliuoja1">'Forma 12'!$O$193</definedName>
    <definedName name="VAS083_F_Keliaiaikstele3Kitosveiklosne1" localSheetId="11">'Forma 12'!$P$193</definedName>
    <definedName name="VAS083_F_Keliaiaikstele3Kitosveiklosne1">'Forma 12'!$P$193</definedName>
    <definedName name="VAS083_F_Keliaiaikstele3Nuotekudumblot1" localSheetId="11">'Forma 12'!$L$193</definedName>
    <definedName name="VAS083_F_Keliaiaikstele3Nuotekudumblot1">'Forma 12'!$L$193</definedName>
    <definedName name="VAS083_F_Keliaiaikstele3Nuotekusurinki1" localSheetId="11">'Forma 12'!$J$193</definedName>
    <definedName name="VAS083_F_Keliaiaikstele3Nuotekusurinki1">'Forma 12'!$J$193</definedName>
    <definedName name="VAS083_F_Keliaiaikstele3Nuotekuvalymas1" localSheetId="11">'Forma 12'!$K$193</definedName>
    <definedName name="VAS083_F_Keliaiaikstele3Nuotekuvalymas1">'Forma 12'!$K$193</definedName>
    <definedName name="VAS083_F_Keliaiaikstele3Pavirsiniunuot1" localSheetId="11">'Forma 12'!$M$193</definedName>
    <definedName name="VAS083_F_Keliaiaikstele3Pavirsiniunuot1">'Forma 12'!$M$193</definedName>
    <definedName name="VAS083_F_Kitasilgalaiki1Apskaitosveikla1" localSheetId="11">'Forma 12'!$N$88</definedName>
    <definedName name="VAS083_F_Kitasilgalaiki1Apskaitosveikla1">'Forma 12'!$N$88</definedName>
    <definedName name="VAS083_F_Kitasilgalaiki1Geriamojovande7" localSheetId="11">'Forma 12'!$G$88</definedName>
    <definedName name="VAS083_F_Kitasilgalaiki1Geriamojovande7">'Forma 12'!$G$88</definedName>
    <definedName name="VAS083_F_Kitasilgalaiki1Geriamojovande8" localSheetId="11">'Forma 12'!$H$88</definedName>
    <definedName name="VAS083_F_Kitasilgalaiki1Geriamojovande8">'Forma 12'!$H$88</definedName>
    <definedName name="VAS083_F_Kitasilgalaiki1Geriamojovande9" localSheetId="11">'Forma 12'!$I$88</definedName>
    <definedName name="VAS083_F_Kitasilgalaiki1Geriamojovande9">'Forma 12'!$I$88</definedName>
    <definedName name="VAS083_F_Kitasilgalaiki1Kitareguliuoja1" localSheetId="11">'Forma 12'!$O$88</definedName>
    <definedName name="VAS083_F_Kitasilgalaiki1Kitareguliuoja1">'Forma 12'!$O$88</definedName>
    <definedName name="VAS083_F_Kitasilgalaiki1Kitosveiklosne1" localSheetId="11">'Forma 12'!$P$88</definedName>
    <definedName name="VAS083_F_Kitasilgalaiki1Kitosveiklosne1">'Forma 12'!$P$88</definedName>
    <definedName name="VAS083_F_Kitasilgalaiki1Nuotekudumblot1" localSheetId="11">'Forma 12'!$L$88</definedName>
    <definedName name="VAS083_F_Kitasilgalaiki1Nuotekudumblot1">'Forma 12'!$L$88</definedName>
    <definedName name="VAS083_F_Kitasilgalaiki1Nuotekusurinki1" localSheetId="11">'Forma 12'!$J$88</definedName>
    <definedName name="VAS083_F_Kitasilgalaiki1Nuotekusurinki1">'Forma 12'!$J$88</definedName>
    <definedName name="VAS083_F_Kitasilgalaiki1Nuotekuvalymas1" localSheetId="11">'Forma 12'!$K$88</definedName>
    <definedName name="VAS083_F_Kitasilgalaiki1Nuotekuvalymas1">'Forma 12'!$K$88</definedName>
    <definedName name="VAS083_F_Kitasilgalaiki1Pavirsiniunuot1" localSheetId="11">'Forma 12'!$M$88</definedName>
    <definedName name="VAS083_F_Kitasilgalaiki1Pavirsiniunuot1">'Forma 12'!$M$88</definedName>
    <definedName name="VAS083_F_Kitasilgalaiki2Apskaitosveikla1" localSheetId="11">'Forma 12'!$N$170</definedName>
    <definedName name="VAS083_F_Kitasilgalaiki2Apskaitosveikla1">'Forma 12'!$N$170</definedName>
    <definedName name="VAS083_F_Kitasilgalaiki2Geriamojovande7" localSheetId="11">'Forma 12'!$G$170</definedName>
    <definedName name="VAS083_F_Kitasilgalaiki2Geriamojovande7">'Forma 12'!$G$170</definedName>
    <definedName name="VAS083_F_Kitasilgalaiki2Geriamojovande8" localSheetId="11">'Forma 12'!$H$170</definedName>
    <definedName name="VAS083_F_Kitasilgalaiki2Geriamojovande8">'Forma 12'!$H$170</definedName>
    <definedName name="VAS083_F_Kitasilgalaiki2Geriamojovande9" localSheetId="11">'Forma 12'!$I$170</definedName>
    <definedName name="VAS083_F_Kitasilgalaiki2Geriamojovande9">'Forma 12'!$I$170</definedName>
    <definedName name="VAS083_F_Kitasilgalaiki2Kitareguliuoja1" localSheetId="11">'Forma 12'!$O$170</definedName>
    <definedName name="VAS083_F_Kitasilgalaiki2Kitareguliuoja1">'Forma 12'!$O$170</definedName>
    <definedName name="VAS083_F_Kitasilgalaiki2Kitosveiklosne1" localSheetId="11">'Forma 12'!$P$170</definedName>
    <definedName name="VAS083_F_Kitasilgalaiki2Kitosveiklosne1">'Forma 12'!$P$170</definedName>
    <definedName name="VAS083_F_Kitasilgalaiki2Nuotekudumblot1" localSheetId="11">'Forma 12'!$L$170</definedName>
    <definedName name="VAS083_F_Kitasilgalaiki2Nuotekudumblot1">'Forma 12'!$L$170</definedName>
    <definedName name="VAS083_F_Kitasilgalaiki2Nuotekusurinki1" localSheetId="11">'Forma 12'!$J$170</definedName>
    <definedName name="VAS083_F_Kitasilgalaiki2Nuotekusurinki1">'Forma 12'!$J$170</definedName>
    <definedName name="VAS083_F_Kitasilgalaiki2Nuotekuvalymas1" localSheetId="11">'Forma 12'!$K$170</definedName>
    <definedName name="VAS083_F_Kitasilgalaiki2Nuotekuvalymas1">'Forma 12'!$K$170</definedName>
    <definedName name="VAS083_F_Kitasilgalaiki2Pavirsiniunuot1" localSheetId="11">'Forma 12'!$M$170</definedName>
    <definedName name="VAS083_F_Kitasilgalaiki2Pavirsiniunuot1">'Forma 12'!$M$170</definedName>
    <definedName name="VAS083_F_Kitasilgalaiki3Apskaitosveikla1" localSheetId="11">'Forma 12'!$N$252</definedName>
    <definedName name="VAS083_F_Kitasilgalaiki3Apskaitosveikla1">'Forma 12'!$N$252</definedName>
    <definedName name="VAS083_F_Kitasilgalaiki3Geriamojovande7" localSheetId="11">'Forma 12'!$G$252</definedName>
    <definedName name="VAS083_F_Kitasilgalaiki3Geriamojovande7">'Forma 12'!$G$252</definedName>
    <definedName name="VAS083_F_Kitasilgalaiki3Geriamojovande8" localSheetId="11">'Forma 12'!$H$252</definedName>
    <definedName name="VAS083_F_Kitasilgalaiki3Geriamojovande8">'Forma 12'!$H$252</definedName>
    <definedName name="VAS083_F_Kitasilgalaiki3Geriamojovande9" localSheetId="11">'Forma 12'!$I$252</definedName>
    <definedName name="VAS083_F_Kitasilgalaiki3Geriamojovande9">'Forma 12'!$I$252</definedName>
    <definedName name="VAS083_F_Kitasilgalaiki3Kitareguliuoja1" localSheetId="11">'Forma 12'!$O$252</definedName>
    <definedName name="VAS083_F_Kitasilgalaiki3Kitareguliuoja1">'Forma 12'!$O$252</definedName>
    <definedName name="VAS083_F_Kitasilgalaiki3Kitosveiklosne1" localSheetId="11">'Forma 12'!$P$252</definedName>
    <definedName name="VAS083_F_Kitasilgalaiki3Kitosveiklosne1">'Forma 12'!$P$252</definedName>
    <definedName name="VAS083_F_Kitasilgalaiki3Nuotekudumblot1" localSheetId="11">'Forma 12'!$L$252</definedName>
    <definedName name="VAS083_F_Kitasilgalaiki3Nuotekudumblot1">'Forma 12'!$L$252</definedName>
    <definedName name="VAS083_F_Kitasilgalaiki3Nuotekusurinki1" localSheetId="11">'Forma 12'!$J$252</definedName>
    <definedName name="VAS083_F_Kitasilgalaiki3Nuotekusurinki1">'Forma 12'!$J$252</definedName>
    <definedName name="VAS083_F_Kitasilgalaiki3Nuotekuvalymas1" localSheetId="11">'Forma 12'!$K$252</definedName>
    <definedName name="VAS083_F_Kitasilgalaiki3Nuotekuvalymas1">'Forma 12'!$K$252</definedName>
    <definedName name="VAS083_F_Kitasilgalaiki3Pavirsiniunuot1" localSheetId="11">'Forma 12'!$M$252</definedName>
    <definedName name="VAS083_F_Kitasilgalaiki3Pavirsiniunuot1">'Forma 12'!$M$252</definedName>
    <definedName name="VAS083_F_Kitasnemateria1Apskaitosveikla1" localSheetId="11">'Forma 12'!$N$20</definedName>
    <definedName name="VAS083_F_Kitasnemateria1Apskaitosveikla1">'Forma 12'!$N$20</definedName>
    <definedName name="VAS083_F_Kitasnemateria1Geriamojovande7" localSheetId="11">'Forma 12'!$G$20</definedName>
    <definedName name="VAS083_F_Kitasnemateria1Geriamojovande7">'Forma 12'!$G$20</definedName>
    <definedName name="VAS083_F_Kitasnemateria1Geriamojovande8" localSheetId="11">'Forma 12'!$H$20</definedName>
    <definedName name="VAS083_F_Kitasnemateria1Geriamojovande8">'Forma 12'!$H$20</definedName>
    <definedName name="VAS083_F_Kitasnemateria1Geriamojovande9" localSheetId="11">'Forma 12'!$I$20</definedName>
    <definedName name="VAS083_F_Kitasnemateria1Geriamojovande9">'Forma 12'!$I$20</definedName>
    <definedName name="VAS083_F_Kitasnemateria1Kitareguliuoja1" localSheetId="11">'Forma 12'!$O$20</definedName>
    <definedName name="VAS083_F_Kitasnemateria1Kitareguliuoja1">'Forma 12'!$O$20</definedName>
    <definedName name="VAS083_F_Kitasnemateria1Kitosveiklosne1" localSheetId="11">'Forma 12'!$P$20</definedName>
    <definedName name="VAS083_F_Kitasnemateria1Kitosveiklosne1">'Forma 12'!$P$20</definedName>
    <definedName name="VAS083_F_Kitasnemateria1Nuotekudumblot1" localSheetId="11">'Forma 12'!$L$20</definedName>
    <definedName name="VAS083_F_Kitasnemateria1Nuotekudumblot1">'Forma 12'!$L$20</definedName>
    <definedName name="VAS083_F_Kitasnemateria1Nuotekusurinki1" localSheetId="11">'Forma 12'!$J$20</definedName>
    <definedName name="VAS083_F_Kitasnemateria1Nuotekusurinki1">'Forma 12'!$J$20</definedName>
    <definedName name="VAS083_F_Kitasnemateria1Nuotekuvalymas1" localSheetId="11">'Forma 12'!$K$20</definedName>
    <definedName name="VAS083_F_Kitasnemateria1Nuotekuvalymas1">'Forma 12'!$K$20</definedName>
    <definedName name="VAS083_F_Kitasnemateria1Pavirsiniunuot1" localSheetId="11">'Forma 12'!$M$20</definedName>
    <definedName name="VAS083_F_Kitasnemateria1Pavirsiniunuot1">'Forma 12'!$M$20</definedName>
    <definedName name="VAS083_F_Kitasnemateria2Apskaitosveikla1" localSheetId="11">'Forma 12'!$N$102</definedName>
    <definedName name="VAS083_F_Kitasnemateria2Apskaitosveikla1">'Forma 12'!$N$102</definedName>
    <definedName name="VAS083_F_Kitasnemateria2Geriamojovande7" localSheetId="11">'Forma 12'!$G$102</definedName>
    <definedName name="VAS083_F_Kitasnemateria2Geriamojovande7">'Forma 12'!$G$102</definedName>
    <definedName name="VAS083_F_Kitasnemateria2Geriamojovande8" localSheetId="11">'Forma 12'!$H$102</definedName>
    <definedName name="VAS083_F_Kitasnemateria2Geriamojovande8">'Forma 12'!$H$102</definedName>
    <definedName name="VAS083_F_Kitasnemateria2Geriamojovande9" localSheetId="11">'Forma 12'!$I$102</definedName>
    <definedName name="VAS083_F_Kitasnemateria2Geriamojovande9">'Forma 12'!$I$102</definedName>
    <definedName name="VAS083_F_Kitasnemateria2Kitareguliuoja1" localSheetId="11">'Forma 12'!$O$102</definedName>
    <definedName name="VAS083_F_Kitasnemateria2Kitareguliuoja1">'Forma 12'!$O$102</definedName>
    <definedName name="VAS083_F_Kitasnemateria2Kitosveiklosne1" localSheetId="11">'Forma 12'!$P$102</definedName>
    <definedName name="VAS083_F_Kitasnemateria2Kitosveiklosne1">'Forma 12'!$P$102</definedName>
    <definedName name="VAS083_F_Kitasnemateria2Nuotekudumblot1" localSheetId="11">'Forma 12'!$L$102</definedName>
    <definedName name="VAS083_F_Kitasnemateria2Nuotekudumblot1">'Forma 12'!$L$102</definedName>
    <definedName name="VAS083_F_Kitasnemateria2Nuotekusurinki1" localSheetId="11">'Forma 12'!$J$102</definedName>
    <definedName name="VAS083_F_Kitasnemateria2Nuotekusurinki1">'Forma 12'!$J$102</definedName>
    <definedName name="VAS083_F_Kitasnemateria2Nuotekuvalymas1" localSheetId="11">'Forma 12'!$K$102</definedName>
    <definedName name="VAS083_F_Kitasnemateria2Nuotekuvalymas1">'Forma 12'!$K$102</definedName>
    <definedName name="VAS083_F_Kitasnemateria2Pavirsiniunuot1" localSheetId="11">'Forma 12'!$M$102</definedName>
    <definedName name="VAS083_F_Kitasnemateria2Pavirsiniunuot1">'Forma 12'!$M$102</definedName>
    <definedName name="VAS083_F_Kitasnemateria3Apskaitosveikla1" localSheetId="11">'Forma 12'!$N$184</definedName>
    <definedName name="VAS083_F_Kitasnemateria3Apskaitosveikla1">'Forma 12'!$N$184</definedName>
    <definedName name="VAS083_F_Kitasnemateria3Geriamojovande7" localSheetId="11">'Forma 12'!$G$184</definedName>
    <definedName name="VAS083_F_Kitasnemateria3Geriamojovande7">'Forma 12'!$G$184</definedName>
    <definedName name="VAS083_F_Kitasnemateria3Geriamojovande8" localSheetId="11">'Forma 12'!$H$184</definedName>
    <definedName name="VAS083_F_Kitasnemateria3Geriamojovande8">'Forma 12'!$H$184</definedName>
    <definedName name="VAS083_F_Kitasnemateria3Geriamojovande9" localSheetId="11">'Forma 12'!$I$184</definedName>
    <definedName name="VAS083_F_Kitasnemateria3Geriamojovande9">'Forma 12'!$I$184</definedName>
    <definedName name="VAS083_F_Kitasnemateria3Kitareguliuoja1" localSheetId="11">'Forma 12'!$O$184</definedName>
    <definedName name="VAS083_F_Kitasnemateria3Kitareguliuoja1">'Forma 12'!$O$184</definedName>
    <definedName name="VAS083_F_Kitasnemateria3Kitosveiklosne1" localSheetId="11">'Forma 12'!$P$184</definedName>
    <definedName name="VAS083_F_Kitasnemateria3Kitosveiklosne1">'Forma 12'!$P$184</definedName>
    <definedName name="VAS083_F_Kitasnemateria3Nuotekudumblot1" localSheetId="11">'Forma 12'!$L$184</definedName>
    <definedName name="VAS083_F_Kitasnemateria3Nuotekudumblot1">'Forma 12'!$L$184</definedName>
    <definedName name="VAS083_F_Kitasnemateria3Nuotekusurinki1" localSheetId="11">'Forma 12'!$J$184</definedName>
    <definedName name="VAS083_F_Kitasnemateria3Nuotekusurinki1">'Forma 12'!$J$184</definedName>
    <definedName name="VAS083_F_Kitasnemateria3Nuotekuvalymas1" localSheetId="11">'Forma 12'!$K$184</definedName>
    <definedName name="VAS083_F_Kitasnemateria3Nuotekuvalymas1">'Forma 12'!$K$184</definedName>
    <definedName name="VAS083_F_Kitasnemateria3Pavirsiniunuot1" localSheetId="11">'Forma 12'!$M$184</definedName>
    <definedName name="VAS083_F_Kitasnemateria3Pavirsiniunuot1">'Forma 12'!$M$184</definedName>
    <definedName name="VAS083_F_Kitigeriamojov1Apskaitosveikla1" localSheetId="11">'Forma 12'!$N$71</definedName>
    <definedName name="VAS083_F_Kitigeriamojov1Apskaitosveikla1">'Forma 12'!$N$71</definedName>
    <definedName name="VAS083_F_Kitigeriamojov1Geriamojovande7" localSheetId="11">'Forma 12'!$G$71</definedName>
    <definedName name="VAS083_F_Kitigeriamojov1Geriamojovande7">'Forma 12'!$G$71</definedName>
    <definedName name="VAS083_F_Kitigeriamojov1Geriamojovande8" localSheetId="11">'Forma 12'!$H$71</definedName>
    <definedName name="VAS083_F_Kitigeriamojov1Geriamojovande8">'Forma 12'!$H$71</definedName>
    <definedName name="VAS083_F_Kitigeriamojov1Geriamojovande9" localSheetId="11">'Forma 12'!$I$71</definedName>
    <definedName name="VAS083_F_Kitigeriamojov1Geriamojovande9">'Forma 12'!$I$71</definedName>
    <definedName name="VAS083_F_Kitigeriamojov1Kitareguliuoja1" localSheetId="11">'Forma 12'!$O$71</definedName>
    <definedName name="VAS083_F_Kitigeriamojov1Kitareguliuoja1">'Forma 12'!$O$71</definedName>
    <definedName name="VAS083_F_Kitigeriamojov1Kitosveiklosne1" localSheetId="11">'Forma 12'!$P$71</definedName>
    <definedName name="VAS083_F_Kitigeriamojov1Kitosveiklosne1">'Forma 12'!$P$71</definedName>
    <definedName name="VAS083_F_Kitigeriamojov1Nuotekudumblot1" localSheetId="11">'Forma 12'!$L$71</definedName>
    <definedName name="VAS083_F_Kitigeriamojov1Nuotekudumblot1">'Forma 12'!$L$71</definedName>
    <definedName name="VAS083_F_Kitigeriamojov1Nuotekusurinki1" localSheetId="11">'Forma 12'!$J$71</definedName>
    <definedName name="VAS083_F_Kitigeriamojov1Nuotekusurinki1">'Forma 12'!$J$71</definedName>
    <definedName name="VAS083_F_Kitigeriamojov1Nuotekuvalymas1" localSheetId="11">'Forma 12'!$K$71</definedName>
    <definedName name="VAS083_F_Kitigeriamojov1Nuotekuvalymas1">'Forma 12'!$K$71</definedName>
    <definedName name="VAS083_F_Kitigeriamojov1Pavirsiniunuot1" localSheetId="11">'Forma 12'!$M$71</definedName>
    <definedName name="VAS083_F_Kitigeriamojov1Pavirsiniunuot1">'Forma 12'!$M$71</definedName>
    <definedName name="VAS083_F_Kitigeriamojov2Apskaitosveikla1" localSheetId="11">'Forma 12'!$N$153</definedName>
    <definedName name="VAS083_F_Kitigeriamojov2Apskaitosveikla1">'Forma 12'!$N$153</definedName>
    <definedName name="VAS083_F_Kitigeriamojov2Geriamojovande7" localSheetId="11">'Forma 12'!$G$153</definedName>
    <definedName name="VAS083_F_Kitigeriamojov2Geriamojovande7">'Forma 12'!$G$153</definedName>
    <definedName name="VAS083_F_Kitigeriamojov2Geriamojovande8" localSheetId="11">'Forma 12'!$H$153</definedName>
    <definedName name="VAS083_F_Kitigeriamojov2Geriamojovande8">'Forma 12'!$H$153</definedName>
    <definedName name="VAS083_F_Kitigeriamojov2Geriamojovande9" localSheetId="11">'Forma 12'!$I$153</definedName>
    <definedName name="VAS083_F_Kitigeriamojov2Geriamojovande9">'Forma 12'!$I$153</definedName>
    <definedName name="VAS083_F_Kitigeriamojov2Kitareguliuoja1" localSheetId="11">'Forma 12'!$O$153</definedName>
    <definedName name="VAS083_F_Kitigeriamojov2Kitareguliuoja1">'Forma 12'!$O$153</definedName>
    <definedName name="VAS083_F_Kitigeriamojov2Kitosveiklosne1" localSheetId="11">'Forma 12'!$P$153</definedName>
    <definedName name="VAS083_F_Kitigeriamojov2Kitosveiklosne1">'Forma 12'!$P$153</definedName>
    <definedName name="VAS083_F_Kitigeriamojov2Nuotekudumblot1" localSheetId="11">'Forma 12'!$L$153</definedName>
    <definedName name="VAS083_F_Kitigeriamojov2Nuotekudumblot1">'Forma 12'!$L$153</definedName>
    <definedName name="VAS083_F_Kitigeriamojov2Nuotekusurinki1" localSheetId="11">'Forma 12'!$J$153</definedName>
    <definedName name="VAS083_F_Kitigeriamojov2Nuotekusurinki1">'Forma 12'!$J$153</definedName>
    <definedName name="VAS083_F_Kitigeriamojov2Nuotekuvalymas1" localSheetId="11">'Forma 12'!$K$153</definedName>
    <definedName name="VAS083_F_Kitigeriamojov2Nuotekuvalymas1">'Forma 12'!$K$153</definedName>
    <definedName name="VAS083_F_Kitigeriamojov2Pavirsiniunuot1" localSheetId="11">'Forma 12'!$M$153</definedName>
    <definedName name="VAS083_F_Kitigeriamojov2Pavirsiniunuot1">'Forma 12'!$M$153</definedName>
    <definedName name="VAS083_F_Kitigeriamojov3Apskaitosveikla1" localSheetId="11">'Forma 12'!$N$235</definedName>
    <definedName name="VAS083_F_Kitigeriamojov3Apskaitosveikla1">'Forma 12'!$N$235</definedName>
    <definedName name="VAS083_F_Kitigeriamojov3Geriamojovande7" localSheetId="11">'Forma 12'!$G$235</definedName>
    <definedName name="VAS083_F_Kitigeriamojov3Geriamojovande7">'Forma 12'!$G$235</definedName>
    <definedName name="VAS083_F_Kitigeriamojov3Geriamojovande8" localSheetId="11">'Forma 12'!$H$235</definedName>
    <definedName name="VAS083_F_Kitigeriamojov3Geriamojovande8">'Forma 12'!$H$235</definedName>
    <definedName name="VAS083_F_Kitigeriamojov3Geriamojovande9" localSheetId="11">'Forma 12'!$I$235</definedName>
    <definedName name="VAS083_F_Kitigeriamojov3Geriamojovande9">'Forma 12'!$I$235</definedName>
    <definedName name="VAS083_F_Kitigeriamojov3Kitareguliuoja1" localSheetId="11">'Forma 12'!$O$235</definedName>
    <definedName name="VAS083_F_Kitigeriamojov3Kitareguliuoja1">'Forma 12'!$O$235</definedName>
    <definedName name="VAS083_F_Kitigeriamojov3Kitosveiklosne1" localSheetId="11">'Forma 12'!$P$235</definedName>
    <definedName name="VAS083_F_Kitigeriamojov3Kitosveiklosne1">'Forma 12'!$P$235</definedName>
    <definedName name="VAS083_F_Kitigeriamojov3Nuotekudumblot1" localSheetId="11">'Forma 12'!$L$235</definedName>
    <definedName name="VAS083_F_Kitigeriamojov3Nuotekudumblot1">'Forma 12'!$L$235</definedName>
    <definedName name="VAS083_F_Kitigeriamojov3Nuotekusurinki1" localSheetId="11">'Forma 12'!$J$235</definedName>
    <definedName name="VAS083_F_Kitigeriamojov3Nuotekusurinki1">'Forma 12'!$J$235</definedName>
    <definedName name="VAS083_F_Kitigeriamojov3Nuotekuvalymas1" localSheetId="11">'Forma 12'!$K$235</definedName>
    <definedName name="VAS083_F_Kitigeriamojov3Nuotekuvalymas1">'Forma 12'!$K$235</definedName>
    <definedName name="VAS083_F_Kitigeriamojov3Pavirsiniunuot1" localSheetId="11">'Forma 12'!$M$235</definedName>
    <definedName name="VAS083_F_Kitigeriamojov3Pavirsiniunuot1">'Forma 12'!$M$235</definedName>
    <definedName name="VAS083_F_Kitiirenginiai1Apskaitosveikla1" localSheetId="11">'Forma 12'!$N$45</definedName>
    <definedName name="VAS083_F_Kitiirenginiai1Apskaitosveikla1">'Forma 12'!$N$45</definedName>
    <definedName name="VAS083_F_Kitiirenginiai1Geriamojovande7" localSheetId="11">'Forma 12'!$G$45</definedName>
    <definedName name="VAS083_F_Kitiirenginiai1Geriamojovande7">'Forma 12'!$G$45</definedName>
    <definedName name="VAS083_F_Kitiirenginiai1Geriamojovande8" localSheetId="11">'Forma 12'!$H$45</definedName>
    <definedName name="VAS083_F_Kitiirenginiai1Geriamojovande8">'Forma 12'!$H$45</definedName>
    <definedName name="VAS083_F_Kitiirenginiai1Geriamojovande9" localSheetId="11">'Forma 12'!$I$45</definedName>
    <definedName name="VAS083_F_Kitiirenginiai1Geriamojovande9">'Forma 12'!$I$45</definedName>
    <definedName name="VAS083_F_Kitiirenginiai1Kitareguliuoja1" localSheetId="11">'Forma 12'!$O$45</definedName>
    <definedName name="VAS083_F_Kitiirenginiai1Kitareguliuoja1">'Forma 12'!$O$45</definedName>
    <definedName name="VAS083_F_Kitiirenginiai1Kitosveiklosne1" localSheetId="11">'Forma 12'!$P$45</definedName>
    <definedName name="VAS083_F_Kitiirenginiai1Kitosveiklosne1">'Forma 12'!$P$45</definedName>
    <definedName name="VAS083_F_Kitiirenginiai1Nuotekudumblot1" localSheetId="11">'Forma 12'!$L$45</definedName>
    <definedName name="VAS083_F_Kitiirenginiai1Nuotekudumblot1">'Forma 12'!$L$45</definedName>
    <definedName name="VAS083_F_Kitiirenginiai1Nuotekusurinki1" localSheetId="11">'Forma 12'!$J$45</definedName>
    <definedName name="VAS083_F_Kitiirenginiai1Nuotekusurinki1">'Forma 12'!$J$45</definedName>
    <definedName name="VAS083_F_Kitiirenginiai1Nuotekuvalymas1" localSheetId="11">'Forma 12'!$K$45</definedName>
    <definedName name="VAS083_F_Kitiirenginiai1Nuotekuvalymas1">'Forma 12'!$K$45</definedName>
    <definedName name="VAS083_F_Kitiirenginiai1Pavirsiniunuot1" localSheetId="11">'Forma 12'!$M$45</definedName>
    <definedName name="VAS083_F_Kitiirenginiai1Pavirsiniunuot1">'Forma 12'!$M$45</definedName>
    <definedName name="VAS083_F_Kitiirenginiai2Apskaitosveikla1" localSheetId="11">'Forma 12'!$N$58</definedName>
    <definedName name="VAS083_F_Kitiirenginiai2Apskaitosveikla1">'Forma 12'!$N$58</definedName>
    <definedName name="VAS083_F_Kitiirenginiai2Geriamojovande7" localSheetId="11">'Forma 12'!$G$58</definedName>
    <definedName name="VAS083_F_Kitiirenginiai2Geriamojovande7">'Forma 12'!$G$58</definedName>
    <definedName name="VAS083_F_Kitiirenginiai2Geriamojovande8" localSheetId="11">'Forma 12'!$H$58</definedName>
    <definedName name="VAS083_F_Kitiirenginiai2Geriamojovande8">'Forma 12'!$H$58</definedName>
    <definedName name="VAS083_F_Kitiirenginiai2Geriamojovande9" localSheetId="11">'Forma 12'!$I$58</definedName>
    <definedName name="VAS083_F_Kitiirenginiai2Geriamojovande9">'Forma 12'!$I$58</definedName>
    <definedName name="VAS083_F_Kitiirenginiai2Kitareguliuoja1" localSheetId="11">'Forma 12'!$O$58</definedName>
    <definedName name="VAS083_F_Kitiirenginiai2Kitareguliuoja1">'Forma 12'!$O$58</definedName>
    <definedName name="VAS083_F_Kitiirenginiai2Kitosveiklosne1" localSheetId="11">'Forma 12'!$P$58</definedName>
    <definedName name="VAS083_F_Kitiirenginiai2Kitosveiklosne1">'Forma 12'!$P$58</definedName>
    <definedName name="VAS083_F_Kitiirenginiai2Nuotekudumblot1" localSheetId="11">'Forma 12'!$L$58</definedName>
    <definedName name="VAS083_F_Kitiirenginiai2Nuotekudumblot1">'Forma 12'!$L$58</definedName>
    <definedName name="VAS083_F_Kitiirenginiai2Nuotekusurinki1" localSheetId="11">'Forma 12'!$J$58</definedName>
    <definedName name="VAS083_F_Kitiirenginiai2Nuotekusurinki1">'Forma 12'!$J$58</definedName>
    <definedName name="VAS083_F_Kitiirenginiai2Nuotekuvalymas1" localSheetId="11">'Forma 12'!$K$58</definedName>
    <definedName name="VAS083_F_Kitiirenginiai2Nuotekuvalymas1">'Forma 12'!$K$58</definedName>
    <definedName name="VAS083_F_Kitiirenginiai2Pavirsiniunuot1" localSheetId="11">'Forma 12'!$M$58</definedName>
    <definedName name="VAS083_F_Kitiirenginiai2Pavirsiniunuot1">'Forma 12'!$M$58</definedName>
    <definedName name="VAS083_F_Kitiirenginiai3Apskaitosveikla1" localSheetId="11">'Forma 12'!$N$127</definedName>
    <definedName name="VAS083_F_Kitiirenginiai3Apskaitosveikla1">'Forma 12'!$N$127</definedName>
    <definedName name="VAS083_F_Kitiirenginiai3Geriamojovande7" localSheetId="11">'Forma 12'!$G$127</definedName>
    <definedName name="VAS083_F_Kitiirenginiai3Geriamojovande7">'Forma 12'!$G$127</definedName>
    <definedName name="VAS083_F_Kitiirenginiai3Geriamojovande8" localSheetId="11">'Forma 12'!$H$127</definedName>
    <definedName name="VAS083_F_Kitiirenginiai3Geriamojovande8">'Forma 12'!$H$127</definedName>
    <definedName name="VAS083_F_Kitiirenginiai3Geriamojovande9" localSheetId="11">'Forma 12'!$I$127</definedName>
    <definedName name="VAS083_F_Kitiirenginiai3Geriamojovande9">'Forma 12'!$I$127</definedName>
    <definedName name="VAS083_F_Kitiirenginiai3Kitareguliuoja1" localSheetId="11">'Forma 12'!$O$127</definedName>
    <definedName name="VAS083_F_Kitiirenginiai3Kitareguliuoja1">'Forma 12'!$O$127</definedName>
    <definedName name="VAS083_F_Kitiirenginiai3Kitosveiklosne1" localSheetId="11">'Forma 12'!$P$127</definedName>
    <definedName name="VAS083_F_Kitiirenginiai3Kitosveiklosne1">'Forma 12'!$P$127</definedName>
    <definedName name="VAS083_F_Kitiirenginiai3Nuotekudumblot1" localSheetId="11">'Forma 12'!$L$127</definedName>
    <definedName name="VAS083_F_Kitiirenginiai3Nuotekudumblot1">'Forma 12'!$L$127</definedName>
    <definedName name="VAS083_F_Kitiirenginiai3Nuotekusurinki1" localSheetId="11">'Forma 12'!$J$127</definedName>
    <definedName name="VAS083_F_Kitiirenginiai3Nuotekusurinki1">'Forma 12'!$J$127</definedName>
    <definedName name="VAS083_F_Kitiirenginiai3Nuotekuvalymas1" localSheetId="11">'Forma 12'!$K$127</definedName>
    <definedName name="VAS083_F_Kitiirenginiai3Nuotekuvalymas1">'Forma 12'!$K$127</definedName>
    <definedName name="VAS083_F_Kitiirenginiai3Pavirsiniunuot1" localSheetId="11">'Forma 12'!$M$127</definedName>
    <definedName name="VAS083_F_Kitiirenginiai3Pavirsiniunuot1">'Forma 12'!$M$127</definedName>
    <definedName name="VAS083_F_Kitiirenginiai4Apskaitosveikla1" localSheetId="11">'Forma 12'!$N$140</definedName>
    <definedName name="VAS083_F_Kitiirenginiai4Apskaitosveikla1">'Forma 12'!$N$140</definedName>
    <definedName name="VAS083_F_Kitiirenginiai4Geriamojovande7" localSheetId="11">'Forma 12'!$G$140</definedName>
    <definedName name="VAS083_F_Kitiirenginiai4Geriamojovande7">'Forma 12'!$G$140</definedName>
    <definedName name="VAS083_F_Kitiirenginiai4Geriamojovande8" localSheetId="11">'Forma 12'!$H$140</definedName>
    <definedName name="VAS083_F_Kitiirenginiai4Geriamojovande8">'Forma 12'!$H$140</definedName>
    <definedName name="VAS083_F_Kitiirenginiai4Geriamojovande9" localSheetId="11">'Forma 12'!$I$140</definedName>
    <definedName name="VAS083_F_Kitiirenginiai4Geriamojovande9">'Forma 12'!$I$140</definedName>
    <definedName name="VAS083_F_Kitiirenginiai4Kitareguliuoja1" localSheetId="11">'Forma 12'!$O$140</definedName>
    <definedName name="VAS083_F_Kitiirenginiai4Kitareguliuoja1">'Forma 12'!$O$140</definedName>
    <definedName name="VAS083_F_Kitiirenginiai4Kitosveiklosne1" localSheetId="11">'Forma 12'!$P$140</definedName>
    <definedName name="VAS083_F_Kitiirenginiai4Kitosveiklosne1">'Forma 12'!$P$140</definedName>
    <definedName name="VAS083_F_Kitiirenginiai4Nuotekudumblot1" localSheetId="11">'Forma 12'!$L$140</definedName>
    <definedName name="VAS083_F_Kitiirenginiai4Nuotekudumblot1">'Forma 12'!$L$140</definedName>
    <definedName name="VAS083_F_Kitiirenginiai4Nuotekusurinki1" localSheetId="11">'Forma 12'!$J$140</definedName>
    <definedName name="VAS083_F_Kitiirenginiai4Nuotekusurinki1">'Forma 12'!$J$140</definedName>
    <definedName name="VAS083_F_Kitiirenginiai4Nuotekuvalymas1" localSheetId="11">'Forma 12'!$K$140</definedName>
    <definedName name="VAS083_F_Kitiirenginiai4Nuotekuvalymas1">'Forma 12'!$K$140</definedName>
    <definedName name="VAS083_F_Kitiirenginiai4Pavirsiniunuot1" localSheetId="11">'Forma 12'!$M$140</definedName>
    <definedName name="VAS083_F_Kitiirenginiai4Pavirsiniunuot1">'Forma 12'!$M$140</definedName>
    <definedName name="VAS083_F_Kitiirenginiai5Apskaitosveikla1" localSheetId="11">'Forma 12'!$N$209</definedName>
    <definedName name="VAS083_F_Kitiirenginiai5Apskaitosveikla1">'Forma 12'!$N$209</definedName>
    <definedName name="VAS083_F_Kitiirenginiai5Geriamojovande7" localSheetId="11">'Forma 12'!$G$209</definedName>
    <definedName name="VAS083_F_Kitiirenginiai5Geriamojovande7">'Forma 12'!$G$209</definedName>
    <definedName name="VAS083_F_Kitiirenginiai5Geriamojovande8" localSheetId="11">'Forma 12'!$H$209</definedName>
    <definedName name="VAS083_F_Kitiirenginiai5Geriamojovande8">'Forma 12'!$H$209</definedName>
    <definedName name="VAS083_F_Kitiirenginiai5Geriamojovande9" localSheetId="11">'Forma 12'!$I$209</definedName>
    <definedName name="VAS083_F_Kitiirenginiai5Geriamojovande9">'Forma 12'!$I$209</definedName>
    <definedName name="VAS083_F_Kitiirenginiai5Kitareguliuoja1" localSheetId="11">'Forma 12'!$O$209</definedName>
    <definedName name="VAS083_F_Kitiirenginiai5Kitareguliuoja1">'Forma 12'!$O$209</definedName>
    <definedName name="VAS083_F_Kitiirenginiai5Kitosveiklosne1" localSheetId="11">'Forma 12'!$P$209</definedName>
    <definedName name="VAS083_F_Kitiirenginiai5Kitosveiklosne1">'Forma 12'!$P$209</definedName>
    <definedName name="VAS083_F_Kitiirenginiai5Nuotekudumblot1" localSheetId="11">'Forma 12'!$L$209</definedName>
    <definedName name="VAS083_F_Kitiirenginiai5Nuotekudumblot1">'Forma 12'!$L$209</definedName>
    <definedName name="VAS083_F_Kitiirenginiai5Nuotekusurinki1" localSheetId="11">'Forma 12'!$J$209</definedName>
    <definedName name="VAS083_F_Kitiirenginiai5Nuotekusurinki1">'Forma 12'!$J$209</definedName>
    <definedName name="VAS083_F_Kitiirenginiai5Nuotekuvalymas1" localSheetId="11">'Forma 12'!$K$209</definedName>
    <definedName name="VAS083_F_Kitiirenginiai5Nuotekuvalymas1">'Forma 12'!$K$209</definedName>
    <definedName name="VAS083_F_Kitiirenginiai5Pavirsiniunuot1" localSheetId="11">'Forma 12'!$M$209</definedName>
    <definedName name="VAS083_F_Kitiirenginiai5Pavirsiniunuot1">'Forma 12'!$M$209</definedName>
    <definedName name="VAS083_F_Kitiirenginiai6Apskaitosveikla1" localSheetId="11">'Forma 12'!$N$222</definedName>
    <definedName name="VAS083_F_Kitiirenginiai6Apskaitosveikla1">'Forma 12'!$N$222</definedName>
    <definedName name="VAS083_F_Kitiirenginiai6Geriamojovande7" localSheetId="11">'Forma 12'!$G$222</definedName>
    <definedName name="VAS083_F_Kitiirenginiai6Geriamojovande7">'Forma 12'!$G$222</definedName>
    <definedName name="VAS083_F_Kitiirenginiai6Geriamojovande8" localSheetId="11">'Forma 12'!$H$222</definedName>
    <definedName name="VAS083_F_Kitiirenginiai6Geriamojovande8">'Forma 12'!$H$222</definedName>
    <definedName name="VAS083_F_Kitiirenginiai6Geriamojovande9" localSheetId="11">'Forma 12'!$I$222</definedName>
    <definedName name="VAS083_F_Kitiirenginiai6Geriamojovande9">'Forma 12'!$I$222</definedName>
    <definedName name="VAS083_F_Kitiirenginiai6Kitareguliuoja1" localSheetId="11">'Forma 12'!$O$222</definedName>
    <definedName name="VAS083_F_Kitiirenginiai6Kitareguliuoja1">'Forma 12'!$O$222</definedName>
    <definedName name="VAS083_F_Kitiirenginiai6Kitosveiklosne1" localSheetId="11">'Forma 12'!$P$222</definedName>
    <definedName name="VAS083_F_Kitiirenginiai6Kitosveiklosne1">'Forma 12'!$P$222</definedName>
    <definedName name="VAS083_F_Kitiirenginiai6Nuotekudumblot1" localSheetId="11">'Forma 12'!$L$222</definedName>
    <definedName name="VAS083_F_Kitiirenginiai6Nuotekudumblot1">'Forma 12'!$L$222</definedName>
    <definedName name="VAS083_F_Kitiirenginiai6Nuotekusurinki1" localSheetId="11">'Forma 12'!$J$222</definedName>
    <definedName name="VAS083_F_Kitiirenginiai6Nuotekusurinki1">'Forma 12'!$J$222</definedName>
    <definedName name="VAS083_F_Kitiirenginiai6Nuotekuvalymas1" localSheetId="11">'Forma 12'!$K$222</definedName>
    <definedName name="VAS083_F_Kitiirenginiai6Nuotekuvalymas1">'Forma 12'!$K$222</definedName>
    <definedName name="VAS083_F_Kitiirenginiai6Pavirsiniunuot1" localSheetId="11">'Forma 12'!$M$222</definedName>
    <definedName name="VAS083_F_Kitiirenginiai6Pavirsiniunuot1">'Forma 12'!$M$222</definedName>
    <definedName name="VAS083_F_Kitostransport1Apskaitosveikla1" localSheetId="11">'Forma 12'!$N$84</definedName>
    <definedName name="VAS083_F_Kitostransport1Apskaitosveikla1">'Forma 12'!$N$84</definedName>
    <definedName name="VAS083_F_Kitostransport1Geriamojovande7" localSheetId="11">'Forma 12'!$G$84</definedName>
    <definedName name="VAS083_F_Kitostransport1Geriamojovande7">'Forma 12'!$G$84</definedName>
    <definedName name="VAS083_F_Kitostransport1Geriamojovande8" localSheetId="11">'Forma 12'!$H$84</definedName>
    <definedName name="VAS083_F_Kitostransport1Geriamojovande8">'Forma 12'!$H$84</definedName>
    <definedName name="VAS083_F_Kitostransport1Geriamojovande9" localSheetId="11">'Forma 12'!$I$84</definedName>
    <definedName name="VAS083_F_Kitostransport1Geriamojovande9">'Forma 12'!$I$84</definedName>
    <definedName name="VAS083_F_Kitostransport1Kitareguliuoja1" localSheetId="11">'Forma 12'!$O$84</definedName>
    <definedName name="VAS083_F_Kitostransport1Kitareguliuoja1">'Forma 12'!$O$84</definedName>
    <definedName name="VAS083_F_Kitostransport1Kitosveiklosne1" localSheetId="11">'Forma 12'!$P$84</definedName>
    <definedName name="VAS083_F_Kitostransport1Kitosveiklosne1">'Forma 12'!$P$84</definedName>
    <definedName name="VAS083_F_Kitostransport1Nuotekudumblot1" localSheetId="11">'Forma 12'!$L$84</definedName>
    <definedName name="VAS083_F_Kitostransport1Nuotekudumblot1">'Forma 12'!$L$84</definedName>
    <definedName name="VAS083_F_Kitostransport1Nuotekusurinki1" localSheetId="11">'Forma 12'!$J$84</definedName>
    <definedName name="VAS083_F_Kitostransport1Nuotekusurinki1">'Forma 12'!$J$84</definedName>
    <definedName name="VAS083_F_Kitostransport1Nuotekuvalymas1" localSheetId="11">'Forma 12'!$K$84</definedName>
    <definedName name="VAS083_F_Kitostransport1Nuotekuvalymas1">'Forma 12'!$K$84</definedName>
    <definedName name="VAS083_F_Kitostransport1Pavirsiniunuot1" localSheetId="11">'Forma 12'!$M$84</definedName>
    <definedName name="VAS083_F_Kitostransport1Pavirsiniunuot1">'Forma 12'!$M$84</definedName>
    <definedName name="VAS083_F_Kitostransport2Apskaitosveikla1" localSheetId="11">'Forma 12'!$N$166</definedName>
    <definedName name="VAS083_F_Kitostransport2Apskaitosveikla1">'Forma 12'!$N$166</definedName>
    <definedName name="VAS083_F_Kitostransport2Geriamojovande7" localSheetId="11">'Forma 12'!$G$166</definedName>
    <definedName name="VAS083_F_Kitostransport2Geriamojovande7">'Forma 12'!$G$166</definedName>
    <definedName name="VAS083_F_Kitostransport2Geriamojovande8" localSheetId="11">'Forma 12'!$H$166</definedName>
    <definedName name="VAS083_F_Kitostransport2Geriamojovande8">'Forma 12'!$H$166</definedName>
    <definedName name="VAS083_F_Kitostransport2Geriamojovande9" localSheetId="11">'Forma 12'!$I$166</definedName>
    <definedName name="VAS083_F_Kitostransport2Geriamojovande9">'Forma 12'!$I$166</definedName>
    <definedName name="VAS083_F_Kitostransport2Kitareguliuoja1" localSheetId="11">'Forma 12'!$O$166</definedName>
    <definedName name="VAS083_F_Kitostransport2Kitareguliuoja1">'Forma 12'!$O$166</definedName>
    <definedName name="VAS083_F_Kitostransport2Kitosveiklosne1" localSheetId="11">'Forma 12'!$P$166</definedName>
    <definedName name="VAS083_F_Kitostransport2Kitosveiklosne1">'Forma 12'!$P$166</definedName>
    <definedName name="VAS083_F_Kitostransport2Nuotekudumblot1" localSheetId="11">'Forma 12'!$L$166</definedName>
    <definedName name="VAS083_F_Kitostransport2Nuotekudumblot1">'Forma 12'!$L$166</definedName>
    <definedName name="VAS083_F_Kitostransport2Nuotekusurinki1" localSheetId="11">'Forma 12'!$J$166</definedName>
    <definedName name="VAS083_F_Kitostransport2Nuotekusurinki1">'Forma 12'!$J$166</definedName>
    <definedName name="VAS083_F_Kitostransport2Nuotekuvalymas1" localSheetId="11">'Forma 12'!$K$166</definedName>
    <definedName name="VAS083_F_Kitostransport2Nuotekuvalymas1">'Forma 12'!$K$166</definedName>
    <definedName name="VAS083_F_Kitostransport2Pavirsiniunuot1" localSheetId="11">'Forma 12'!$M$166</definedName>
    <definedName name="VAS083_F_Kitostransport2Pavirsiniunuot1">'Forma 12'!$M$166</definedName>
    <definedName name="VAS083_F_Kitostransport3Apskaitosveikla1" localSheetId="11">'Forma 12'!$N$248</definedName>
    <definedName name="VAS083_F_Kitostransport3Apskaitosveikla1">'Forma 12'!$N$248</definedName>
    <definedName name="VAS083_F_Kitostransport3Geriamojovande7" localSheetId="11">'Forma 12'!$G$248</definedName>
    <definedName name="VAS083_F_Kitostransport3Geriamojovande7">'Forma 12'!$G$248</definedName>
    <definedName name="VAS083_F_Kitostransport3Geriamojovande8" localSheetId="11">'Forma 12'!$H$248</definedName>
    <definedName name="VAS083_F_Kitostransport3Geriamojovande8">'Forma 12'!$H$248</definedName>
    <definedName name="VAS083_F_Kitostransport3Geriamojovande9" localSheetId="11">'Forma 12'!$I$248</definedName>
    <definedName name="VAS083_F_Kitostransport3Geriamojovande9">'Forma 12'!$I$248</definedName>
    <definedName name="VAS083_F_Kitostransport3Kitareguliuoja1" localSheetId="11">'Forma 12'!$O$248</definedName>
    <definedName name="VAS083_F_Kitostransport3Kitareguliuoja1">'Forma 12'!$O$248</definedName>
    <definedName name="VAS083_F_Kitostransport3Kitosveiklosne1" localSheetId="11">'Forma 12'!$P$248</definedName>
    <definedName name="VAS083_F_Kitostransport3Kitosveiklosne1">'Forma 12'!$P$248</definedName>
    <definedName name="VAS083_F_Kitostransport3Nuotekudumblot1" localSheetId="11">'Forma 12'!$L$248</definedName>
    <definedName name="VAS083_F_Kitostransport3Nuotekudumblot1">'Forma 12'!$L$248</definedName>
    <definedName name="VAS083_F_Kitostransport3Nuotekusurinki1" localSheetId="11">'Forma 12'!$J$248</definedName>
    <definedName name="VAS083_F_Kitostransport3Nuotekusurinki1">'Forma 12'!$J$248</definedName>
    <definedName name="VAS083_F_Kitostransport3Nuotekuvalymas1" localSheetId="11">'Forma 12'!$K$248</definedName>
    <definedName name="VAS083_F_Kitostransport3Nuotekuvalymas1">'Forma 12'!$K$248</definedName>
    <definedName name="VAS083_F_Kitostransport3Pavirsiniunuot1" localSheetId="11">'Forma 12'!$M$248</definedName>
    <definedName name="VAS083_F_Kitostransport3Pavirsiniunuot1">'Forma 12'!$M$248</definedName>
    <definedName name="VAS083_F_Lengviejiautom1Apskaitosveikla1" localSheetId="11">'Forma 12'!$N$80</definedName>
    <definedName name="VAS083_F_Lengviejiautom1Apskaitosveikla1">'Forma 12'!$N$80</definedName>
    <definedName name="VAS083_F_Lengviejiautom1Geriamojovande7" localSheetId="11">'Forma 12'!$G$80</definedName>
    <definedName name="VAS083_F_Lengviejiautom1Geriamojovande7">'Forma 12'!$G$80</definedName>
    <definedName name="VAS083_F_Lengviejiautom1Geriamojovande8" localSheetId="11">'Forma 12'!$H$80</definedName>
    <definedName name="VAS083_F_Lengviejiautom1Geriamojovande8">'Forma 12'!$H$80</definedName>
    <definedName name="VAS083_F_Lengviejiautom1Geriamojovande9" localSheetId="11">'Forma 12'!$I$80</definedName>
    <definedName name="VAS083_F_Lengviejiautom1Geriamojovande9">'Forma 12'!$I$80</definedName>
    <definedName name="VAS083_F_Lengviejiautom1Kitareguliuoja1" localSheetId="11">'Forma 12'!$O$80</definedName>
    <definedName name="VAS083_F_Lengviejiautom1Kitareguliuoja1">'Forma 12'!$O$80</definedName>
    <definedName name="VAS083_F_Lengviejiautom1Kitosveiklosne1" localSheetId="11">'Forma 12'!$P$80</definedName>
    <definedName name="VAS083_F_Lengviejiautom1Kitosveiklosne1">'Forma 12'!$P$80</definedName>
    <definedName name="VAS083_F_Lengviejiautom1Nuotekudumblot1" localSheetId="11">'Forma 12'!$L$80</definedName>
    <definedName name="VAS083_F_Lengviejiautom1Nuotekudumblot1">'Forma 12'!$L$80</definedName>
    <definedName name="VAS083_F_Lengviejiautom1Nuotekusurinki1" localSheetId="11">'Forma 12'!$J$80</definedName>
    <definedName name="VAS083_F_Lengviejiautom1Nuotekusurinki1">'Forma 12'!$J$80</definedName>
    <definedName name="VAS083_F_Lengviejiautom1Nuotekuvalymas1" localSheetId="11">'Forma 12'!$K$80</definedName>
    <definedName name="VAS083_F_Lengviejiautom1Nuotekuvalymas1">'Forma 12'!$K$80</definedName>
    <definedName name="VAS083_F_Lengviejiautom1Pavirsiniunuot1" localSheetId="11">'Forma 12'!$M$80</definedName>
    <definedName name="VAS083_F_Lengviejiautom1Pavirsiniunuot1">'Forma 12'!$M$80</definedName>
    <definedName name="VAS083_F_Lengviejiautom2Apskaitosveikla1" localSheetId="11">'Forma 12'!$N$162</definedName>
    <definedName name="VAS083_F_Lengviejiautom2Apskaitosveikla1">'Forma 12'!$N$162</definedName>
    <definedName name="VAS083_F_Lengviejiautom2Geriamojovande7" localSheetId="11">'Forma 12'!$G$162</definedName>
    <definedName name="VAS083_F_Lengviejiautom2Geriamojovande7">'Forma 12'!$G$162</definedName>
    <definedName name="VAS083_F_Lengviejiautom2Geriamojovande8" localSheetId="11">'Forma 12'!$H$162</definedName>
    <definedName name="VAS083_F_Lengviejiautom2Geriamojovande8">'Forma 12'!$H$162</definedName>
    <definedName name="VAS083_F_Lengviejiautom2Geriamojovande9" localSheetId="11">'Forma 12'!$I$162</definedName>
    <definedName name="VAS083_F_Lengviejiautom2Geriamojovande9">'Forma 12'!$I$162</definedName>
    <definedName name="VAS083_F_Lengviejiautom2Kitareguliuoja1" localSheetId="11">'Forma 12'!$O$162</definedName>
    <definedName name="VAS083_F_Lengviejiautom2Kitareguliuoja1">'Forma 12'!$O$162</definedName>
    <definedName name="VAS083_F_Lengviejiautom2Kitosveiklosne1" localSheetId="11">'Forma 12'!$P$162</definedName>
    <definedName name="VAS083_F_Lengviejiautom2Kitosveiklosne1">'Forma 12'!$P$162</definedName>
    <definedName name="VAS083_F_Lengviejiautom2Nuotekudumblot1" localSheetId="11">'Forma 12'!$L$162</definedName>
    <definedName name="VAS083_F_Lengviejiautom2Nuotekudumblot1">'Forma 12'!$L$162</definedName>
    <definedName name="VAS083_F_Lengviejiautom2Nuotekusurinki1" localSheetId="11">'Forma 12'!$J$162</definedName>
    <definedName name="VAS083_F_Lengviejiautom2Nuotekusurinki1">'Forma 12'!$J$162</definedName>
    <definedName name="VAS083_F_Lengviejiautom2Nuotekuvalymas1" localSheetId="11">'Forma 12'!$K$162</definedName>
    <definedName name="VAS083_F_Lengviejiautom2Nuotekuvalymas1">'Forma 12'!$K$162</definedName>
    <definedName name="VAS083_F_Lengviejiautom2Pavirsiniunuot1" localSheetId="11">'Forma 12'!$M$162</definedName>
    <definedName name="VAS083_F_Lengviejiautom2Pavirsiniunuot1">'Forma 12'!$M$162</definedName>
    <definedName name="VAS083_F_Lengviejiautom3Apskaitosveikla1" localSheetId="11">'Forma 12'!$N$244</definedName>
    <definedName name="VAS083_F_Lengviejiautom3Apskaitosveikla1">'Forma 12'!$N$244</definedName>
    <definedName name="VAS083_F_Lengviejiautom3Geriamojovande7" localSheetId="11">'Forma 12'!$G$244</definedName>
    <definedName name="VAS083_F_Lengviejiautom3Geriamojovande7">'Forma 12'!$G$244</definedName>
    <definedName name="VAS083_F_Lengviejiautom3Geriamojovande8" localSheetId="11">'Forma 12'!$H$244</definedName>
    <definedName name="VAS083_F_Lengviejiautom3Geriamojovande8">'Forma 12'!$H$244</definedName>
    <definedName name="VAS083_F_Lengviejiautom3Geriamojovande9" localSheetId="11">'Forma 12'!$I$244</definedName>
    <definedName name="VAS083_F_Lengviejiautom3Geriamojovande9">'Forma 12'!$I$244</definedName>
    <definedName name="VAS083_F_Lengviejiautom3Kitareguliuoja1" localSheetId="11">'Forma 12'!$O$244</definedName>
    <definedName name="VAS083_F_Lengviejiautom3Kitareguliuoja1">'Forma 12'!$O$244</definedName>
    <definedName name="VAS083_F_Lengviejiautom3Kitosveiklosne1" localSheetId="11">'Forma 12'!$P$244</definedName>
    <definedName name="VAS083_F_Lengviejiautom3Kitosveiklosne1">'Forma 12'!$P$244</definedName>
    <definedName name="VAS083_F_Lengviejiautom3Nuotekudumblot1" localSheetId="11">'Forma 12'!$L$244</definedName>
    <definedName name="VAS083_F_Lengviejiautom3Nuotekudumblot1">'Forma 12'!$L$244</definedName>
    <definedName name="VAS083_F_Lengviejiautom3Nuotekusurinki1" localSheetId="11">'Forma 12'!$J$244</definedName>
    <definedName name="VAS083_F_Lengviejiautom3Nuotekusurinki1">'Forma 12'!$J$244</definedName>
    <definedName name="VAS083_F_Lengviejiautom3Nuotekuvalymas1" localSheetId="11">'Forma 12'!$K$244</definedName>
    <definedName name="VAS083_F_Lengviejiautom3Nuotekuvalymas1">'Forma 12'!$K$244</definedName>
    <definedName name="VAS083_F_Lengviejiautom3Pavirsiniunuot1" localSheetId="11">'Forma 12'!$M$244</definedName>
    <definedName name="VAS083_F_Lengviejiautom3Pavirsiniunuot1">'Forma 12'!$M$244</definedName>
    <definedName name="VAS083_F_Masinosiriranga1Apskaitosveikla1" localSheetId="11">'Forma 12'!$N$49</definedName>
    <definedName name="VAS083_F_Masinosiriranga1Apskaitosveikla1">'Forma 12'!$N$49</definedName>
    <definedName name="VAS083_F_Masinosiriranga1Geriamojovande7" localSheetId="11">'Forma 12'!$G$49</definedName>
    <definedName name="VAS083_F_Masinosiriranga1Geriamojovande7">'Forma 12'!$G$49</definedName>
    <definedName name="VAS083_F_Masinosiriranga1Geriamojovande8" localSheetId="11">'Forma 12'!$H$49</definedName>
    <definedName name="VAS083_F_Masinosiriranga1Geriamojovande8">'Forma 12'!$H$49</definedName>
    <definedName name="VAS083_F_Masinosiriranga1Geriamojovande9" localSheetId="11">'Forma 12'!$I$49</definedName>
    <definedName name="VAS083_F_Masinosiriranga1Geriamojovande9">'Forma 12'!$I$49</definedName>
    <definedName name="VAS083_F_Masinosiriranga1Kitareguliuoja1" localSheetId="11">'Forma 12'!$O$49</definedName>
    <definedName name="VAS083_F_Masinosiriranga1Kitareguliuoja1">'Forma 12'!$O$49</definedName>
    <definedName name="VAS083_F_Masinosiriranga1Kitosveiklosne1" localSheetId="11">'Forma 12'!$P$49</definedName>
    <definedName name="VAS083_F_Masinosiriranga1Kitosveiklosne1">'Forma 12'!$P$49</definedName>
    <definedName name="VAS083_F_Masinosiriranga1Nuotekudumblot1" localSheetId="11">'Forma 12'!$L$49</definedName>
    <definedName name="VAS083_F_Masinosiriranga1Nuotekudumblot1">'Forma 12'!$L$49</definedName>
    <definedName name="VAS083_F_Masinosiriranga1Nuotekusurinki1" localSheetId="11">'Forma 12'!$J$49</definedName>
    <definedName name="VAS083_F_Masinosiriranga1Nuotekusurinki1">'Forma 12'!$J$49</definedName>
    <definedName name="VAS083_F_Masinosiriranga1Nuotekuvalymas1" localSheetId="11">'Forma 12'!$K$49</definedName>
    <definedName name="VAS083_F_Masinosiriranga1Nuotekuvalymas1">'Forma 12'!$K$49</definedName>
    <definedName name="VAS083_F_Masinosiriranga1Pavirsiniunuot1" localSheetId="11">'Forma 12'!$M$49</definedName>
    <definedName name="VAS083_F_Masinosiriranga1Pavirsiniunuot1">'Forma 12'!$M$49</definedName>
    <definedName name="VAS083_F_Masinosiriranga2Apskaitosveikla1" localSheetId="11">'Forma 12'!$N$131</definedName>
    <definedName name="VAS083_F_Masinosiriranga2Apskaitosveikla1">'Forma 12'!$N$131</definedName>
    <definedName name="VAS083_F_Masinosiriranga2Geriamojovande7" localSheetId="11">'Forma 12'!$G$131</definedName>
    <definedName name="VAS083_F_Masinosiriranga2Geriamojovande7">'Forma 12'!$G$131</definedName>
    <definedName name="VAS083_F_Masinosiriranga2Geriamojovande8" localSheetId="11">'Forma 12'!$H$131</definedName>
    <definedName name="VAS083_F_Masinosiriranga2Geriamojovande8">'Forma 12'!$H$131</definedName>
    <definedName name="VAS083_F_Masinosiriranga2Geriamojovande9" localSheetId="11">'Forma 12'!$I$131</definedName>
    <definedName name="VAS083_F_Masinosiriranga2Geriamojovande9">'Forma 12'!$I$131</definedName>
    <definedName name="VAS083_F_Masinosiriranga2Kitareguliuoja1" localSheetId="11">'Forma 12'!$O$131</definedName>
    <definedName name="VAS083_F_Masinosiriranga2Kitareguliuoja1">'Forma 12'!$O$131</definedName>
    <definedName name="VAS083_F_Masinosiriranga2Kitosveiklosne1" localSheetId="11">'Forma 12'!$P$131</definedName>
    <definedName name="VAS083_F_Masinosiriranga2Kitosveiklosne1">'Forma 12'!$P$131</definedName>
    <definedName name="VAS083_F_Masinosiriranga2Nuotekudumblot1" localSheetId="11">'Forma 12'!$L$131</definedName>
    <definedName name="VAS083_F_Masinosiriranga2Nuotekudumblot1">'Forma 12'!$L$131</definedName>
    <definedName name="VAS083_F_Masinosiriranga2Nuotekusurinki1" localSheetId="11">'Forma 12'!$J$131</definedName>
    <definedName name="VAS083_F_Masinosiriranga2Nuotekusurinki1">'Forma 12'!$J$131</definedName>
    <definedName name="VAS083_F_Masinosiriranga2Nuotekuvalymas1" localSheetId="11">'Forma 12'!$K$131</definedName>
    <definedName name="VAS083_F_Masinosiriranga2Nuotekuvalymas1">'Forma 12'!$K$131</definedName>
    <definedName name="VAS083_F_Masinosiriranga2Pavirsiniunuot1" localSheetId="11">'Forma 12'!$M$131</definedName>
    <definedName name="VAS083_F_Masinosiriranga2Pavirsiniunuot1">'Forma 12'!$M$131</definedName>
    <definedName name="VAS083_F_Masinosiriranga3Apskaitosveikla1" localSheetId="11">'Forma 12'!$N$213</definedName>
    <definedName name="VAS083_F_Masinosiriranga3Apskaitosveikla1">'Forma 12'!$N$213</definedName>
    <definedName name="VAS083_F_Masinosiriranga3Geriamojovande7" localSheetId="11">'Forma 12'!$G$213</definedName>
    <definedName name="VAS083_F_Masinosiriranga3Geriamojovande7">'Forma 12'!$G$213</definedName>
    <definedName name="VAS083_F_Masinosiriranga3Geriamojovande8" localSheetId="11">'Forma 12'!$H$213</definedName>
    <definedName name="VAS083_F_Masinosiriranga3Geriamojovande8">'Forma 12'!$H$213</definedName>
    <definedName name="VAS083_F_Masinosiriranga3Geriamojovande9" localSheetId="11">'Forma 12'!$I$213</definedName>
    <definedName name="VAS083_F_Masinosiriranga3Geriamojovande9">'Forma 12'!$I$213</definedName>
    <definedName name="VAS083_F_Masinosiriranga3Kitareguliuoja1" localSheetId="11">'Forma 12'!$O$213</definedName>
    <definedName name="VAS083_F_Masinosiriranga3Kitareguliuoja1">'Forma 12'!$O$213</definedName>
    <definedName name="VAS083_F_Masinosiriranga3Kitosveiklosne1" localSheetId="11">'Forma 12'!$P$213</definedName>
    <definedName name="VAS083_F_Masinosiriranga3Kitosveiklosne1">'Forma 12'!$P$213</definedName>
    <definedName name="VAS083_F_Masinosiriranga3Nuotekudumblot1" localSheetId="11">'Forma 12'!$L$213</definedName>
    <definedName name="VAS083_F_Masinosiriranga3Nuotekudumblot1">'Forma 12'!$L$213</definedName>
    <definedName name="VAS083_F_Masinosiriranga3Nuotekusurinki1" localSheetId="11">'Forma 12'!$J$213</definedName>
    <definedName name="VAS083_F_Masinosiriranga3Nuotekusurinki1">'Forma 12'!$J$213</definedName>
    <definedName name="VAS083_F_Masinosiriranga3Nuotekuvalymas1" localSheetId="11">'Forma 12'!$K$213</definedName>
    <definedName name="VAS083_F_Masinosiriranga3Nuotekuvalymas1">'Forma 12'!$K$213</definedName>
    <definedName name="VAS083_F_Masinosiriranga3Pavirsiniunuot1" localSheetId="11">'Forma 12'!$M$213</definedName>
    <definedName name="VAS083_F_Masinosiriranga3Pavirsiniunuot1">'Forma 12'!$M$213</definedName>
    <definedName name="VAS083_F_Nematerialusis1Apskaitosveikla1" localSheetId="11">'Forma 12'!$N$11</definedName>
    <definedName name="VAS083_F_Nematerialusis1Apskaitosveikla1">'Forma 12'!$N$11</definedName>
    <definedName name="VAS083_F_Nematerialusis1Geriamojovande7" localSheetId="11">'Forma 12'!$G$11</definedName>
    <definedName name="VAS083_F_Nematerialusis1Geriamojovande7">'Forma 12'!$G$11</definedName>
    <definedName name="VAS083_F_Nematerialusis1Geriamojovande8" localSheetId="11">'Forma 12'!$H$11</definedName>
    <definedName name="VAS083_F_Nematerialusis1Geriamojovande8">'Forma 12'!$H$11</definedName>
    <definedName name="VAS083_F_Nematerialusis1Geriamojovande9" localSheetId="11">'Forma 12'!$I$11</definedName>
    <definedName name="VAS083_F_Nematerialusis1Geriamojovande9">'Forma 12'!$I$11</definedName>
    <definedName name="VAS083_F_Nematerialusis1Kitareguliuoja1" localSheetId="11">'Forma 12'!$O$11</definedName>
    <definedName name="VAS083_F_Nematerialusis1Kitareguliuoja1">'Forma 12'!$O$11</definedName>
    <definedName name="VAS083_F_Nematerialusis1Kitosveiklosne1" localSheetId="11">'Forma 12'!$P$11</definedName>
    <definedName name="VAS083_F_Nematerialusis1Kitosveiklosne1">'Forma 12'!$P$11</definedName>
    <definedName name="VAS083_F_Nematerialusis1Nuotekudumblot1" localSheetId="11">'Forma 12'!$L$11</definedName>
    <definedName name="VAS083_F_Nematerialusis1Nuotekudumblot1">'Forma 12'!$L$11</definedName>
    <definedName name="VAS083_F_Nematerialusis1Nuotekusurinki1" localSheetId="11">'Forma 12'!$J$11</definedName>
    <definedName name="VAS083_F_Nematerialusis1Nuotekusurinki1">'Forma 12'!$J$11</definedName>
    <definedName name="VAS083_F_Nematerialusis1Nuotekuvalymas1" localSheetId="11">'Forma 12'!$K$11</definedName>
    <definedName name="VAS083_F_Nematerialusis1Nuotekuvalymas1">'Forma 12'!$K$11</definedName>
    <definedName name="VAS083_F_Nematerialusis1Pavirsiniunuot1" localSheetId="11">'Forma 12'!$M$11</definedName>
    <definedName name="VAS083_F_Nematerialusis1Pavirsiniunuot1">'Forma 12'!$M$11</definedName>
    <definedName name="VAS083_F_Nematerialusis2Apskaitosveikla1" localSheetId="11">'Forma 12'!$N$93</definedName>
    <definedName name="VAS083_F_Nematerialusis2Apskaitosveikla1">'Forma 12'!$N$93</definedName>
    <definedName name="VAS083_F_Nematerialusis2Geriamojovande7" localSheetId="11">'Forma 12'!$G$93</definedName>
    <definedName name="VAS083_F_Nematerialusis2Geriamojovande7">'Forma 12'!$G$93</definedName>
    <definedName name="VAS083_F_Nematerialusis2Geriamojovande8" localSheetId="11">'Forma 12'!$H$93</definedName>
    <definedName name="VAS083_F_Nematerialusis2Geriamojovande8">'Forma 12'!$H$93</definedName>
    <definedName name="VAS083_F_Nematerialusis2Geriamojovande9" localSheetId="11">'Forma 12'!$I$93</definedName>
    <definedName name="VAS083_F_Nematerialusis2Geriamojovande9">'Forma 12'!$I$93</definedName>
    <definedName name="VAS083_F_Nematerialusis2Kitareguliuoja1" localSheetId="11">'Forma 12'!$O$93</definedName>
    <definedName name="VAS083_F_Nematerialusis2Kitareguliuoja1">'Forma 12'!$O$93</definedName>
    <definedName name="VAS083_F_Nematerialusis2Kitosveiklosne1" localSheetId="11">'Forma 12'!$P$93</definedName>
    <definedName name="VAS083_F_Nematerialusis2Kitosveiklosne1">'Forma 12'!$P$93</definedName>
    <definedName name="VAS083_F_Nematerialusis2Nuotekudumblot1" localSheetId="11">'Forma 12'!$L$93</definedName>
    <definedName name="VAS083_F_Nematerialusis2Nuotekudumblot1">'Forma 12'!$L$93</definedName>
    <definedName name="VAS083_F_Nematerialusis2Nuotekusurinki1" localSheetId="11">'Forma 12'!$J$93</definedName>
    <definedName name="VAS083_F_Nematerialusis2Nuotekusurinki1">'Forma 12'!$J$93</definedName>
    <definedName name="VAS083_F_Nematerialusis2Nuotekuvalymas1" localSheetId="11">'Forma 12'!$K$93</definedName>
    <definedName name="VAS083_F_Nematerialusis2Nuotekuvalymas1">'Forma 12'!$K$93</definedName>
    <definedName name="VAS083_F_Nematerialusis2Pavirsiniunuot1" localSheetId="11">'Forma 12'!$M$93</definedName>
    <definedName name="VAS083_F_Nematerialusis2Pavirsiniunuot1">'Forma 12'!$M$93</definedName>
    <definedName name="VAS083_F_Nematerialusis3Apskaitosveikla1" localSheetId="11">'Forma 12'!$N$175</definedName>
    <definedName name="VAS083_F_Nematerialusis3Apskaitosveikla1">'Forma 12'!$N$175</definedName>
    <definedName name="VAS083_F_Nematerialusis3Geriamojovande7" localSheetId="11">'Forma 12'!$G$175</definedName>
    <definedName name="VAS083_F_Nematerialusis3Geriamojovande7">'Forma 12'!$G$175</definedName>
    <definedName name="VAS083_F_Nematerialusis3Geriamojovande8" localSheetId="11">'Forma 12'!$H$175</definedName>
    <definedName name="VAS083_F_Nematerialusis3Geriamojovande8">'Forma 12'!$H$175</definedName>
    <definedName name="VAS083_F_Nematerialusis3Geriamojovande9" localSheetId="11">'Forma 12'!$I$175</definedName>
    <definedName name="VAS083_F_Nematerialusis3Geriamojovande9">'Forma 12'!$I$175</definedName>
    <definedName name="VAS083_F_Nematerialusis3Kitareguliuoja1" localSheetId="11">'Forma 12'!$O$175</definedName>
    <definedName name="VAS083_F_Nematerialusis3Kitareguliuoja1">'Forma 12'!$O$175</definedName>
    <definedName name="VAS083_F_Nematerialusis3Kitosveiklosne1" localSheetId="11">'Forma 12'!$P$175</definedName>
    <definedName name="VAS083_F_Nematerialusis3Kitosveiklosne1">'Forma 12'!$P$175</definedName>
    <definedName name="VAS083_F_Nematerialusis3Nuotekudumblot1" localSheetId="11">'Forma 12'!$L$175</definedName>
    <definedName name="VAS083_F_Nematerialusis3Nuotekudumblot1">'Forma 12'!$L$175</definedName>
    <definedName name="VAS083_F_Nematerialusis3Nuotekusurinki1" localSheetId="11">'Forma 12'!$J$175</definedName>
    <definedName name="VAS083_F_Nematerialusis3Nuotekusurinki1">'Forma 12'!$J$175</definedName>
    <definedName name="VAS083_F_Nematerialusis3Nuotekuvalymas1" localSheetId="11">'Forma 12'!$K$175</definedName>
    <definedName name="VAS083_F_Nematerialusis3Nuotekuvalymas1">'Forma 12'!$K$175</definedName>
    <definedName name="VAS083_F_Nematerialusis3Pavirsiniunuot1" localSheetId="11">'Forma 12'!$M$175</definedName>
    <definedName name="VAS083_F_Nematerialusis3Pavirsiniunuot1">'Forma 12'!$M$175</definedName>
    <definedName name="VAS083_F_Netiesiogiaipa1Apskaitosveikla1" localSheetId="11">'Forma 12'!$N$92</definedName>
    <definedName name="VAS083_F_Netiesiogiaipa1Apskaitosveikla1">'Forma 12'!$N$92</definedName>
    <definedName name="VAS083_F_Netiesiogiaipa1Geriamojovande7" localSheetId="11">'Forma 12'!$G$92</definedName>
    <definedName name="VAS083_F_Netiesiogiaipa1Geriamojovande7">'Forma 12'!$G$92</definedName>
    <definedName name="VAS083_F_Netiesiogiaipa1Geriamojovande8" localSheetId="11">'Forma 12'!$H$92</definedName>
    <definedName name="VAS083_F_Netiesiogiaipa1Geriamojovande8">'Forma 12'!$H$92</definedName>
    <definedName name="VAS083_F_Netiesiogiaipa1Geriamojovande9" localSheetId="11">'Forma 12'!$I$92</definedName>
    <definedName name="VAS083_F_Netiesiogiaipa1Geriamojovande9">'Forma 12'!$I$92</definedName>
    <definedName name="VAS083_F_Netiesiogiaipa1Kitareguliuoja1" localSheetId="11">'Forma 12'!$O$92</definedName>
    <definedName name="VAS083_F_Netiesiogiaipa1Kitareguliuoja1">'Forma 12'!$O$92</definedName>
    <definedName name="VAS083_F_Netiesiogiaipa1Kitosveiklosne1" localSheetId="11">'Forma 12'!$P$92</definedName>
    <definedName name="VAS083_F_Netiesiogiaipa1Kitosveiklosne1">'Forma 12'!$P$92</definedName>
    <definedName name="VAS083_F_Netiesiogiaipa1Nuotekudumblot1" localSheetId="11">'Forma 12'!$L$92</definedName>
    <definedName name="VAS083_F_Netiesiogiaipa1Nuotekudumblot1">'Forma 12'!$L$92</definedName>
    <definedName name="VAS083_F_Netiesiogiaipa1Nuotekusurinki1" localSheetId="11">'Forma 12'!$J$92</definedName>
    <definedName name="VAS083_F_Netiesiogiaipa1Nuotekusurinki1">'Forma 12'!$J$92</definedName>
    <definedName name="VAS083_F_Netiesiogiaipa1Nuotekuvalymas1" localSheetId="11">'Forma 12'!$K$92</definedName>
    <definedName name="VAS083_F_Netiesiogiaipa1Nuotekuvalymas1">'Forma 12'!$K$92</definedName>
    <definedName name="VAS083_F_Netiesiogiaipa1Pavirsiniunuot1" localSheetId="11">'Forma 12'!$M$92</definedName>
    <definedName name="VAS083_F_Netiesiogiaipa1Pavirsiniunuot1">'Forma 12'!$M$92</definedName>
    <definedName name="VAS083_F_Nuotekuirdumbl1Apskaitosveikla1" localSheetId="11">'Forma 12'!$N$54</definedName>
    <definedName name="VAS083_F_Nuotekuirdumbl1Apskaitosveikla1">'Forma 12'!$N$54</definedName>
    <definedName name="VAS083_F_Nuotekuirdumbl1Geriamojovande7" localSheetId="11">'Forma 12'!$G$54</definedName>
    <definedName name="VAS083_F_Nuotekuirdumbl1Geriamojovande7">'Forma 12'!$G$54</definedName>
    <definedName name="VAS083_F_Nuotekuirdumbl1Geriamojovande8" localSheetId="11">'Forma 12'!$H$54</definedName>
    <definedName name="VAS083_F_Nuotekuirdumbl1Geriamojovande8">'Forma 12'!$H$54</definedName>
    <definedName name="VAS083_F_Nuotekuirdumbl1Geriamojovande9" localSheetId="11">'Forma 12'!$I$54</definedName>
    <definedName name="VAS083_F_Nuotekuirdumbl1Geriamojovande9">'Forma 12'!$I$54</definedName>
    <definedName name="VAS083_F_Nuotekuirdumbl1Kitareguliuoja1" localSheetId="11">'Forma 12'!$O$54</definedName>
    <definedName name="VAS083_F_Nuotekuirdumbl1Kitareguliuoja1">'Forma 12'!$O$54</definedName>
    <definedName name="VAS083_F_Nuotekuirdumbl1Kitosveiklosne1" localSheetId="11">'Forma 12'!$P$54</definedName>
    <definedName name="VAS083_F_Nuotekuirdumbl1Kitosveiklosne1">'Forma 12'!$P$54</definedName>
    <definedName name="VAS083_F_Nuotekuirdumbl1Nuotekudumblot1" localSheetId="11">'Forma 12'!$L$54</definedName>
    <definedName name="VAS083_F_Nuotekuirdumbl1Nuotekudumblot1">'Forma 12'!$L$54</definedName>
    <definedName name="VAS083_F_Nuotekuirdumbl1Nuotekusurinki1" localSheetId="11">'Forma 12'!$J$54</definedName>
    <definedName name="VAS083_F_Nuotekuirdumbl1Nuotekusurinki1">'Forma 12'!$J$54</definedName>
    <definedName name="VAS083_F_Nuotekuirdumbl1Nuotekuvalymas1" localSheetId="11">'Forma 12'!$K$54</definedName>
    <definedName name="VAS083_F_Nuotekuirdumbl1Nuotekuvalymas1">'Forma 12'!$K$54</definedName>
    <definedName name="VAS083_F_Nuotekuirdumbl1Pavirsiniunuot1" localSheetId="11">'Forma 12'!$M$54</definedName>
    <definedName name="VAS083_F_Nuotekuirdumbl1Pavirsiniunuot1">'Forma 12'!$M$54</definedName>
    <definedName name="VAS083_F_Nuotekuirdumbl2Apskaitosveikla1" localSheetId="11">'Forma 12'!$N$136</definedName>
    <definedName name="VAS083_F_Nuotekuirdumbl2Apskaitosveikla1">'Forma 12'!$N$136</definedName>
    <definedName name="VAS083_F_Nuotekuirdumbl2Geriamojovande7" localSheetId="11">'Forma 12'!$G$136</definedName>
    <definedName name="VAS083_F_Nuotekuirdumbl2Geriamojovande7">'Forma 12'!$G$136</definedName>
    <definedName name="VAS083_F_Nuotekuirdumbl2Geriamojovande8" localSheetId="11">'Forma 12'!$H$136</definedName>
    <definedName name="VAS083_F_Nuotekuirdumbl2Geriamojovande8">'Forma 12'!$H$136</definedName>
    <definedName name="VAS083_F_Nuotekuirdumbl2Geriamojovande9" localSheetId="11">'Forma 12'!$I$136</definedName>
    <definedName name="VAS083_F_Nuotekuirdumbl2Geriamojovande9">'Forma 12'!$I$136</definedName>
    <definedName name="VAS083_F_Nuotekuirdumbl2Kitareguliuoja1" localSheetId="11">'Forma 12'!$O$136</definedName>
    <definedName name="VAS083_F_Nuotekuirdumbl2Kitareguliuoja1">'Forma 12'!$O$136</definedName>
    <definedName name="VAS083_F_Nuotekuirdumbl2Kitosveiklosne1" localSheetId="11">'Forma 12'!$P$136</definedName>
    <definedName name="VAS083_F_Nuotekuirdumbl2Kitosveiklosne1">'Forma 12'!$P$136</definedName>
    <definedName name="VAS083_F_Nuotekuirdumbl2Nuotekudumblot1" localSheetId="11">'Forma 12'!$L$136</definedName>
    <definedName name="VAS083_F_Nuotekuirdumbl2Nuotekudumblot1">'Forma 12'!$L$136</definedName>
    <definedName name="VAS083_F_Nuotekuirdumbl2Nuotekusurinki1" localSheetId="11">'Forma 12'!$J$136</definedName>
    <definedName name="VAS083_F_Nuotekuirdumbl2Nuotekusurinki1">'Forma 12'!$J$136</definedName>
    <definedName name="VAS083_F_Nuotekuirdumbl2Nuotekuvalymas1" localSheetId="11">'Forma 12'!$K$136</definedName>
    <definedName name="VAS083_F_Nuotekuirdumbl2Nuotekuvalymas1">'Forma 12'!$K$136</definedName>
    <definedName name="VAS083_F_Nuotekuirdumbl2Pavirsiniunuot1" localSheetId="11">'Forma 12'!$M$136</definedName>
    <definedName name="VAS083_F_Nuotekuirdumbl2Pavirsiniunuot1">'Forma 12'!$M$136</definedName>
    <definedName name="VAS083_F_Nuotekuirdumbl3Apskaitosveikla1" localSheetId="11">'Forma 12'!$N$218</definedName>
    <definedName name="VAS083_F_Nuotekuirdumbl3Apskaitosveikla1">'Forma 12'!$N$218</definedName>
    <definedName name="VAS083_F_Nuotekuirdumbl3Geriamojovande7" localSheetId="11">'Forma 12'!$G$218</definedName>
    <definedName name="VAS083_F_Nuotekuirdumbl3Geriamojovande7">'Forma 12'!$G$218</definedName>
    <definedName name="VAS083_F_Nuotekuirdumbl3Geriamojovande8" localSheetId="11">'Forma 12'!$H$218</definedName>
    <definedName name="VAS083_F_Nuotekuirdumbl3Geriamojovande8">'Forma 12'!$H$218</definedName>
    <definedName name="VAS083_F_Nuotekuirdumbl3Geriamojovande9" localSheetId="11">'Forma 12'!$I$218</definedName>
    <definedName name="VAS083_F_Nuotekuirdumbl3Geriamojovande9">'Forma 12'!$I$218</definedName>
    <definedName name="VAS083_F_Nuotekuirdumbl3Kitareguliuoja1" localSheetId="11">'Forma 12'!$O$218</definedName>
    <definedName name="VAS083_F_Nuotekuirdumbl3Kitareguliuoja1">'Forma 12'!$O$218</definedName>
    <definedName name="VAS083_F_Nuotekuirdumbl3Kitosveiklosne1" localSheetId="11">'Forma 12'!$P$218</definedName>
    <definedName name="VAS083_F_Nuotekuirdumbl3Kitosveiklosne1">'Forma 12'!$P$218</definedName>
    <definedName name="VAS083_F_Nuotekuirdumbl3Nuotekudumblot1" localSheetId="11">'Forma 12'!$L$218</definedName>
    <definedName name="VAS083_F_Nuotekuirdumbl3Nuotekudumblot1">'Forma 12'!$L$218</definedName>
    <definedName name="VAS083_F_Nuotekuirdumbl3Nuotekusurinki1" localSheetId="11">'Forma 12'!$J$218</definedName>
    <definedName name="VAS083_F_Nuotekuirdumbl3Nuotekusurinki1">'Forma 12'!$J$218</definedName>
    <definedName name="VAS083_F_Nuotekuirdumbl3Nuotekuvalymas1" localSheetId="11">'Forma 12'!$K$218</definedName>
    <definedName name="VAS083_F_Nuotekuirdumbl3Nuotekuvalymas1">'Forma 12'!$K$218</definedName>
    <definedName name="VAS083_F_Nuotekuirdumbl3Pavirsiniunuot1" localSheetId="11">'Forma 12'!$M$218</definedName>
    <definedName name="VAS083_F_Nuotekuirdumbl3Pavirsiniunuot1">'Forma 12'!$M$218</definedName>
    <definedName name="VAS083_F_Pastataiadmini1Apskaitosveikla1" localSheetId="11">'Forma 12'!$N$25</definedName>
    <definedName name="VAS083_F_Pastataiadmini1Apskaitosveikla1">'Forma 12'!$N$25</definedName>
    <definedName name="VAS083_F_Pastataiadmini1Geriamojovande7" localSheetId="11">'Forma 12'!$G$25</definedName>
    <definedName name="VAS083_F_Pastataiadmini1Geriamojovande7">'Forma 12'!$G$25</definedName>
    <definedName name="VAS083_F_Pastataiadmini1Geriamojovande8" localSheetId="11">'Forma 12'!$H$25</definedName>
    <definedName name="VAS083_F_Pastataiadmini1Geriamojovande8">'Forma 12'!$H$25</definedName>
    <definedName name="VAS083_F_Pastataiadmini1Geriamojovande9" localSheetId="11">'Forma 12'!$I$25</definedName>
    <definedName name="VAS083_F_Pastataiadmini1Geriamojovande9">'Forma 12'!$I$25</definedName>
    <definedName name="VAS083_F_Pastataiadmini1Kitareguliuoja1" localSheetId="11">'Forma 12'!$O$25</definedName>
    <definedName name="VAS083_F_Pastataiadmini1Kitareguliuoja1">'Forma 12'!$O$25</definedName>
    <definedName name="VAS083_F_Pastataiadmini1Kitosveiklosne1" localSheetId="11">'Forma 12'!$P$25</definedName>
    <definedName name="VAS083_F_Pastataiadmini1Kitosveiklosne1">'Forma 12'!$P$25</definedName>
    <definedName name="VAS083_F_Pastataiadmini1Nuotekudumblot1" localSheetId="11">'Forma 12'!$L$25</definedName>
    <definedName name="VAS083_F_Pastataiadmini1Nuotekudumblot1">'Forma 12'!$L$25</definedName>
    <definedName name="VAS083_F_Pastataiadmini1Nuotekusurinki1" localSheetId="11">'Forma 12'!$J$25</definedName>
    <definedName name="VAS083_F_Pastataiadmini1Nuotekusurinki1">'Forma 12'!$J$25</definedName>
    <definedName name="VAS083_F_Pastataiadmini1Nuotekuvalymas1" localSheetId="11">'Forma 12'!$K$25</definedName>
    <definedName name="VAS083_F_Pastataiadmini1Nuotekuvalymas1">'Forma 12'!$K$25</definedName>
    <definedName name="VAS083_F_Pastataiadmini1Pavirsiniunuot1" localSheetId="11">'Forma 12'!$M$25</definedName>
    <definedName name="VAS083_F_Pastataiadmini1Pavirsiniunuot1">'Forma 12'!$M$25</definedName>
    <definedName name="VAS083_F_Pastataiadmini2Apskaitosveikla1" localSheetId="11">'Forma 12'!$N$107</definedName>
    <definedName name="VAS083_F_Pastataiadmini2Apskaitosveikla1">'Forma 12'!$N$107</definedName>
    <definedName name="VAS083_F_Pastataiadmini2Geriamojovande7" localSheetId="11">'Forma 12'!$G$107</definedName>
    <definedName name="VAS083_F_Pastataiadmini2Geriamojovande7">'Forma 12'!$G$107</definedName>
    <definedName name="VAS083_F_Pastataiadmini2Geriamojovande8" localSheetId="11">'Forma 12'!$H$107</definedName>
    <definedName name="VAS083_F_Pastataiadmini2Geriamojovande8">'Forma 12'!$H$107</definedName>
    <definedName name="VAS083_F_Pastataiadmini2Geriamojovande9" localSheetId="11">'Forma 12'!$I$107</definedName>
    <definedName name="VAS083_F_Pastataiadmini2Geriamojovande9">'Forma 12'!$I$107</definedName>
    <definedName name="VAS083_F_Pastataiadmini2Kitareguliuoja1" localSheetId="11">'Forma 12'!$O$107</definedName>
    <definedName name="VAS083_F_Pastataiadmini2Kitareguliuoja1">'Forma 12'!$O$107</definedName>
    <definedName name="VAS083_F_Pastataiadmini2Kitosveiklosne1" localSheetId="11">'Forma 12'!$P$107</definedName>
    <definedName name="VAS083_F_Pastataiadmini2Kitosveiklosne1">'Forma 12'!$P$107</definedName>
    <definedName name="VAS083_F_Pastataiadmini2Nuotekudumblot1" localSheetId="11">'Forma 12'!$L$107</definedName>
    <definedName name="VAS083_F_Pastataiadmini2Nuotekudumblot1">'Forma 12'!$L$107</definedName>
    <definedName name="VAS083_F_Pastataiadmini2Nuotekusurinki1" localSheetId="11">'Forma 12'!$J$107</definedName>
    <definedName name="VAS083_F_Pastataiadmini2Nuotekusurinki1">'Forma 12'!$J$107</definedName>
    <definedName name="VAS083_F_Pastataiadmini2Nuotekuvalymas1" localSheetId="11">'Forma 12'!$K$107</definedName>
    <definedName name="VAS083_F_Pastataiadmini2Nuotekuvalymas1">'Forma 12'!$K$107</definedName>
    <definedName name="VAS083_F_Pastataiadmini2Pavirsiniunuot1" localSheetId="11">'Forma 12'!$M$107</definedName>
    <definedName name="VAS083_F_Pastataiadmini2Pavirsiniunuot1">'Forma 12'!$M$107</definedName>
    <definedName name="VAS083_F_Pastataiadmini3Apskaitosveikla1" localSheetId="11">'Forma 12'!$N$189</definedName>
    <definedName name="VAS083_F_Pastataiadmini3Apskaitosveikla1">'Forma 12'!$N$189</definedName>
    <definedName name="VAS083_F_Pastataiadmini3Geriamojovande7" localSheetId="11">'Forma 12'!$G$189</definedName>
    <definedName name="VAS083_F_Pastataiadmini3Geriamojovande7">'Forma 12'!$G$189</definedName>
    <definedName name="VAS083_F_Pastataiadmini3Geriamojovande8" localSheetId="11">'Forma 12'!$H$189</definedName>
    <definedName name="VAS083_F_Pastataiadmini3Geriamojovande8">'Forma 12'!$H$189</definedName>
    <definedName name="VAS083_F_Pastataiadmini3Geriamojovande9" localSheetId="11">'Forma 12'!$I$189</definedName>
    <definedName name="VAS083_F_Pastataiadmini3Geriamojovande9">'Forma 12'!$I$189</definedName>
    <definedName name="VAS083_F_Pastataiadmini3Kitareguliuoja1" localSheetId="11">'Forma 12'!$O$189</definedName>
    <definedName name="VAS083_F_Pastataiadmini3Kitareguliuoja1">'Forma 12'!$O$189</definedName>
    <definedName name="VAS083_F_Pastataiadmini3Kitosveiklosne1" localSheetId="11">'Forma 12'!$P$189</definedName>
    <definedName name="VAS083_F_Pastataiadmini3Kitosveiklosne1">'Forma 12'!$P$189</definedName>
    <definedName name="VAS083_F_Pastataiadmini3Nuotekudumblot1" localSheetId="11">'Forma 12'!$L$189</definedName>
    <definedName name="VAS083_F_Pastataiadmini3Nuotekudumblot1">'Forma 12'!$L$189</definedName>
    <definedName name="VAS083_F_Pastataiadmini3Nuotekusurinki1" localSheetId="11">'Forma 12'!$J$189</definedName>
    <definedName name="VAS083_F_Pastataiadmini3Nuotekusurinki1">'Forma 12'!$J$189</definedName>
    <definedName name="VAS083_F_Pastataiadmini3Nuotekuvalymas1" localSheetId="11">'Forma 12'!$K$189</definedName>
    <definedName name="VAS083_F_Pastataiadmini3Nuotekuvalymas1">'Forma 12'!$K$189</definedName>
    <definedName name="VAS083_F_Pastataiadmini3Pavirsiniunuot1" localSheetId="11">'Forma 12'!$M$189</definedName>
    <definedName name="VAS083_F_Pastataiadmini3Pavirsiniunuot1">'Forma 12'!$M$189</definedName>
    <definedName name="VAS083_F_Pastataiirstat1Apskaitosveikla1" localSheetId="11">'Forma 12'!$N$24</definedName>
    <definedName name="VAS083_F_Pastataiirstat1Apskaitosveikla1">'Forma 12'!$N$24</definedName>
    <definedName name="VAS083_F_Pastataiirstat1Geriamojovande7" localSheetId="11">'Forma 12'!$G$24</definedName>
    <definedName name="VAS083_F_Pastataiirstat1Geriamojovande7">'Forma 12'!$G$24</definedName>
    <definedName name="VAS083_F_Pastataiirstat1Geriamojovande8" localSheetId="11">'Forma 12'!$H$24</definedName>
    <definedName name="VAS083_F_Pastataiirstat1Geriamojovande8">'Forma 12'!$H$24</definedName>
    <definedName name="VAS083_F_Pastataiirstat1Geriamojovande9" localSheetId="11">'Forma 12'!$I$24</definedName>
    <definedName name="VAS083_F_Pastataiirstat1Geriamojovande9">'Forma 12'!$I$24</definedName>
    <definedName name="VAS083_F_Pastataiirstat1Kitareguliuoja1" localSheetId="11">'Forma 12'!$O$24</definedName>
    <definedName name="VAS083_F_Pastataiirstat1Kitareguliuoja1">'Forma 12'!$O$24</definedName>
    <definedName name="VAS083_F_Pastataiirstat1Kitosveiklosne1" localSheetId="11">'Forma 12'!$P$24</definedName>
    <definedName name="VAS083_F_Pastataiirstat1Kitosveiklosne1">'Forma 12'!$P$24</definedName>
    <definedName name="VAS083_F_Pastataiirstat1Nuotekudumblot1" localSheetId="11">'Forma 12'!$L$24</definedName>
    <definedName name="VAS083_F_Pastataiirstat1Nuotekudumblot1">'Forma 12'!$L$24</definedName>
    <definedName name="VAS083_F_Pastataiirstat1Nuotekusurinki1" localSheetId="11">'Forma 12'!$J$24</definedName>
    <definedName name="VAS083_F_Pastataiirstat1Nuotekusurinki1">'Forma 12'!$J$24</definedName>
    <definedName name="VAS083_F_Pastataiirstat1Nuotekuvalymas1" localSheetId="11">'Forma 12'!$K$24</definedName>
    <definedName name="VAS083_F_Pastataiirstat1Nuotekuvalymas1">'Forma 12'!$K$24</definedName>
    <definedName name="VAS083_F_Pastataiirstat1Pavirsiniunuot1" localSheetId="11">'Forma 12'!$M$24</definedName>
    <definedName name="VAS083_F_Pastataiirstat1Pavirsiniunuot1">'Forma 12'!$M$24</definedName>
    <definedName name="VAS083_F_Pastataiirstat2Apskaitosveikla1" localSheetId="11">'Forma 12'!$N$106</definedName>
    <definedName name="VAS083_F_Pastataiirstat2Apskaitosveikla1">'Forma 12'!$N$106</definedName>
    <definedName name="VAS083_F_Pastataiirstat2Geriamojovande7" localSheetId="11">'Forma 12'!$G$106</definedName>
    <definedName name="VAS083_F_Pastataiirstat2Geriamojovande7">'Forma 12'!$G$106</definedName>
    <definedName name="VAS083_F_Pastataiirstat2Geriamojovande8" localSheetId="11">'Forma 12'!$H$106</definedName>
    <definedName name="VAS083_F_Pastataiirstat2Geriamojovande8">'Forma 12'!$H$106</definedName>
    <definedName name="VAS083_F_Pastataiirstat2Geriamojovande9" localSheetId="11">'Forma 12'!$I$106</definedName>
    <definedName name="VAS083_F_Pastataiirstat2Geriamojovande9">'Forma 12'!$I$106</definedName>
    <definedName name="VAS083_F_Pastataiirstat2Kitareguliuoja1" localSheetId="11">'Forma 12'!$O$106</definedName>
    <definedName name="VAS083_F_Pastataiirstat2Kitareguliuoja1">'Forma 12'!$O$106</definedName>
    <definedName name="VAS083_F_Pastataiirstat2Kitosveiklosne1" localSheetId="11">'Forma 12'!$P$106</definedName>
    <definedName name="VAS083_F_Pastataiirstat2Kitosveiklosne1">'Forma 12'!$P$106</definedName>
    <definedName name="VAS083_F_Pastataiirstat2Nuotekudumblot1" localSheetId="11">'Forma 12'!$L$106</definedName>
    <definedName name="VAS083_F_Pastataiirstat2Nuotekudumblot1">'Forma 12'!$L$106</definedName>
    <definedName name="VAS083_F_Pastataiirstat2Nuotekusurinki1" localSheetId="11">'Forma 12'!$J$106</definedName>
    <definedName name="VAS083_F_Pastataiirstat2Nuotekusurinki1">'Forma 12'!$J$106</definedName>
    <definedName name="VAS083_F_Pastataiirstat2Nuotekuvalymas1" localSheetId="11">'Forma 12'!$K$106</definedName>
    <definedName name="VAS083_F_Pastataiirstat2Nuotekuvalymas1">'Forma 12'!$K$106</definedName>
    <definedName name="VAS083_F_Pastataiirstat2Pavirsiniunuot1" localSheetId="11">'Forma 12'!$M$106</definedName>
    <definedName name="VAS083_F_Pastataiirstat2Pavirsiniunuot1">'Forma 12'!$M$106</definedName>
    <definedName name="VAS083_F_Pastataiirstat3Apskaitosveikla1" localSheetId="11">'Forma 12'!$N$188</definedName>
    <definedName name="VAS083_F_Pastataiirstat3Apskaitosveikla1">'Forma 12'!$N$188</definedName>
    <definedName name="VAS083_F_Pastataiirstat3Geriamojovande7" localSheetId="11">'Forma 12'!$G$188</definedName>
    <definedName name="VAS083_F_Pastataiirstat3Geriamojovande7">'Forma 12'!$G$188</definedName>
    <definedName name="VAS083_F_Pastataiirstat3Geriamojovande8" localSheetId="11">'Forma 12'!$H$188</definedName>
    <definedName name="VAS083_F_Pastataiirstat3Geriamojovande8">'Forma 12'!$H$188</definedName>
    <definedName name="VAS083_F_Pastataiirstat3Geriamojovande9" localSheetId="11">'Forma 12'!$I$188</definedName>
    <definedName name="VAS083_F_Pastataiirstat3Geriamojovande9">'Forma 12'!$I$188</definedName>
    <definedName name="VAS083_F_Pastataiirstat3Kitareguliuoja1" localSheetId="11">'Forma 12'!$O$188</definedName>
    <definedName name="VAS083_F_Pastataiirstat3Kitareguliuoja1">'Forma 12'!$O$188</definedName>
    <definedName name="VAS083_F_Pastataiirstat3Kitosveiklosne1" localSheetId="11">'Forma 12'!$P$188</definedName>
    <definedName name="VAS083_F_Pastataiirstat3Kitosveiklosne1">'Forma 12'!$P$188</definedName>
    <definedName name="VAS083_F_Pastataiirstat3Nuotekudumblot1" localSheetId="11">'Forma 12'!$L$188</definedName>
    <definedName name="VAS083_F_Pastataiirstat3Nuotekudumblot1">'Forma 12'!$L$188</definedName>
    <definedName name="VAS083_F_Pastataiirstat3Nuotekusurinki1" localSheetId="11">'Forma 12'!$J$188</definedName>
    <definedName name="VAS083_F_Pastataiirstat3Nuotekusurinki1">'Forma 12'!$J$188</definedName>
    <definedName name="VAS083_F_Pastataiirstat3Nuotekuvalymas1" localSheetId="11">'Forma 12'!$K$188</definedName>
    <definedName name="VAS083_F_Pastataiirstat3Nuotekuvalymas1">'Forma 12'!$K$188</definedName>
    <definedName name="VAS083_F_Pastataiirstat3Pavirsiniunuot1" localSheetId="11">'Forma 12'!$M$188</definedName>
    <definedName name="VAS083_F_Pastataiirstat3Pavirsiniunuot1">'Forma 12'!$M$188</definedName>
    <definedName name="VAS083_F_Saulessviesose1Apskaitosveikla1" localSheetId="11">'Forma 12'!$N$41</definedName>
    <definedName name="VAS083_F_Saulessviesose1Apskaitosveikla1">'Forma 12'!$N$41</definedName>
    <definedName name="VAS083_F_Saulessviesose1Geriamojovande7" localSheetId="11">'Forma 12'!$G$41</definedName>
    <definedName name="VAS083_F_Saulessviesose1Geriamojovande7">'Forma 12'!$G$41</definedName>
    <definedName name="VAS083_F_Saulessviesose1Geriamojovande8" localSheetId="11">'Forma 12'!$H$41</definedName>
    <definedName name="VAS083_F_Saulessviesose1Geriamojovande8">'Forma 12'!$H$41</definedName>
    <definedName name="VAS083_F_Saulessviesose1Geriamojovande9" localSheetId="11">'Forma 12'!$I$41</definedName>
    <definedName name="VAS083_F_Saulessviesose1Geriamojovande9">'Forma 12'!$I$41</definedName>
    <definedName name="VAS083_F_Saulessviesose1Kitareguliuoja1" localSheetId="11">'Forma 12'!$O$41</definedName>
    <definedName name="VAS083_F_Saulessviesose1Kitareguliuoja1">'Forma 12'!$O$41</definedName>
    <definedName name="VAS083_F_Saulessviesose1Kitosveiklosne1" localSheetId="11">'Forma 12'!$P$41</definedName>
    <definedName name="VAS083_F_Saulessviesose1Kitosveiklosne1">'Forma 12'!$P$41</definedName>
    <definedName name="VAS083_F_Saulessviesose1Nuotekudumblot1" localSheetId="11">'Forma 12'!$L$41</definedName>
    <definedName name="VAS083_F_Saulessviesose1Nuotekudumblot1">'Forma 12'!$L$41</definedName>
    <definedName name="VAS083_F_Saulessviesose1Nuotekusurinki1" localSheetId="11">'Forma 12'!$J$41</definedName>
    <definedName name="VAS083_F_Saulessviesose1Nuotekusurinki1">'Forma 12'!$J$41</definedName>
    <definedName name="VAS083_F_Saulessviesose1Nuotekuvalymas1" localSheetId="11">'Forma 12'!$K$41</definedName>
    <definedName name="VAS083_F_Saulessviesose1Nuotekuvalymas1">'Forma 12'!$K$41</definedName>
    <definedName name="VAS083_F_Saulessviesose1Pavirsiniunuot1" localSheetId="11">'Forma 12'!$M$41</definedName>
    <definedName name="VAS083_F_Saulessviesose1Pavirsiniunuot1">'Forma 12'!$M$41</definedName>
    <definedName name="VAS083_F_Saulessviesose2Apskaitosveikla1" localSheetId="11">'Forma 12'!$N$123</definedName>
    <definedName name="VAS083_F_Saulessviesose2Apskaitosveikla1">'Forma 12'!$N$123</definedName>
    <definedName name="VAS083_F_Saulessviesose2Geriamojovande7" localSheetId="11">'Forma 12'!$G$123</definedName>
    <definedName name="VAS083_F_Saulessviesose2Geriamojovande7">'Forma 12'!$G$123</definedName>
    <definedName name="VAS083_F_Saulessviesose2Geriamojovande8" localSheetId="11">'Forma 12'!$H$123</definedName>
    <definedName name="VAS083_F_Saulessviesose2Geriamojovande8">'Forma 12'!$H$123</definedName>
    <definedName name="VAS083_F_Saulessviesose2Geriamojovande9" localSheetId="11">'Forma 12'!$I$123</definedName>
    <definedName name="VAS083_F_Saulessviesose2Geriamojovande9">'Forma 12'!$I$123</definedName>
    <definedName name="VAS083_F_Saulessviesose2Kitareguliuoja1" localSheetId="11">'Forma 12'!$O$123</definedName>
    <definedName name="VAS083_F_Saulessviesose2Kitareguliuoja1">'Forma 12'!$O$123</definedName>
    <definedName name="VAS083_F_Saulessviesose2Kitosveiklosne1" localSheetId="11">'Forma 12'!$P$123</definedName>
    <definedName name="VAS083_F_Saulessviesose2Kitosveiklosne1">'Forma 12'!$P$123</definedName>
    <definedName name="VAS083_F_Saulessviesose2Nuotekudumblot1" localSheetId="11">'Forma 12'!$L$123</definedName>
    <definedName name="VAS083_F_Saulessviesose2Nuotekudumblot1">'Forma 12'!$L$123</definedName>
    <definedName name="VAS083_F_Saulessviesose2Nuotekusurinki1" localSheetId="11">'Forma 12'!$J$123</definedName>
    <definedName name="VAS083_F_Saulessviesose2Nuotekusurinki1">'Forma 12'!$J$123</definedName>
    <definedName name="VAS083_F_Saulessviesose2Nuotekuvalymas1" localSheetId="11">'Forma 12'!$K$123</definedName>
    <definedName name="VAS083_F_Saulessviesose2Nuotekuvalymas1">'Forma 12'!$K$123</definedName>
    <definedName name="VAS083_F_Saulessviesose2Pavirsiniunuot1" localSheetId="11">'Forma 12'!$M$123</definedName>
    <definedName name="VAS083_F_Saulessviesose2Pavirsiniunuot1">'Forma 12'!$M$123</definedName>
    <definedName name="VAS083_F_Saulessviesose3Apskaitosveikla1" localSheetId="11">'Forma 12'!$N$205</definedName>
    <definedName name="VAS083_F_Saulessviesose3Apskaitosveikla1">'Forma 12'!$N$205</definedName>
    <definedName name="VAS083_F_Saulessviesose3Geriamojovande7" localSheetId="11">'Forma 12'!$G$205</definedName>
    <definedName name="VAS083_F_Saulessviesose3Geriamojovande7">'Forma 12'!$G$205</definedName>
    <definedName name="VAS083_F_Saulessviesose3Geriamojovande8" localSheetId="11">'Forma 12'!$H$205</definedName>
    <definedName name="VAS083_F_Saulessviesose3Geriamojovande8">'Forma 12'!$H$205</definedName>
    <definedName name="VAS083_F_Saulessviesose3Geriamojovande9" localSheetId="11">'Forma 12'!$I$205</definedName>
    <definedName name="VAS083_F_Saulessviesose3Geriamojovande9">'Forma 12'!$I$205</definedName>
    <definedName name="VAS083_F_Saulessviesose3Kitareguliuoja1" localSheetId="11">'Forma 12'!$O$205</definedName>
    <definedName name="VAS083_F_Saulessviesose3Kitareguliuoja1">'Forma 12'!$O$205</definedName>
    <definedName name="VAS083_F_Saulessviesose3Kitosveiklosne1" localSheetId="11">'Forma 12'!$P$205</definedName>
    <definedName name="VAS083_F_Saulessviesose3Kitosveiklosne1">'Forma 12'!$P$205</definedName>
    <definedName name="VAS083_F_Saulessviesose3Nuotekudumblot1" localSheetId="11">'Forma 12'!$L$205</definedName>
    <definedName name="VAS083_F_Saulessviesose3Nuotekudumblot1">'Forma 12'!$L$205</definedName>
    <definedName name="VAS083_F_Saulessviesose3Nuotekusurinki1" localSheetId="11">'Forma 12'!$J$205</definedName>
    <definedName name="VAS083_F_Saulessviesose3Nuotekusurinki1">'Forma 12'!$J$205</definedName>
    <definedName name="VAS083_F_Saulessviesose3Nuotekuvalymas1" localSheetId="11">'Forma 12'!$K$205</definedName>
    <definedName name="VAS083_F_Saulessviesose3Nuotekuvalymas1">'Forma 12'!$K$205</definedName>
    <definedName name="VAS083_F_Saulessviesose3Pavirsiniunuot1" localSheetId="11">'Forma 12'!$M$205</definedName>
    <definedName name="VAS083_F_Saulessviesose3Pavirsiniunuot1">'Forma 12'!$M$205</definedName>
    <definedName name="VAS083_F_Silumosatsiska1Apskaitosveikla1" localSheetId="11">'Forma 12'!$N$67</definedName>
    <definedName name="VAS083_F_Silumosatsiska1Apskaitosveikla1">'Forma 12'!$N$67</definedName>
    <definedName name="VAS083_F_Silumosatsiska1Geriamojovande7" localSheetId="11">'Forma 12'!$G$67</definedName>
    <definedName name="VAS083_F_Silumosatsiska1Geriamojovande7">'Forma 12'!$G$67</definedName>
    <definedName name="VAS083_F_Silumosatsiska1Geriamojovande8" localSheetId="11">'Forma 12'!$H$67</definedName>
    <definedName name="VAS083_F_Silumosatsiska1Geriamojovande8">'Forma 12'!$H$67</definedName>
    <definedName name="VAS083_F_Silumosatsiska1Geriamojovande9" localSheetId="11">'Forma 12'!$I$67</definedName>
    <definedName name="VAS083_F_Silumosatsiska1Geriamojovande9">'Forma 12'!$I$67</definedName>
    <definedName name="VAS083_F_Silumosatsiska1Kitareguliuoja1" localSheetId="11">'Forma 12'!$O$67</definedName>
    <definedName name="VAS083_F_Silumosatsiska1Kitareguliuoja1">'Forma 12'!$O$67</definedName>
    <definedName name="VAS083_F_Silumosatsiska1Kitosveiklosne1" localSheetId="11">'Forma 12'!$P$67</definedName>
    <definedName name="VAS083_F_Silumosatsiska1Kitosveiklosne1">'Forma 12'!$P$67</definedName>
    <definedName name="VAS083_F_Silumosatsiska1Nuotekudumblot1" localSheetId="11">'Forma 12'!$L$67</definedName>
    <definedName name="VAS083_F_Silumosatsiska1Nuotekudumblot1">'Forma 12'!$L$67</definedName>
    <definedName name="VAS083_F_Silumosatsiska1Nuotekusurinki1" localSheetId="11">'Forma 12'!$J$67</definedName>
    <definedName name="VAS083_F_Silumosatsiska1Nuotekusurinki1">'Forma 12'!$J$67</definedName>
    <definedName name="VAS083_F_Silumosatsiska1Nuotekuvalymas1" localSheetId="11">'Forma 12'!$K$67</definedName>
    <definedName name="VAS083_F_Silumosatsiska1Nuotekuvalymas1">'Forma 12'!$K$67</definedName>
    <definedName name="VAS083_F_Silumosatsiska1Pavirsiniunuot1" localSheetId="11">'Forma 12'!$M$67</definedName>
    <definedName name="VAS083_F_Silumosatsiska1Pavirsiniunuot1">'Forma 12'!$M$67</definedName>
    <definedName name="VAS083_F_Silumosatsiska2Apskaitosveikla1" localSheetId="11">'Forma 12'!$N$149</definedName>
    <definedName name="VAS083_F_Silumosatsiska2Apskaitosveikla1">'Forma 12'!$N$149</definedName>
    <definedName name="VAS083_F_Silumosatsiska2Geriamojovande7" localSheetId="11">'Forma 12'!$G$149</definedName>
    <definedName name="VAS083_F_Silumosatsiska2Geriamojovande7">'Forma 12'!$G$149</definedName>
    <definedName name="VAS083_F_Silumosatsiska2Geriamojovande8" localSheetId="11">'Forma 12'!$H$149</definedName>
    <definedName name="VAS083_F_Silumosatsiska2Geriamojovande8">'Forma 12'!$H$149</definedName>
    <definedName name="VAS083_F_Silumosatsiska2Geriamojovande9" localSheetId="11">'Forma 12'!$I$149</definedName>
    <definedName name="VAS083_F_Silumosatsiska2Geriamojovande9">'Forma 12'!$I$149</definedName>
    <definedName name="VAS083_F_Silumosatsiska2Kitareguliuoja1" localSheetId="11">'Forma 12'!$O$149</definedName>
    <definedName name="VAS083_F_Silumosatsiska2Kitareguliuoja1">'Forma 12'!$O$149</definedName>
    <definedName name="VAS083_F_Silumosatsiska2Kitosveiklosne1" localSheetId="11">'Forma 12'!$P$149</definedName>
    <definedName name="VAS083_F_Silumosatsiska2Kitosveiklosne1">'Forma 12'!$P$149</definedName>
    <definedName name="VAS083_F_Silumosatsiska2Nuotekudumblot1" localSheetId="11">'Forma 12'!$L$149</definedName>
    <definedName name="VAS083_F_Silumosatsiska2Nuotekudumblot1">'Forma 12'!$L$149</definedName>
    <definedName name="VAS083_F_Silumosatsiska2Nuotekusurinki1" localSheetId="11">'Forma 12'!$J$149</definedName>
    <definedName name="VAS083_F_Silumosatsiska2Nuotekusurinki1">'Forma 12'!$J$149</definedName>
    <definedName name="VAS083_F_Silumosatsiska2Nuotekuvalymas1" localSheetId="11">'Forma 12'!$K$149</definedName>
    <definedName name="VAS083_F_Silumosatsiska2Nuotekuvalymas1">'Forma 12'!$K$149</definedName>
    <definedName name="VAS083_F_Silumosatsiska2Pavirsiniunuot1" localSheetId="11">'Forma 12'!$M$149</definedName>
    <definedName name="VAS083_F_Silumosatsiska2Pavirsiniunuot1">'Forma 12'!$M$149</definedName>
    <definedName name="VAS083_F_Silumosatsiska3Apskaitosveikla1" localSheetId="11">'Forma 12'!$N$231</definedName>
    <definedName name="VAS083_F_Silumosatsiska3Apskaitosveikla1">'Forma 12'!$N$231</definedName>
    <definedName name="VAS083_F_Silumosatsiska3Geriamojovande7" localSheetId="11">'Forma 12'!$G$231</definedName>
    <definedName name="VAS083_F_Silumosatsiska3Geriamojovande7">'Forma 12'!$G$231</definedName>
    <definedName name="VAS083_F_Silumosatsiska3Geriamojovande8" localSheetId="11">'Forma 12'!$H$231</definedName>
    <definedName name="VAS083_F_Silumosatsiska3Geriamojovande8">'Forma 12'!$H$231</definedName>
    <definedName name="VAS083_F_Silumosatsiska3Geriamojovande9" localSheetId="11">'Forma 12'!$I$231</definedName>
    <definedName name="VAS083_F_Silumosatsiska3Geriamojovande9">'Forma 12'!$I$231</definedName>
    <definedName name="VAS083_F_Silumosatsiska3Kitareguliuoja1" localSheetId="11">'Forma 12'!$O$231</definedName>
    <definedName name="VAS083_F_Silumosatsiska3Kitareguliuoja1">'Forma 12'!$O$231</definedName>
    <definedName name="VAS083_F_Silumosatsiska3Kitosveiklosne1" localSheetId="11">'Forma 12'!$P$231</definedName>
    <definedName name="VAS083_F_Silumosatsiska3Kitosveiklosne1">'Forma 12'!$P$231</definedName>
    <definedName name="VAS083_F_Silumosatsiska3Nuotekudumblot1" localSheetId="11">'Forma 12'!$L$231</definedName>
    <definedName name="VAS083_F_Silumosatsiska3Nuotekudumblot1">'Forma 12'!$L$231</definedName>
    <definedName name="VAS083_F_Silumosatsiska3Nuotekusurinki1" localSheetId="11">'Forma 12'!$J$231</definedName>
    <definedName name="VAS083_F_Silumosatsiska3Nuotekusurinki1">'Forma 12'!$J$231</definedName>
    <definedName name="VAS083_F_Silumosatsiska3Nuotekuvalymas1" localSheetId="11">'Forma 12'!$K$231</definedName>
    <definedName name="VAS083_F_Silumosatsiska3Nuotekuvalymas1">'Forma 12'!$K$231</definedName>
    <definedName name="VAS083_F_Silumosatsiska3Pavirsiniunuot1" localSheetId="11">'Forma 12'!$M$231</definedName>
    <definedName name="VAS083_F_Silumosatsiska3Pavirsiniunuot1">'Forma 12'!$M$231</definedName>
    <definedName name="VAS083_F_Silumosirkarst1Apskaitosveikla1" localSheetId="11">'Forma 12'!$N$37</definedName>
    <definedName name="VAS083_F_Silumosirkarst1Apskaitosveikla1">'Forma 12'!$N$37</definedName>
    <definedName name="VAS083_F_Silumosirkarst1Geriamojovande7" localSheetId="11">'Forma 12'!$G$37</definedName>
    <definedName name="VAS083_F_Silumosirkarst1Geriamojovande7">'Forma 12'!$G$37</definedName>
    <definedName name="VAS083_F_Silumosirkarst1Geriamojovande8" localSheetId="11">'Forma 12'!$H$37</definedName>
    <definedName name="VAS083_F_Silumosirkarst1Geriamojovande8">'Forma 12'!$H$37</definedName>
    <definedName name="VAS083_F_Silumosirkarst1Geriamojovande9" localSheetId="11">'Forma 12'!$I$37</definedName>
    <definedName name="VAS083_F_Silumosirkarst1Geriamojovande9">'Forma 12'!$I$37</definedName>
    <definedName name="VAS083_F_Silumosirkarst1Kitareguliuoja1" localSheetId="11">'Forma 12'!$O$37</definedName>
    <definedName name="VAS083_F_Silumosirkarst1Kitareguliuoja1">'Forma 12'!$O$37</definedName>
    <definedName name="VAS083_F_Silumosirkarst1Kitosveiklosne1" localSheetId="11">'Forma 12'!$P$37</definedName>
    <definedName name="VAS083_F_Silumosirkarst1Kitosveiklosne1">'Forma 12'!$P$37</definedName>
    <definedName name="VAS083_F_Silumosirkarst1Nuotekudumblot1" localSheetId="11">'Forma 12'!$L$37</definedName>
    <definedName name="VAS083_F_Silumosirkarst1Nuotekudumblot1">'Forma 12'!$L$37</definedName>
    <definedName name="VAS083_F_Silumosirkarst1Nuotekusurinki1" localSheetId="11">'Forma 12'!$J$37</definedName>
    <definedName name="VAS083_F_Silumosirkarst1Nuotekusurinki1">'Forma 12'!$J$37</definedName>
    <definedName name="VAS083_F_Silumosirkarst1Nuotekuvalymas1" localSheetId="11">'Forma 12'!$K$37</definedName>
    <definedName name="VAS083_F_Silumosirkarst1Nuotekuvalymas1">'Forma 12'!$K$37</definedName>
    <definedName name="VAS083_F_Silumosirkarst1Pavirsiniunuot1" localSheetId="11">'Forma 12'!$M$37</definedName>
    <definedName name="VAS083_F_Silumosirkarst1Pavirsiniunuot1">'Forma 12'!$M$37</definedName>
    <definedName name="VAS083_F_Silumosirkarst2Apskaitosveikla1" localSheetId="11">'Forma 12'!$N$119</definedName>
    <definedName name="VAS083_F_Silumosirkarst2Apskaitosveikla1">'Forma 12'!$N$119</definedName>
    <definedName name="VAS083_F_Silumosirkarst2Geriamojovande7" localSheetId="11">'Forma 12'!$G$119</definedName>
    <definedName name="VAS083_F_Silumosirkarst2Geriamojovande7">'Forma 12'!$G$119</definedName>
    <definedName name="VAS083_F_Silumosirkarst2Geriamojovande8" localSheetId="11">'Forma 12'!$H$119</definedName>
    <definedName name="VAS083_F_Silumosirkarst2Geriamojovande8">'Forma 12'!$H$119</definedName>
    <definedName name="VAS083_F_Silumosirkarst2Geriamojovande9" localSheetId="11">'Forma 12'!$I$119</definedName>
    <definedName name="VAS083_F_Silumosirkarst2Geriamojovande9">'Forma 12'!$I$119</definedName>
    <definedName name="VAS083_F_Silumosirkarst2Kitareguliuoja1" localSheetId="11">'Forma 12'!$O$119</definedName>
    <definedName name="VAS083_F_Silumosirkarst2Kitareguliuoja1">'Forma 12'!$O$119</definedName>
    <definedName name="VAS083_F_Silumosirkarst2Kitosveiklosne1" localSheetId="11">'Forma 12'!$P$119</definedName>
    <definedName name="VAS083_F_Silumosirkarst2Kitosveiklosne1">'Forma 12'!$P$119</definedName>
    <definedName name="VAS083_F_Silumosirkarst2Nuotekudumblot1" localSheetId="11">'Forma 12'!$L$119</definedName>
    <definedName name="VAS083_F_Silumosirkarst2Nuotekudumblot1">'Forma 12'!$L$119</definedName>
    <definedName name="VAS083_F_Silumosirkarst2Nuotekusurinki1" localSheetId="11">'Forma 12'!$J$119</definedName>
    <definedName name="VAS083_F_Silumosirkarst2Nuotekusurinki1">'Forma 12'!$J$119</definedName>
    <definedName name="VAS083_F_Silumosirkarst2Nuotekuvalymas1" localSheetId="11">'Forma 12'!$K$119</definedName>
    <definedName name="VAS083_F_Silumosirkarst2Nuotekuvalymas1">'Forma 12'!$K$119</definedName>
    <definedName name="VAS083_F_Silumosirkarst2Pavirsiniunuot1" localSheetId="11">'Forma 12'!$M$119</definedName>
    <definedName name="VAS083_F_Silumosirkarst2Pavirsiniunuot1">'Forma 12'!$M$119</definedName>
    <definedName name="VAS083_F_Silumosirkarst3Apskaitosveikla1" localSheetId="11">'Forma 12'!$N$201</definedName>
    <definedName name="VAS083_F_Silumosirkarst3Apskaitosveikla1">'Forma 12'!$N$201</definedName>
    <definedName name="VAS083_F_Silumosirkarst3Geriamojovande7" localSheetId="11">'Forma 12'!$G$201</definedName>
    <definedName name="VAS083_F_Silumosirkarst3Geriamojovande7">'Forma 12'!$G$201</definedName>
    <definedName name="VAS083_F_Silumosirkarst3Geriamojovande8" localSheetId="11">'Forma 12'!$H$201</definedName>
    <definedName name="VAS083_F_Silumosirkarst3Geriamojovande8">'Forma 12'!$H$201</definedName>
    <definedName name="VAS083_F_Silumosirkarst3Geriamojovande9" localSheetId="11">'Forma 12'!$I$201</definedName>
    <definedName name="VAS083_F_Silumosirkarst3Geriamojovande9">'Forma 12'!$I$201</definedName>
    <definedName name="VAS083_F_Silumosirkarst3Kitareguliuoja1" localSheetId="11">'Forma 12'!$O$201</definedName>
    <definedName name="VAS083_F_Silumosirkarst3Kitareguliuoja1">'Forma 12'!$O$201</definedName>
    <definedName name="VAS083_F_Silumosirkarst3Kitosveiklosne1" localSheetId="11">'Forma 12'!$P$201</definedName>
    <definedName name="VAS083_F_Silumosirkarst3Kitosveiklosne1">'Forma 12'!$P$201</definedName>
    <definedName name="VAS083_F_Silumosirkarst3Nuotekudumblot1" localSheetId="11">'Forma 12'!$L$201</definedName>
    <definedName name="VAS083_F_Silumosirkarst3Nuotekudumblot1">'Forma 12'!$L$201</definedName>
    <definedName name="VAS083_F_Silumosirkarst3Nuotekusurinki1" localSheetId="11">'Forma 12'!$J$201</definedName>
    <definedName name="VAS083_F_Silumosirkarst3Nuotekusurinki1">'Forma 12'!$J$201</definedName>
    <definedName name="VAS083_F_Silumosirkarst3Nuotekuvalymas1" localSheetId="11">'Forma 12'!$K$201</definedName>
    <definedName name="VAS083_F_Silumosirkarst3Nuotekuvalymas1">'Forma 12'!$K$201</definedName>
    <definedName name="VAS083_F_Silumosirkarst3Pavirsiniunuot1" localSheetId="11">'Forma 12'!$M$201</definedName>
    <definedName name="VAS083_F_Silumosirkarst3Pavirsiniunuot1">'Forma 12'!$M$201</definedName>
    <definedName name="VAS083_F_Specprogramine1Apskaitosveikla1" localSheetId="11">'Forma 12'!$N$16</definedName>
    <definedName name="VAS083_F_Specprogramine1Apskaitosveikla1">'Forma 12'!$N$16</definedName>
    <definedName name="VAS083_F_Specprogramine1Geriamojovande7" localSheetId="11">'Forma 12'!$G$16</definedName>
    <definedName name="VAS083_F_Specprogramine1Geriamojovande7">'Forma 12'!$G$16</definedName>
    <definedName name="VAS083_F_Specprogramine1Geriamojovande8" localSheetId="11">'Forma 12'!$H$16</definedName>
    <definedName name="VAS083_F_Specprogramine1Geriamojovande8">'Forma 12'!$H$16</definedName>
    <definedName name="VAS083_F_Specprogramine1Geriamojovande9" localSheetId="11">'Forma 12'!$I$16</definedName>
    <definedName name="VAS083_F_Specprogramine1Geriamojovande9">'Forma 12'!$I$16</definedName>
    <definedName name="VAS083_F_Specprogramine1Kitareguliuoja1" localSheetId="11">'Forma 12'!$O$16</definedName>
    <definedName name="VAS083_F_Specprogramine1Kitareguliuoja1">'Forma 12'!$O$16</definedName>
    <definedName name="VAS083_F_Specprogramine1Kitosveiklosne1" localSheetId="11">'Forma 12'!$P$16</definedName>
    <definedName name="VAS083_F_Specprogramine1Kitosveiklosne1">'Forma 12'!$P$16</definedName>
    <definedName name="VAS083_F_Specprogramine1Nuotekudumblot1" localSheetId="11">'Forma 12'!$L$16</definedName>
    <definedName name="VAS083_F_Specprogramine1Nuotekudumblot1">'Forma 12'!$L$16</definedName>
    <definedName name="VAS083_F_Specprogramine1Nuotekusurinki1" localSheetId="11">'Forma 12'!$J$16</definedName>
    <definedName name="VAS083_F_Specprogramine1Nuotekusurinki1">'Forma 12'!$J$16</definedName>
    <definedName name="VAS083_F_Specprogramine1Nuotekuvalymas1" localSheetId="11">'Forma 12'!$K$16</definedName>
    <definedName name="VAS083_F_Specprogramine1Nuotekuvalymas1">'Forma 12'!$K$16</definedName>
    <definedName name="VAS083_F_Specprogramine1Pavirsiniunuot1" localSheetId="11">'Forma 12'!$M$16</definedName>
    <definedName name="VAS083_F_Specprogramine1Pavirsiniunuot1">'Forma 12'!$M$16</definedName>
    <definedName name="VAS083_F_Specprogramine2Apskaitosveikla1" localSheetId="11">'Forma 12'!$N$98</definedName>
    <definedName name="VAS083_F_Specprogramine2Apskaitosveikla1">'Forma 12'!$N$98</definedName>
    <definedName name="VAS083_F_Specprogramine2Geriamojovande7" localSheetId="11">'Forma 12'!$G$98</definedName>
    <definedName name="VAS083_F_Specprogramine2Geriamojovande7">'Forma 12'!$G$98</definedName>
    <definedName name="VAS083_F_Specprogramine2Geriamojovande8" localSheetId="11">'Forma 12'!$H$98</definedName>
    <definedName name="VAS083_F_Specprogramine2Geriamojovande8">'Forma 12'!$H$98</definedName>
    <definedName name="VAS083_F_Specprogramine2Geriamojovande9" localSheetId="11">'Forma 12'!$I$98</definedName>
    <definedName name="VAS083_F_Specprogramine2Geriamojovande9">'Forma 12'!$I$98</definedName>
    <definedName name="VAS083_F_Specprogramine2Kitareguliuoja1" localSheetId="11">'Forma 12'!$O$98</definedName>
    <definedName name="VAS083_F_Specprogramine2Kitareguliuoja1">'Forma 12'!$O$98</definedName>
    <definedName name="VAS083_F_Specprogramine2Kitosveiklosne1" localSheetId="11">'Forma 12'!$P$98</definedName>
    <definedName name="VAS083_F_Specprogramine2Kitosveiklosne1">'Forma 12'!$P$98</definedName>
    <definedName name="VAS083_F_Specprogramine2Nuotekudumblot1" localSheetId="11">'Forma 12'!$L$98</definedName>
    <definedName name="VAS083_F_Specprogramine2Nuotekudumblot1">'Forma 12'!$L$98</definedName>
    <definedName name="VAS083_F_Specprogramine2Nuotekusurinki1" localSheetId="11">'Forma 12'!$J$98</definedName>
    <definedName name="VAS083_F_Specprogramine2Nuotekusurinki1">'Forma 12'!$J$98</definedName>
    <definedName name="VAS083_F_Specprogramine2Nuotekuvalymas1" localSheetId="11">'Forma 12'!$K$98</definedName>
    <definedName name="VAS083_F_Specprogramine2Nuotekuvalymas1">'Forma 12'!$K$98</definedName>
    <definedName name="VAS083_F_Specprogramine2Pavirsiniunuot1" localSheetId="11">'Forma 12'!$M$98</definedName>
    <definedName name="VAS083_F_Specprogramine2Pavirsiniunuot1">'Forma 12'!$M$98</definedName>
    <definedName name="VAS083_F_Specprogramine3Apskaitosveikla1" localSheetId="11">'Forma 12'!$N$180</definedName>
    <definedName name="VAS083_F_Specprogramine3Apskaitosveikla1">'Forma 12'!$N$180</definedName>
    <definedName name="VAS083_F_Specprogramine3Geriamojovande7" localSheetId="11">'Forma 12'!$G$180</definedName>
    <definedName name="VAS083_F_Specprogramine3Geriamojovande7">'Forma 12'!$G$180</definedName>
    <definedName name="VAS083_F_Specprogramine3Geriamojovande8" localSheetId="11">'Forma 12'!$H$180</definedName>
    <definedName name="VAS083_F_Specprogramine3Geriamojovande8">'Forma 12'!$H$180</definedName>
    <definedName name="VAS083_F_Specprogramine3Geriamojovande9" localSheetId="11">'Forma 12'!$I$180</definedName>
    <definedName name="VAS083_F_Specprogramine3Geriamojovande9">'Forma 12'!$I$180</definedName>
    <definedName name="VAS083_F_Specprogramine3Kitareguliuoja1" localSheetId="11">'Forma 12'!$O$180</definedName>
    <definedName name="VAS083_F_Specprogramine3Kitareguliuoja1">'Forma 12'!$O$180</definedName>
    <definedName name="VAS083_F_Specprogramine3Kitosveiklosne1" localSheetId="11">'Forma 12'!$P$180</definedName>
    <definedName name="VAS083_F_Specprogramine3Kitosveiklosne1">'Forma 12'!$P$180</definedName>
    <definedName name="VAS083_F_Specprogramine3Nuotekudumblot1" localSheetId="11">'Forma 12'!$L$180</definedName>
    <definedName name="VAS083_F_Specprogramine3Nuotekudumblot1">'Forma 12'!$L$180</definedName>
    <definedName name="VAS083_F_Specprogramine3Nuotekusurinki1" localSheetId="11">'Forma 12'!$J$180</definedName>
    <definedName name="VAS083_F_Specprogramine3Nuotekusurinki1">'Forma 12'!$J$180</definedName>
    <definedName name="VAS083_F_Specprogramine3Nuotekuvalymas1" localSheetId="11">'Forma 12'!$K$180</definedName>
    <definedName name="VAS083_F_Specprogramine3Nuotekuvalymas1">'Forma 12'!$K$180</definedName>
    <definedName name="VAS083_F_Specprogramine3Pavirsiniunuot1" localSheetId="11">'Forma 12'!$M$180</definedName>
    <definedName name="VAS083_F_Specprogramine3Pavirsiniunuot1">'Forma 12'!$M$180</definedName>
    <definedName name="VAS083_F_Standartinepro1Apskaitosveikla1" localSheetId="11">'Forma 12'!$N$12</definedName>
    <definedName name="VAS083_F_Standartinepro1Apskaitosveikla1">'Forma 12'!$N$12</definedName>
    <definedName name="VAS083_F_Standartinepro1Geriamojovande7" localSheetId="11">'Forma 12'!$G$12</definedName>
    <definedName name="VAS083_F_Standartinepro1Geriamojovande7">'Forma 12'!$G$12</definedName>
    <definedName name="VAS083_F_Standartinepro1Geriamojovande8" localSheetId="11">'Forma 12'!$H$12</definedName>
    <definedName name="VAS083_F_Standartinepro1Geriamojovande8">'Forma 12'!$H$12</definedName>
    <definedName name="VAS083_F_Standartinepro1Geriamojovande9" localSheetId="11">'Forma 12'!$I$12</definedName>
    <definedName name="VAS083_F_Standartinepro1Geriamojovande9">'Forma 12'!$I$12</definedName>
    <definedName name="VAS083_F_Standartinepro1Kitareguliuoja1" localSheetId="11">'Forma 12'!$O$12</definedName>
    <definedName name="VAS083_F_Standartinepro1Kitareguliuoja1">'Forma 12'!$O$12</definedName>
    <definedName name="VAS083_F_Standartinepro1Kitosveiklosne1" localSheetId="11">'Forma 12'!$P$12</definedName>
    <definedName name="VAS083_F_Standartinepro1Kitosveiklosne1">'Forma 12'!$P$12</definedName>
    <definedName name="VAS083_F_Standartinepro1Nuotekudumblot1" localSheetId="11">'Forma 12'!$L$12</definedName>
    <definedName name="VAS083_F_Standartinepro1Nuotekudumblot1">'Forma 12'!$L$12</definedName>
    <definedName name="VAS083_F_Standartinepro1Nuotekusurinki1" localSheetId="11">'Forma 12'!$J$12</definedName>
    <definedName name="VAS083_F_Standartinepro1Nuotekusurinki1">'Forma 12'!$J$12</definedName>
    <definedName name="VAS083_F_Standartinepro1Nuotekuvalymas1" localSheetId="11">'Forma 12'!$K$12</definedName>
    <definedName name="VAS083_F_Standartinepro1Nuotekuvalymas1">'Forma 12'!$K$12</definedName>
    <definedName name="VAS083_F_Standartinepro1Pavirsiniunuot1" localSheetId="11">'Forma 12'!$M$12</definedName>
    <definedName name="VAS083_F_Standartinepro1Pavirsiniunuot1">'Forma 12'!$M$12</definedName>
    <definedName name="VAS083_F_Standartinepro2Apskaitosveikla1" localSheetId="11">'Forma 12'!$N$94</definedName>
    <definedName name="VAS083_F_Standartinepro2Apskaitosveikla1">'Forma 12'!$N$94</definedName>
    <definedName name="VAS083_F_Standartinepro2Geriamojovande7" localSheetId="11">'Forma 12'!$G$94</definedName>
    <definedName name="VAS083_F_Standartinepro2Geriamojovande7">'Forma 12'!$G$94</definedName>
    <definedName name="VAS083_F_Standartinepro2Geriamojovande8" localSheetId="11">'Forma 12'!$H$94</definedName>
    <definedName name="VAS083_F_Standartinepro2Geriamojovande8">'Forma 12'!$H$94</definedName>
    <definedName name="VAS083_F_Standartinepro2Geriamojovande9" localSheetId="11">'Forma 12'!$I$94</definedName>
    <definedName name="VAS083_F_Standartinepro2Geriamojovande9">'Forma 12'!$I$94</definedName>
    <definedName name="VAS083_F_Standartinepro2Kitareguliuoja1" localSheetId="11">'Forma 12'!$O$94</definedName>
    <definedName name="VAS083_F_Standartinepro2Kitareguliuoja1">'Forma 12'!$O$94</definedName>
    <definedName name="VAS083_F_Standartinepro2Kitosveiklosne1" localSheetId="11">'Forma 12'!$P$94</definedName>
    <definedName name="VAS083_F_Standartinepro2Kitosveiklosne1">'Forma 12'!$P$94</definedName>
    <definedName name="VAS083_F_Standartinepro2Nuotekudumblot1" localSheetId="11">'Forma 12'!$L$94</definedName>
    <definedName name="VAS083_F_Standartinepro2Nuotekudumblot1">'Forma 12'!$L$94</definedName>
    <definedName name="VAS083_F_Standartinepro2Nuotekusurinki1" localSheetId="11">'Forma 12'!$J$94</definedName>
    <definedName name="VAS083_F_Standartinepro2Nuotekusurinki1">'Forma 12'!$J$94</definedName>
    <definedName name="VAS083_F_Standartinepro2Nuotekuvalymas1" localSheetId="11">'Forma 12'!$K$94</definedName>
    <definedName name="VAS083_F_Standartinepro2Nuotekuvalymas1">'Forma 12'!$K$94</definedName>
    <definedName name="VAS083_F_Standartinepro2Pavirsiniunuot1" localSheetId="11">'Forma 12'!$M$94</definedName>
    <definedName name="VAS083_F_Standartinepro2Pavirsiniunuot1">'Forma 12'!$M$94</definedName>
    <definedName name="VAS083_F_Standartinepro3Apskaitosveikla1" localSheetId="11">'Forma 12'!$N$176</definedName>
    <definedName name="VAS083_F_Standartinepro3Apskaitosveikla1">'Forma 12'!$N$176</definedName>
    <definedName name="VAS083_F_Standartinepro3Geriamojovande7" localSheetId="11">'Forma 12'!$G$176</definedName>
    <definedName name="VAS083_F_Standartinepro3Geriamojovande7">'Forma 12'!$G$176</definedName>
    <definedName name="VAS083_F_Standartinepro3Geriamojovande8" localSheetId="11">'Forma 12'!$H$176</definedName>
    <definedName name="VAS083_F_Standartinepro3Geriamojovande8">'Forma 12'!$H$176</definedName>
    <definedName name="VAS083_F_Standartinepro3Geriamojovande9" localSheetId="11">'Forma 12'!$I$176</definedName>
    <definedName name="VAS083_F_Standartinepro3Geriamojovande9">'Forma 12'!$I$176</definedName>
    <definedName name="VAS083_F_Standartinepro3Kitareguliuoja1" localSheetId="11">'Forma 12'!$O$176</definedName>
    <definedName name="VAS083_F_Standartinepro3Kitareguliuoja1">'Forma 12'!$O$176</definedName>
    <definedName name="VAS083_F_Standartinepro3Kitosveiklosne1" localSheetId="11">'Forma 12'!$P$176</definedName>
    <definedName name="VAS083_F_Standartinepro3Kitosveiklosne1">'Forma 12'!$P$176</definedName>
    <definedName name="VAS083_F_Standartinepro3Nuotekudumblot1" localSheetId="11">'Forma 12'!$L$176</definedName>
    <definedName name="VAS083_F_Standartinepro3Nuotekudumblot1">'Forma 12'!$L$176</definedName>
    <definedName name="VAS083_F_Standartinepro3Nuotekusurinki1" localSheetId="11">'Forma 12'!$J$176</definedName>
    <definedName name="VAS083_F_Standartinepro3Nuotekusurinki1">'Forma 12'!$J$176</definedName>
    <definedName name="VAS083_F_Standartinepro3Nuotekuvalymas1" localSheetId="11">'Forma 12'!$K$176</definedName>
    <definedName name="VAS083_F_Standartinepro3Nuotekuvalymas1">'Forma 12'!$K$176</definedName>
    <definedName name="VAS083_F_Standartinepro3Pavirsiniunuot1" localSheetId="11">'Forma 12'!$M$176</definedName>
    <definedName name="VAS083_F_Standartinepro3Pavirsiniunuot1">'Forma 12'!$M$176</definedName>
    <definedName name="VAS083_F_Tiesiogiaipask1Apskaitosveikla1" localSheetId="11">'Forma 12'!$N$10</definedName>
    <definedName name="VAS083_F_Tiesiogiaipask1Apskaitosveikla1">'Forma 12'!$N$10</definedName>
    <definedName name="VAS083_F_Tiesiogiaipask1Geriamojovande7" localSheetId="11">'Forma 12'!$G$10</definedName>
    <definedName name="VAS083_F_Tiesiogiaipask1Geriamojovande7">'Forma 12'!$G$10</definedName>
    <definedName name="VAS083_F_Tiesiogiaipask1Geriamojovande8" localSheetId="11">'Forma 12'!$H$10</definedName>
    <definedName name="VAS083_F_Tiesiogiaipask1Geriamojovande8">'Forma 12'!$H$10</definedName>
    <definedName name="VAS083_F_Tiesiogiaipask1Geriamojovande9" localSheetId="11">'Forma 12'!$I$10</definedName>
    <definedName name="VAS083_F_Tiesiogiaipask1Geriamojovande9">'Forma 12'!$I$10</definedName>
    <definedName name="VAS083_F_Tiesiogiaipask1Kitareguliuoja1" localSheetId="11">'Forma 12'!$O$10</definedName>
    <definedName name="VAS083_F_Tiesiogiaipask1Kitareguliuoja1">'Forma 12'!$O$10</definedName>
    <definedName name="VAS083_F_Tiesiogiaipask1Kitosveiklosne1" localSheetId="11">'Forma 12'!$P$10</definedName>
    <definedName name="VAS083_F_Tiesiogiaipask1Kitosveiklosne1">'Forma 12'!$P$10</definedName>
    <definedName name="VAS083_F_Tiesiogiaipask1Nuotekudumblot1" localSheetId="11">'Forma 12'!$L$10</definedName>
    <definedName name="VAS083_F_Tiesiogiaipask1Nuotekudumblot1">'Forma 12'!$L$10</definedName>
    <definedName name="VAS083_F_Tiesiogiaipask1Nuotekusurinki1" localSheetId="11">'Forma 12'!$J$10</definedName>
    <definedName name="VAS083_F_Tiesiogiaipask1Nuotekusurinki1">'Forma 12'!$J$10</definedName>
    <definedName name="VAS083_F_Tiesiogiaipask1Nuotekuvalymas1" localSheetId="11">'Forma 12'!$K$10</definedName>
    <definedName name="VAS083_F_Tiesiogiaipask1Nuotekuvalymas1">'Forma 12'!$K$10</definedName>
    <definedName name="VAS083_F_Tiesiogiaipask1Pavirsiniunuot1" localSheetId="11">'Forma 12'!$M$10</definedName>
    <definedName name="VAS083_F_Tiesiogiaipask1Pavirsiniunuot1">'Forma 12'!$M$10</definedName>
    <definedName name="VAS083_F_Transportoprie1Apskaitosveikla1" localSheetId="11">'Forma 12'!$N$79</definedName>
    <definedName name="VAS083_F_Transportoprie1Apskaitosveikla1">'Forma 12'!$N$79</definedName>
    <definedName name="VAS083_F_Transportoprie1Geriamojovande7" localSheetId="11">'Forma 12'!$G$79</definedName>
    <definedName name="VAS083_F_Transportoprie1Geriamojovande7">'Forma 12'!$G$79</definedName>
    <definedName name="VAS083_F_Transportoprie1Geriamojovande8" localSheetId="11">'Forma 12'!$H$79</definedName>
    <definedName name="VAS083_F_Transportoprie1Geriamojovande8">'Forma 12'!$H$79</definedName>
    <definedName name="VAS083_F_Transportoprie1Geriamojovande9" localSheetId="11">'Forma 12'!$I$79</definedName>
    <definedName name="VAS083_F_Transportoprie1Geriamojovande9">'Forma 12'!$I$79</definedName>
    <definedName name="VAS083_F_Transportoprie1Kitareguliuoja1" localSheetId="11">'Forma 12'!$O$79</definedName>
    <definedName name="VAS083_F_Transportoprie1Kitareguliuoja1">'Forma 12'!$O$79</definedName>
    <definedName name="VAS083_F_Transportoprie1Kitosveiklosne1" localSheetId="11">'Forma 12'!$P$79</definedName>
    <definedName name="VAS083_F_Transportoprie1Kitosveiklosne1">'Forma 12'!$P$79</definedName>
    <definedName name="VAS083_F_Transportoprie1Nuotekudumblot1" localSheetId="11">'Forma 12'!$L$79</definedName>
    <definedName name="VAS083_F_Transportoprie1Nuotekudumblot1">'Forma 12'!$L$79</definedName>
    <definedName name="VAS083_F_Transportoprie1Nuotekusurinki1" localSheetId="11">'Forma 12'!$J$79</definedName>
    <definedName name="VAS083_F_Transportoprie1Nuotekusurinki1">'Forma 12'!$J$79</definedName>
    <definedName name="VAS083_F_Transportoprie1Nuotekuvalymas1" localSheetId="11">'Forma 12'!$K$79</definedName>
    <definedName name="VAS083_F_Transportoprie1Nuotekuvalymas1">'Forma 12'!$K$79</definedName>
    <definedName name="VAS083_F_Transportoprie1Pavirsiniunuot1" localSheetId="11">'Forma 12'!$M$79</definedName>
    <definedName name="VAS083_F_Transportoprie1Pavirsiniunuot1">'Forma 12'!$M$79</definedName>
    <definedName name="VAS083_F_Transportoprie2Apskaitosveikla1" localSheetId="11">'Forma 12'!$N$161</definedName>
    <definedName name="VAS083_F_Transportoprie2Apskaitosveikla1">'Forma 12'!$N$161</definedName>
    <definedName name="VAS083_F_Transportoprie2Geriamojovande7" localSheetId="11">'Forma 12'!$G$161</definedName>
    <definedName name="VAS083_F_Transportoprie2Geriamojovande7">'Forma 12'!$G$161</definedName>
    <definedName name="VAS083_F_Transportoprie2Geriamojovande8" localSheetId="11">'Forma 12'!$H$161</definedName>
    <definedName name="VAS083_F_Transportoprie2Geriamojovande8">'Forma 12'!$H$161</definedName>
    <definedName name="VAS083_F_Transportoprie2Geriamojovande9" localSheetId="11">'Forma 12'!$I$161</definedName>
    <definedName name="VAS083_F_Transportoprie2Geriamojovande9">'Forma 12'!$I$161</definedName>
    <definedName name="VAS083_F_Transportoprie2Kitareguliuoja1" localSheetId="11">'Forma 12'!$O$161</definedName>
    <definedName name="VAS083_F_Transportoprie2Kitareguliuoja1">'Forma 12'!$O$161</definedName>
    <definedName name="VAS083_F_Transportoprie2Kitosveiklosne1" localSheetId="11">'Forma 12'!$P$161</definedName>
    <definedName name="VAS083_F_Transportoprie2Kitosveiklosne1">'Forma 12'!$P$161</definedName>
    <definedName name="VAS083_F_Transportoprie2Nuotekudumblot1" localSheetId="11">'Forma 12'!$L$161</definedName>
    <definedName name="VAS083_F_Transportoprie2Nuotekudumblot1">'Forma 12'!$L$161</definedName>
    <definedName name="VAS083_F_Transportoprie2Nuotekusurinki1" localSheetId="11">'Forma 12'!$J$161</definedName>
    <definedName name="VAS083_F_Transportoprie2Nuotekusurinki1">'Forma 12'!$J$161</definedName>
    <definedName name="VAS083_F_Transportoprie2Nuotekuvalymas1" localSheetId="11">'Forma 12'!$K$161</definedName>
    <definedName name="VAS083_F_Transportoprie2Nuotekuvalymas1">'Forma 12'!$K$161</definedName>
    <definedName name="VAS083_F_Transportoprie2Pavirsiniunuot1" localSheetId="11">'Forma 12'!$M$161</definedName>
    <definedName name="VAS083_F_Transportoprie2Pavirsiniunuot1">'Forma 12'!$M$161</definedName>
    <definedName name="VAS083_F_Transportoprie3Apskaitosveikla1" localSheetId="11">'Forma 12'!$N$243</definedName>
    <definedName name="VAS083_F_Transportoprie3Apskaitosveikla1">'Forma 12'!$N$243</definedName>
    <definedName name="VAS083_F_Transportoprie3Geriamojovande7" localSheetId="11">'Forma 12'!$G$243</definedName>
    <definedName name="VAS083_F_Transportoprie3Geriamojovande7">'Forma 12'!$G$243</definedName>
    <definedName name="VAS083_F_Transportoprie3Geriamojovande8" localSheetId="11">'Forma 12'!$H$243</definedName>
    <definedName name="VAS083_F_Transportoprie3Geriamojovande8">'Forma 12'!$H$243</definedName>
    <definedName name="VAS083_F_Transportoprie3Geriamojovande9" localSheetId="11">'Forma 12'!$I$243</definedName>
    <definedName name="VAS083_F_Transportoprie3Geriamojovande9">'Forma 12'!$I$243</definedName>
    <definedName name="VAS083_F_Transportoprie3Kitareguliuoja1" localSheetId="11">'Forma 12'!$O$243</definedName>
    <definedName name="VAS083_F_Transportoprie3Kitareguliuoja1">'Forma 12'!$O$243</definedName>
    <definedName name="VAS083_F_Transportoprie3Kitosveiklosne1" localSheetId="11">'Forma 12'!$P$243</definedName>
    <definedName name="VAS083_F_Transportoprie3Kitosveiklosne1">'Forma 12'!$P$243</definedName>
    <definedName name="VAS083_F_Transportoprie3Nuotekudumblot1" localSheetId="11">'Forma 12'!$L$243</definedName>
    <definedName name="VAS083_F_Transportoprie3Nuotekudumblot1">'Forma 12'!$L$243</definedName>
    <definedName name="VAS083_F_Transportoprie3Nuotekusurinki1" localSheetId="11">'Forma 12'!$J$243</definedName>
    <definedName name="VAS083_F_Transportoprie3Nuotekusurinki1">'Forma 12'!$J$243</definedName>
    <definedName name="VAS083_F_Transportoprie3Nuotekuvalymas1" localSheetId="11">'Forma 12'!$K$243</definedName>
    <definedName name="VAS083_F_Transportoprie3Nuotekuvalymas1">'Forma 12'!$K$243</definedName>
    <definedName name="VAS083_F_Transportoprie3Pavirsiniunuot1" localSheetId="11">'Forma 12'!$M$243</definedName>
    <definedName name="VAS083_F_Transportoprie3Pavirsiniunuot1">'Forma 12'!$M$243</definedName>
    <definedName name="VAS083_F_Vandenssiurbli1Apskaitosveikla1" localSheetId="11">'Forma 12'!$N$50</definedName>
    <definedName name="VAS083_F_Vandenssiurbli1Apskaitosveikla1">'Forma 12'!$N$50</definedName>
    <definedName name="VAS083_F_Vandenssiurbli1Geriamojovande7" localSheetId="11">'Forma 12'!$G$50</definedName>
    <definedName name="VAS083_F_Vandenssiurbli1Geriamojovande7">'Forma 12'!$G$50</definedName>
    <definedName name="VAS083_F_Vandenssiurbli1Geriamojovande8" localSheetId="11">'Forma 12'!$H$50</definedName>
    <definedName name="VAS083_F_Vandenssiurbli1Geriamojovande8">'Forma 12'!$H$50</definedName>
    <definedName name="VAS083_F_Vandenssiurbli1Geriamojovande9" localSheetId="11">'Forma 12'!$I$50</definedName>
    <definedName name="VAS083_F_Vandenssiurbli1Geriamojovande9">'Forma 12'!$I$50</definedName>
    <definedName name="VAS083_F_Vandenssiurbli1Kitareguliuoja1" localSheetId="11">'Forma 12'!$O$50</definedName>
    <definedName name="VAS083_F_Vandenssiurbli1Kitareguliuoja1">'Forma 12'!$O$50</definedName>
    <definedName name="VAS083_F_Vandenssiurbli1Kitosveiklosne1" localSheetId="11">'Forma 12'!$P$50</definedName>
    <definedName name="VAS083_F_Vandenssiurbli1Kitosveiklosne1">'Forma 12'!$P$50</definedName>
    <definedName name="VAS083_F_Vandenssiurbli1Nuotekudumblot1" localSheetId="11">'Forma 12'!$L$50</definedName>
    <definedName name="VAS083_F_Vandenssiurbli1Nuotekudumblot1">'Forma 12'!$L$50</definedName>
    <definedName name="VAS083_F_Vandenssiurbli1Nuotekusurinki1" localSheetId="11">'Forma 12'!$J$50</definedName>
    <definedName name="VAS083_F_Vandenssiurbli1Nuotekusurinki1">'Forma 12'!$J$50</definedName>
    <definedName name="VAS083_F_Vandenssiurbli1Nuotekuvalymas1" localSheetId="11">'Forma 12'!$K$50</definedName>
    <definedName name="VAS083_F_Vandenssiurbli1Nuotekuvalymas1">'Forma 12'!$K$50</definedName>
    <definedName name="VAS083_F_Vandenssiurbli1Pavirsiniunuot1" localSheetId="11">'Forma 12'!$M$50</definedName>
    <definedName name="VAS083_F_Vandenssiurbli1Pavirsiniunuot1">'Forma 12'!$M$50</definedName>
    <definedName name="VAS083_F_Vandenssiurbli2Apskaitosveikla1" localSheetId="11">'Forma 12'!$N$132</definedName>
    <definedName name="VAS083_F_Vandenssiurbli2Apskaitosveikla1">'Forma 12'!$N$132</definedName>
    <definedName name="VAS083_F_Vandenssiurbli2Geriamojovande7" localSheetId="11">'Forma 12'!$G$132</definedName>
    <definedName name="VAS083_F_Vandenssiurbli2Geriamojovande7">'Forma 12'!$G$132</definedName>
    <definedName name="VAS083_F_Vandenssiurbli2Geriamojovande8" localSheetId="11">'Forma 12'!$H$132</definedName>
    <definedName name="VAS083_F_Vandenssiurbli2Geriamojovande8">'Forma 12'!$H$132</definedName>
    <definedName name="VAS083_F_Vandenssiurbli2Geriamojovande9" localSheetId="11">'Forma 12'!$I$132</definedName>
    <definedName name="VAS083_F_Vandenssiurbli2Geriamojovande9">'Forma 12'!$I$132</definedName>
    <definedName name="VAS083_F_Vandenssiurbli2Kitareguliuoja1" localSheetId="11">'Forma 12'!$O$132</definedName>
    <definedName name="VAS083_F_Vandenssiurbli2Kitareguliuoja1">'Forma 12'!$O$132</definedName>
    <definedName name="VAS083_F_Vandenssiurbli2Kitosveiklosne1" localSheetId="11">'Forma 12'!$P$132</definedName>
    <definedName name="VAS083_F_Vandenssiurbli2Kitosveiklosne1">'Forma 12'!$P$132</definedName>
    <definedName name="VAS083_F_Vandenssiurbli2Nuotekudumblot1" localSheetId="11">'Forma 12'!$L$132</definedName>
    <definedName name="VAS083_F_Vandenssiurbli2Nuotekudumblot1">'Forma 12'!$L$132</definedName>
    <definedName name="VAS083_F_Vandenssiurbli2Nuotekusurinki1" localSheetId="11">'Forma 12'!$J$132</definedName>
    <definedName name="VAS083_F_Vandenssiurbli2Nuotekusurinki1">'Forma 12'!$J$132</definedName>
    <definedName name="VAS083_F_Vandenssiurbli2Nuotekuvalymas1" localSheetId="11">'Forma 12'!$K$132</definedName>
    <definedName name="VAS083_F_Vandenssiurbli2Nuotekuvalymas1">'Forma 12'!$K$132</definedName>
    <definedName name="VAS083_F_Vandenssiurbli2Pavirsiniunuot1" localSheetId="11">'Forma 12'!$M$132</definedName>
    <definedName name="VAS083_F_Vandenssiurbli2Pavirsiniunuot1">'Forma 12'!$M$132</definedName>
    <definedName name="VAS083_F_Vandenssiurbli3Apskaitosveikla1" localSheetId="11">'Forma 12'!$N$214</definedName>
    <definedName name="VAS083_F_Vandenssiurbli3Apskaitosveikla1">'Forma 12'!$N$214</definedName>
    <definedName name="VAS083_F_Vandenssiurbli3Geriamojovande7" localSheetId="11">'Forma 12'!$G$214</definedName>
    <definedName name="VAS083_F_Vandenssiurbli3Geriamojovande7">'Forma 12'!$G$214</definedName>
    <definedName name="VAS083_F_Vandenssiurbli3Geriamojovande8" localSheetId="11">'Forma 12'!$H$214</definedName>
    <definedName name="VAS083_F_Vandenssiurbli3Geriamojovande8">'Forma 12'!$H$214</definedName>
    <definedName name="VAS083_F_Vandenssiurbli3Geriamojovande9" localSheetId="11">'Forma 12'!$I$214</definedName>
    <definedName name="VAS083_F_Vandenssiurbli3Geriamojovande9">'Forma 12'!$I$214</definedName>
    <definedName name="VAS083_F_Vandenssiurbli3Kitareguliuoja1" localSheetId="11">'Forma 12'!$O$214</definedName>
    <definedName name="VAS083_F_Vandenssiurbli3Kitareguliuoja1">'Forma 12'!$O$214</definedName>
    <definedName name="VAS083_F_Vandenssiurbli3Kitosveiklosne1" localSheetId="11">'Forma 12'!$P$214</definedName>
    <definedName name="VAS083_F_Vandenssiurbli3Kitosveiklosne1">'Forma 12'!$P$214</definedName>
    <definedName name="VAS083_F_Vandenssiurbli3Nuotekudumblot1" localSheetId="11">'Forma 12'!$L$214</definedName>
    <definedName name="VAS083_F_Vandenssiurbli3Nuotekudumblot1">'Forma 12'!$L$214</definedName>
    <definedName name="VAS083_F_Vandenssiurbli3Nuotekusurinki1" localSheetId="11">'Forma 12'!$J$214</definedName>
    <definedName name="VAS083_F_Vandenssiurbli3Nuotekusurinki1">'Forma 12'!$J$214</definedName>
    <definedName name="VAS083_F_Vandenssiurbli3Nuotekuvalymas1" localSheetId="11">'Forma 12'!$K$214</definedName>
    <definedName name="VAS083_F_Vandenssiurbli3Nuotekuvalymas1">'Forma 12'!$K$214</definedName>
    <definedName name="VAS083_F_Vandenssiurbli3Pavirsiniunuot1" localSheetId="11">'Forma 12'!$M$214</definedName>
    <definedName name="VAS083_F_Vandenssiurbli3Pavirsiniunuot1">'Forma 12'!$M$214</definedName>
    <definedName name="VAS084_D_Apskaitosveikla1" localSheetId="12">'Forma 13'!$N$9</definedName>
    <definedName name="VAS084_D_Apskaitosveikla1">'Forma 13'!$N$9</definedName>
    <definedName name="VAS084_D_Atsiskaitomiej1" localSheetId="12">'Forma 13'!$C$63</definedName>
    <definedName name="VAS084_D_Atsiskaitomiej1">'Forma 13'!$C$63</definedName>
    <definedName name="VAS084_D_Atsiskaitomiej2" localSheetId="12">'Forma 13'!$C$145</definedName>
    <definedName name="VAS084_D_Atsiskaitomiej2">'Forma 13'!$C$145</definedName>
    <definedName name="VAS084_D_Atsiskaitomiej3" localSheetId="12">'Forma 13'!$C$227</definedName>
    <definedName name="VAS084_D_Atsiskaitomiej3">'Forma 13'!$C$227</definedName>
    <definedName name="VAS084_D_Bendraipaskirs1" localSheetId="12">'Forma 13'!$C$174</definedName>
    <definedName name="VAS084_D_Bendraipaskirs1">'Forma 13'!$C$174</definedName>
    <definedName name="VAS084_D_Geriamojovande1" localSheetId="12">'Forma 13'!$C$33</definedName>
    <definedName name="VAS084_D_Geriamojovande1">'Forma 13'!$C$33</definedName>
    <definedName name="VAS084_D_Geriamojovande2" localSheetId="12">'Forma 13'!$C$59</definedName>
    <definedName name="VAS084_D_Geriamojovande2">'Forma 13'!$C$59</definedName>
    <definedName name="VAS084_D_Geriamojovande3" localSheetId="12">'Forma 13'!$C$115</definedName>
    <definedName name="VAS084_D_Geriamojovande3">'Forma 13'!$C$115</definedName>
    <definedName name="VAS084_D_Geriamojovande4" localSheetId="12">'Forma 13'!$C$141</definedName>
    <definedName name="VAS084_D_Geriamojovande4">'Forma 13'!$C$141</definedName>
    <definedName name="VAS084_D_Geriamojovande5" localSheetId="12">'Forma 13'!$C$197</definedName>
    <definedName name="VAS084_D_Geriamojovande5">'Forma 13'!$C$197</definedName>
    <definedName name="VAS084_D_Geriamojovande6" localSheetId="12">'Forma 13'!$C$223</definedName>
    <definedName name="VAS084_D_Geriamojovande6">'Forma 13'!$C$223</definedName>
    <definedName name="VAS084_D_Geriamojovande7" localSheetId="12">'Forma 13'!$G$9</definedName>
    <definedName name="VAS084_D_Geriamojovande7">'Forma 13'!$G$9</definedName>
    <definedName name="VAS084_D_Geriamojovande8" localSheetId="12">'Forma 13'!$H$9</definedName>
    <definedName name="VAS084_D_Geriamojovande8">'Forma 13'!$H$9</definedName>
    <definedName name="VAS084_D_Geriamojovande9" localSheetId="12">'Forma 13'!$I$9</definedName>
    <definedName name="VAS084_D_Geriamojovande9">'Forma 13'!$I$9</definedName>
    <definedName name="VAS084_D_Ilgalaikioturt1" localSheetId="12">'Forma 13'!$C$13</definedName>
    <definedName name="VAS084_D_Ilgalaikioturt1">'Forma 13'!$C$13</definedName>
    <definedName name="VAS084_D_Ilgalaikioturt10" localSheetId="12">'Forma 13'!$C$26</definedName>
    <definedName name="VAS084_D_Ilgalaikioturt10">'Forma 13'!$C$26</definedName>
    <definedName name="VAS084_D_Ilgalaikioturt100" localSheetId="12">'Forma 13'!$C$154</definedName>
    <definedName name="VAS084_D_Ilgalaikioturt100">'Forma 13'!$C$154</definedName>
    <definedName name="VAS084_D_Ilgalaikioturt101" localSheetId="12">'Forma 13'!$C$155</definedName>
    <definedName name="VAS084_D_Ilgalaikioturt101">'Forma 13'!$C$155</definedName>
    <definedName name="VAS084_D_Ilgalaikioturt102" localSheetId="12">'Forma 13'!$C$156</definedName>
    <definedName name="VAS084_D_Ilgalaikioturt102">'Forma 13'!$C$156</definedName>
    <definedName name="VAS084_D_Ilgalaikioturt103" localSheetId="12">'Forma 13'!$C$158</definedName>
    <definedName name="VAS084_D_Ilgalaikioturt103">'Forma 13'!$C$158</definedName>
    <definedName name="VAS084_D_Ilgalaikioturt104" localSheetId="12">'Forma 13'!$C$159</definedName>
    <definedName name="VAS084_D_Ilgalaikioturt104">'Forma 13'!$C$159</definedName>
    <definedName name="VAS084_D_Ilgalaikioturt105" localSheetId="12">'Forma 13'!$C$160</definedName>
    <definedName name="VAS084_D_Ilgalaikioturt105">'Forma 13'!$C$160</definedName>
    <definedName name="VAS084_D_Ilgalaikioturt106" localSheetId="12">'Forma 13'!$C$163</definedName>
    <definedName name="VAS084_D_Ilgalaikioturt106">'Forma 13'!$C$163</definedName>
    <definedName name="VAS084_D_Ilgalaikioturt107" localSheetId="12">'Forma 13'!$C$164</definedName>
    <definedName name="VAS084_D_Ilgalaikioturt107">'Forma 13'!$C$164</definedName>
    <definedName name="VAS084_D_Ilgalaikioturt108" localSheetId="12">'Forma 13'!$C$165</definedName>
    <definedName name="VAS084_D_Ilgalaikioturt108">'Forma 13'!$C$165</definedName>
    <definedName name="VAS084_D_Ilgalaikioturt109" localSheetId="12">'Forma 13'!$C$167</definedName>
    <definedName name="VAS084_D_Ilgalaikioturt109">'Forma 13'!$C$167</definedName>
    <definedName name="VAS084_D_Ilgalaikioturt11" localSheetId="12">'Forma 13'!$C$27</definedName>
    <definedName name="VAS084_D_Ilgalaikioturt11">'Forma 13'!$C$27</definedName>
    <definedName name="VAS084_D_Ilgalaikioturt110" localSheetId="12">'Forma 13'!$C$168</definedName>
    <definedName name="VAS084_D_Ilgalaikioturt110">'Forma 13'!$C$168</definedName>
    <definedName name="VAS084_D_Ilgalaikioturt111" localSheetId="12">'Forma 13'!$C$169</definedName>
    <definedName name="VAS084_D_Ilgalaikioturt111">'Forma 13'!$C$169</definedName>
    <definedName name="VAS084_D_Ilgalaikioturt112" localSheetId="12">'Forma 13'!$C$171</definedName>
    <definedName name="VAS084_D_Ilgalaikioturt112">'Forma 13'!$C$171</definedName>
    <definedName name="VAS084_D_Ilgalaikioturt113" localSheetId="12">'Forma 13'!$C$172</definedName>
    <definedName name="VAS084_D_Ilgalaikioturt113">'Forma 13'!$C$172</definedName>
    <definedName name="VAS084_D_Ilgalaikioturt114" localSheetId="12">'Forma 13'!$C$173</definedName>
    <definedName name="VAS084_D_Ilgalaikioturt114">'Forma 13'!$C$173</definedName>
    <definedName name="VAS084_D_Ilgalaikioturt115" localSheetId="12">'Forma 13'!$C$177</definedName>
    <definedName name="VAS084_D_Ilgalaikioturt115">'Forma 13'!$C$177</definedName>
    <definedName name="VAS084_D_Ilgalaikioturt116" localSheetId="12">'Forma 13'!$C$178</definedName>
    <definedName name="VAS084_D_Ilgalaikioturt116">'Forma 13'!$C$178</definedName>
    <definedName name="VAS084_D_Ilgalaikioturt117" localSheetId="12">'Forma 13'!$C$179</definedName>
    <definedName name="VAS084_D_Ilgalaikioturt117">'Forma 13'!$C$179</definedName>
    <definedName name="VAS084_D_Ilgalaikioturt118" localSheetId="12">'Forma 13'!$C$181</definedName>
    <definedName name="VAS084_D_Ilgalaikioturt118">'Forma 13'!$C$181</definedName>
    <definedName name="VAS084_D_Ilgalaikioturt119" localSheetId="12">'Forma 13'!$C$182</definedName>
    <definedName name="VAS084_D_Ilgalaikioturt119">'Forma 13'!$C$182</definedName>
    <definedName name="VAS084_D_Ilgalaikioturt12" localSheetId="12">'Forma 13'!$C$28</definedName>
    <definedName name="VAS084_D_Ilgalaikioturt12">'Forma 13'!$C$28</definedName>
    <definedName name="VAS084_D_Ilgalaikioturt120" localSheetId="12">'Forma 13'!$C$183</definedName>
    <definedName name="VAS084_D_Ilgalaikioturt120">'Forma 13'!$C$183</definedName>
    <definedName name="VAS084_D_Ilgalaikioturt121" localSheetId="12">'Forma 13'!$C$185</definedName>
    <definedName name="VAS084_D_Ilgalaikioturt121">'Forma 13'!$C$185</definedName>
    <definedName name="VAS084_D_Ilgalaikioturt122" localSheetId="12">'Forma 13'!$C$186</definedName>
    <definedName name="VAS084_D_Ilgalaikioturt122">'Forma 13'!$C$186</definedName>
    <definedName name="VAS084_D_Ilgalaikioturt123" localSheetId="12">'Forma 13'!$C$187</definedName>
    <definedName name="VAS084_D_Ilgalaikioturt123">'Forma 13'!$C$187</definedName>
    <definedName name="VAS084_D_Ilgalaikioturt124" localSheetId="12">'Forma 13'!$C$190</definedName>
    <definedName name="VAS084_D_Ilgalaikioturt124">'Forma 13'!$C$190</definedName>
    <definedName name="VAS084_D_Ilgalaikioturt125" localSheetId="12">'Forma 13'!$C$191</definedName>
    <definedName name="VAS084_D_Ilgalaikioturt125">'Forma 13'!$C$191</definedName>
    <definedName name="VAS084_D_Ilgalaikioturt126" localSheetId="12">'Forma 13'!$C$192</definedName>
    <definedName name="VAS084_D_Ilgalaikioturt126">'Forma 13'!$C$192</definedName>
    <definedName name="VAS084_D_Ilgalaikioturt127" localSheetId="12">'Forma 13'!$C$194</definedName>
    <definedName name="VAS084_D_Ilgalaikioturt127">'Forma 13'!$C$194</definedName>
    <definedName name="VAS084_D_Ilgalaikioturt128" localSheetId="12">'Forma 13'!$C$195</definedName>
    <definedName name="VAS084_D_Ilgalaikioturt128">'Forma 13'!$C$195</definedName>
    <definedName name="VAS084_D_Ilgalaikioturt129" localSheetId="12">'Forma 13'!$C$196</definedName>
    <definedName name="VAS084_D_Ilgalaikioturt129">'Forma 13'!$C$196</definedName>
    <definedName name="VAS084_D_Ilgalaikioturt13" localSheetId="12">'Forma 13'!$C$30</definedName>
    <definedName name="VAS084_D_Ilgalaikioturt13">'Forma 13'!$C$30</definedName>
    <definedName name="VAS084_D_Ilgalaikioturt130" localSheetId="12">'Forma 13'!$C$198</definedName>
    <definedName name="VAS084_D_Ilgalaikioturt130">'Forma 13'!$C$198</definedName>
    <definedName name="VAS084_D_Ilgalaikioturt131" localSheetId="12">'Forma 13'!$C$199</definedName>
    <definedName name="VAS084_D_Ilgalaikioturt131">'Forma 13'!$C$199</definedName>
    <definedName name="VAS084_D_Ilgalaikioturt132" localSheetId="12">'Forma 13'!$C$200</definedName>
    <definedName name="VAS084_D_Ilgalaikioturt132">'Forma 13'!$C$200</definedName>
    <definedName name="VAS084_D_Ilgalaikioturt133" localSheetId="12">'Forma 13'!$C$202</definedName>
    <definedName name="VAS084_D_Ilgalaikioturt133">'Forma 13'!$C$202</definedName>
    <definedName name="VAS084_D_Ilgalaikioturt134" localSheetId="12">'Forma 13'!$C$203</definedName>
    <definedName name="VAS084_D_Ilgalaikioturt134">'Forma 13'!$C$203</definedName>
    <definedName name="VAS084_D_Ilgalaikioturt135" localSheetId="12">'Forma 13'!$C$204</definedName>
    <definedName name="VAS084_D_Ilgalaikioturt135">'Forma 13'!$C$204</definedName>
    <definedName name="VAS084_D_Ilgalaikioturt136" localSheetId="12">'Forma 13'!$C$206</definedName>
    <definedName name="VAS084_D_Ilgalaikioturt136">'Forma 13'!$C$206</definedName>
    <definedName name="VAS084_D_Ilgalaikioturt137" localSheetId="12">'Forma 13'!$C$207</definedName>
    <definedName name="VAS084_D_Ilgalaikioturt137">'Forma 13'!$C$207</definedName>
    <definedName name="VAS084_D_Ilgalaikioturt138" localSheetId="12">'Forma 13'!$C$208</definedName>
    <definedName name="VAS084_D_Ilgalaikioturt138">'Forma 13'!$C$208</definedName>
    <definedName name="VAS084_D_Ilgalaikioturt139" localSheetId="12">'Forma 13'!$C$210</definedName>
    <definedName name="VAS084_D_Ilgalaikioturt139">'Forma 13'!$C$210</definedName>
    <definedName name="VAS084_D_Ilgalaikioturt14" localSheetId="12">'Forma 13'!$C$31</definedName>
    <definedName name="VAS084_D_Ilgalaikioturt14">'Forma 13'!$C$31</definedName>
    <definedName name="VAS084_D_Ilgalaikioturt140" localSheetId="12">'Forma 13'!$C$211</definedName>
    <definedName name="VAS084_D_Ilgalaikioturt140">'Forma 13'!$C$211</definedName>
    <definedName name="VAS084_D_Ilgalaikioturt141" localSheetId="12">'Forma 13'!$C$212</definedName>
    <definedName name="VAS084_D_Ilgalaikioturt141">'Forma 13'!$C$212</definedName>
    <definedName name="VAS084_D_Ilgalaikioturt142" localSheetId="12">'Forma 13'!$C$215</definedName>
    <definedName name="VAS084_D_Ilgalaikioturt142">'Forma 13'!$C$215</definedName>
    <definedName name="VAS084_D_Ilgalaikioturt143" localSheetId="12">'Forma 13'!$C$216</definedName>
    <definedName name="VAS084_D_Ilgalaikioturt143">'Forma 13'!$C$216</definedName>
    <definedName name="VAS084_D_Ilgalaikioturt144" localSheetId="12">'Forma 13'!$C$217</definedName>
    <definedName name="VAS084_D_Ilgalaikioturt144">'Forma 13'!$C$217</definedName>
    <definedName name="VAS084_D_Ilgalaikioturt145" localSheetId="12">'Forma 13'!$C$219</definedName>
    <definedName name="VAS084_D_Ilgalaikioturt145">'Forma 13'!$C$219</definedName>
    <definedName name="VAS084_D_Ilgalaikioturt146" localSheetId="12">'Forma 13'!$C$220</definedName>
    <definedName name="VAS084_D_Ilgalaikioturt146">'Forma 13'!$C$220</definedName>
    <definedName name="VAS084_D_Ilgalaikioturt147" localSheetId="12">'Forma 13'!$C$221</definedName>
    <definedName name="VAS084_D_Ilgalaikioturt147">'Forma 13'!$C$221</definedName>
    <definedName name="VAS084_D_Ilgalaikioturt148" localSheetId="12">'Forma 13'!$C$224</definedName>
    <definedName name="VAS084_D_Ilgalaikioturt148">'Forma 13'!$C$224</definedName>
    <definedName name="VAS084_D_Ilgalaikioturt149" localSheetId="12">'Forma 13'!$C$225</definedName>
    <definedName name="VAS084_D_Ilgalaikioturt149">'Forma 13'!$C$225</definedName>
    <definedName name="VAS084_D_Ilgalaikioturt15" localSheetId="12">'Forma 13'!$C$32</definedName>
    <definedName name="VAS084_D_Ilgalaikioturt15">'Forma 13'!$C$32</definedName>
    <definedName name="VAS084_D_Ilgalaikioturt150" localSheetId="12">'Forma 13'!$C$226</definedName>
    <definedName name="VAS084_D_Ilgalaikioturt150">'Forma 13'!$C$226</definedName>
    <definedName name="VAS084_D_Ilgalaikioturt151" localSheetId="12">'Forma 13'!$C$228</definedName>
    <definedName name="VAS084_D_Ilgalaikioturt151">'Forma 13'!$C$228</definedName>
    <definedName name="VAS084_D_Ilgalaikioturt152" localSheetId="12">'Forma 13'!$C$229</definedName>
    <definedName name="VAS084_D_Ilgalaikioturt152">'Forma 13'!$C$229</definedName>
    <definedName name="VAS084_D_Ilgalaikioturt153" localSheetId="12">'Forma 13'!$C$230</definedName>
    <definedName name="VAS084_D_Ilgalaikioturt153">'Forma 13'!$C$230</definedName>
    <definedName name="VAS084_D_Ilgalaikioturt154" localSheetId="12">'Forma 13'!$C$232</definedName>
    <definedName name="VAS084_D_Ilgalaikioturt154">'Forma 13'!$C$232</definedName>
    <definedName name="VAS084_D_Ilgalaikioturt155" localSheetId="12">'Forma 13'!$C$233</definedName>
    <definedName name="VAS084_D_Ilgalaikioturt155">'Forma 13'!$C$233</definedName>
    <definedName name="VAS084_D_Ilgalaikioturt156" localSheetId="12">'Forma 13'!$C$234</definedName>
    <definedName name="VAS084_D_Ilgalaikioturt156">'Forma 13'!$C$234</definedName>
    <definedName name="VAS084_D_Ilgalaikioturt157" localSheetId="12">'Forma 13'!$C$236</definedName>
    <definedName name="VAS084_D_Ilgalaikioturt157">'Forma 13'!$C$236</definedName>
    <definedName name="VAS084_D_Ilgalaikioturt158" localSheetId="12">'Forma 13'!$C$237</definedName>
    <definedName name="VAS084_D_Ilgalaikioturt158">'Forma 13'!$C$237</definedName>
    <definedName name="VAS084_D_Ilgalaikioturt159" localSheetId="12">'Forma 13'!$C$238</definedName>
    <definedName name="VAS084_D_Ilgalaikioturt159">'Forma 13'!$C$238</definedName>
    <definedName name="VAS084_D_Ilgalaikioturt16" localSheetId="12">'Forma 13'!$C$34</definedName>
    <definedName name="VAS084_D_Ilgalaikioturt16">'Forma 13'!$C$34</definedName>
    <definedName name="VAS084_D_Ilgalaikioturt160" localSheetId="12">'Forma 13'!$C$240</definedName>
    <definedName name="VAS084_D_Ilgalaikioturt160">'Forma 13'!$C$240</definedName>
    <definedName name="VAS084_D_Ilgalaikioturt161" localSheetId="12">'Forma 13'!$C$241</definedName>
    <definedName name="VAS084_D_Ilgalaikioturt161">'Forma 13'!$C$241</definedName>
    <definedName name="VAS084_D_Ilgalaikioturt162" localSheetId="12">'Forma 13'!$C$242</definedName>
    <definedName name="VAS084_D_Ilgalaikioturt162">'Forma 13'!$C$242</definedName>
    <definedName name="VAS084_D_Ilgalaikioturt163" localSheetId="12">'Forma 13'!$C$245</definedName>
    <definedName name="VAS084_D_Ilgalaikioturt163">'Forma 13'!$C$245</definedName>
    <definedName name="VAS084_D_Ilgalaikioturt164" localSheetId="12">'Forma 13'!$C$246</definedName>
    <definedName name="VAS084_D_Ilgalaikioturt164">'Forma 13'!$C$246</definedName>
    <definedName name="VAS084_D_Ilgalaikioturt165" localSheetId="12">'Forma 13'!$C$247</definedName>
    <definedName name="VAS084_D_Ilgalaikioturt165">'Forma 13'!$C$247</definedName>
    <definedName name="VAS084_D_Ilgalaikioturt166" localSheetId="12">'Forma 13'!$C$249</definedName>
    <definedName name="VAS084_D_Ilgalaikioturt166">'Forma 13'!$C$249</definedName>
    <definedName name="VAS084_D_Ilgalaikioturt167" localSheetId="12">'Forma 13'!$C$250</definedName>
    <definedName name="VAS084_D_Ilgalaikioturt167">'Forma 13'!$C$250</definedName>
    <definedName name="VAS084_D_Ilgalaikioturt168" localSheetId="12">'Forma 13'!$C$251</definedName>
    <definedName name="VAS084_D_Ilgalaikioturt168">'Forma 13'!$C$251</definedName>
    <definedName name="VAS084_D_Ilgalaikioturt17" localSheetId="12">'Forma 13'!$C$35</definedName>
    <definedName name="VAS084_D_Ilgalaikioturt17">'Forma 13'!$C$35</definedName>
    <definedName name="VAS084_D_Ilgalaikioturt18" localSheetId="12">'Forma 13'!$C$36</definedName>
    <definedName name="VAS084_D_Ilgalaikioturt18">'Forma 13'!$C$36</definedName>
    <definedName name="VAS084_D_Ilgalaikioturt19" localSheetId="12">'Forma 13'!$C$38</definedName>
    <definedName name="VAS084_D_Ilgalaikioturt19">'Forma 13'!$C$38</definedName>
    <definedName name="VAS084_D_Ilgalaikioturt2" localSheetId="12">'Forma 13'!$C$14</definedName>
    <definedName name="VAS084_D_Ilgalaikioturt2">'Forma 13'!$C$14</definedName>
    <definedName name="VAS084_D_Ilgalaikioturt20" localSheetId="12">'Forma 13'!$C$39</definedName>
    <definedName name="VAS084_D_Ilgalaikioturt20">'Forma 13'!$C$39</definedName>
    <definedName name="VAS084_D_Ilgalaikioturt21" localSheetId="12">'Forma 13'!$C$40</definedName>
    <definedName name="VAS084_D_Ilgalaikioturt21">'Forma 13'!$C$40</definedName>
    <definedName name="VAS084_D_Ilgalaikioturt22" localSheetId="12">'Forma 13'!$C$42</definedName>
    <definedName name="VAS084_D_Ilgalaikioturt22">'Forma 13'!$C$42</definedName>
    <definedName name="VAS084_D_Ilgalaikioturt23" localSheetId="12">'Forma 13'!$C$43</definedName>
    <definedName name="VAS084_D_Ilgalaikioturt23">'Forma 13'!$C$43</definedName>
    <definedName name="VAS084_D_Ilgalaikioturt24" localSheetId="12">'Forma 13'!$C$44</definedName>
    <definedName name="VAS084_D_Ilgalaikioturt24">'Forma 13'!$C$44</definedName>
    <definedName name="VAS084_D_Ilgalaikioturt25" localSheetId="12">'Forma 13'!$C$46</definedName>
    <definedName name="VAS084_D_Ilgalaikioturt25">'Forma 13'!$C$46</definedName>
    <definedName name="VAS084_D_Ilgalaikioturt26" localSheetId="12">'Forma 13'!$C$47</definedName>
    <definedName name="VAS084_D_Ilgalaikioturt26">'Forma 13'!$C$47</definedName>
    <definedName name="VAS084_D_Ilgalaikioturt27" localSheetId="12">'Forma 13'!$C$48</definedName>
    <definedName name="VAS084_D_Ilgalaikioturt27">'Forma 13'!$C$48</definedName>
    <definedName name="VAS084_D_Ilgalaikioturt28" localSheetId="12">'Forma 13'!$C$51</definedName>
    <definedName name="VAS084_D_Ilgalaikioturt28">'Forma 13'!$C$51</definedName>
    <definedName name="VAS084_D_Ilgalaikioturt29" localSheetId="12">'Forma 13'!$C$52</definedName>
    <definedName name="VAS084_D_Ilgalaikioturt29">'Forma 13'!$C$52</definedName>
    <definedName name="VAS084_D_Ilgalaikioturt3" localSheetId="12">'Forma 13'!$C$15</definedName>
    <definedName name="VAS084_D_Ilgalaikioturt3">'Forma 13'!$C$15</definedName>
    <definedName name="VAS084_D_Ilgalaikioturt30" localSheetId="12">'Forma 13'!$C$53</definedName>
    <definedName name="VAS084_D_Ilgalaikioturt30">'Forma 13'!$C$53</definedName>
    <definedName name="VAS084_D_Ilgalaikioturt31" localSheetId="12">'Forma 13'!$C$55</definedName>
    <definedName name="VAS084_D_Ilgalaikioturt31">'Forma 13'!$C$55</definedName>
    <definedName name="VAS084_D_Ilgalaikioturt32" localSheetId="12">'Forma 13'!$C$56</definedName>
    <definedName name="VAS084_D_Ilgalaikioturt32">'Forma 13'!$C$56</definedName>
    <definedName name="VAS084_D_Ilgalaikioturt33" localSheetId="12">'Forma 13'!$C$57</definedName>
    <definedName name="VAS084_D_Ilgalaikioturt33">'Forma 13'!$C$57</definedName>
    <definedName name="VAS084_D_Ilgalaikioturt34" localSheetId="12">'Forma 13'!$C$60</definedName>
    <definedName name="VAS084_D_Ilgalaikioturt34">'Forma 13'!$C$60</definedName>
    <definedName name="VAS084_D_Ilgalaikioturt35" localSheetId="12">'Forma 13'!$C$61</definedName>
    <definedName name="VAS084_D_Ilgalaikioturt35">'Forma 13'!$C$61</definedName>
    <definedName name="VAS084_D_Ilgalaikioturt36" localSheetId="12">'Forma 13'!$C$62</definedName>
    <definedName name="VAS084_D_Ilgalaikioturt36">'Forma 13'!$C$62</definedName>
    <definedName name="VAS084_D_Ilgalaikioturt37" localSheetId="12">'Forma 13'!$C$64</definedName>
    <definedName name="VAS084_D_Ilgalaikioturt37">'Forma 13'!$C$64</definedName>
    <definedName name="VAS084_D_Ilgalaikioturt38" localSheetId="12">'Forma 13'!$C$65</definedName>
    <definedName name="VAS084_D_Ilgalaikioturt38">'Forma 13'!$C$65</definedName>
    <definedName name="VAS084_D_Ilgalaikioturt39" localSheetId="12">'Forma 13'!$C$66</definedName>
    <definedName name="VAS084_D_Ilgalaikioturt39">'Forma 13'!$C$66</definedName>
    <definedName name="VAS084_D_Ilgalaikioturt4" localSheetId="12">'Forma 13'!$C$17</definedName>
    <definedName name="VAS084_D_Ilgalaikioturt4">'Forma 13'!$C$17</definedName>
    <definedName name="VAS084_D_Ilgalaikioturt40" localSheetId="12">'Forma 13'!$C$68</definedName>
    <definedName name="VAS084_D_Ilgalaikioturt40">'Forma 13'!$C$68</definedName>
    <definedName name="VAS084_D_Ilgalaikioturt41" localSheetId="12">'Forma 13'!$C$69</definedName>
    <definedName name="VAS084_D_Ilgalaikioturt41">'Forma 13'!$C$69</definedName>
    <definedName name="VAS084_D_Ilgalaikioturt42" localSheetId="12">'Forma 13'!$C$70</definedName>
    <definedName name="VAS084_D_Ilgalaikioturt42">'Forma 13'!$C$70</definedName>
    <definedName name="VAS084_D_Ilgalaikioturt43" localSheetId="12">'Forma 13'!$C$72</definedName>
    <definedName name="VAS084_D_Ilgalaikioturt43">'Forma 13'!$C$72</definedName>
    <definedName name="VAS084_D_Ilgalaikioturt44" localSheetId="12">'Forma 13'!$C$73</definedName>
    <definedName name="VAS084_D_Ilgalaikioturt44">'Forma 13'!$C$73</definedName>
    <definedName name="VAS084_D_Ilgalaikioturt45" localSheetId="12">'Forma 13'!$C$74</definedName>
    <definedName name="VAS084_D_Ilgalaikioturt45">'Forma 13'!$C$74</definedName>
    <definedName name="VAS084_D_Ilgalaikioturt46" localSheetId="12">'Forma 13'!$C$76</definedName>
    <definedName name="VAS084_D_Ilgalaikioturt46">'Forma 13'!$C$76</definedName>
    <definedName name="VAS084_D_Ilgalaikioturt47" localSheetId="12">'Forma 13'!$C$77</definedName>
    <definedName name="VAS084_D_Ilgalaikioturt47">'Forma 13'!$C$77</definedName>
    <definedName name="VAS084_D_Ilgalaikioturt48" localSheetId="12">'Forma 13'!$C$78</definedName>
    <definedName name="VAS084_D_Ilgalaikioturt48">'Forma 13'!$C$78</definedName>
    <definedName name="VAS084_D_Ilgalaikioturt49" localSheetId="12">'Forma 13'!$C$81</definedName>
    <definedName name="VAS084_D_Ilgalaikioturt49">'Forma 13'!$C$81</definedName>
    <definedName name="VAS084_D_Ilgalaikioturt5" localSheetId="12">'Forma 13'!$C$18</definedName>
    <definedName name="VAS084_D_Ilgalaikioturt5">'Forma 13'!$C$18</definedName>
    <definedName name="VAS084_D_Ilgalaikioturt50" localSheetId="12">'Forma 13'!$C$82</definedName>
    <definedName name="VAS084_D_Ilgalaikioturt50">'Forma 13'!$C$82</definedName>
    <definedName name="VAS084_D_Ilgalaikioturt51" localSheetId="12">'Forma 13'!$C$83</definedName>
    <definedName name="VAS084_D_Ilgalaikioturt51">'Forma 13'!$C$83</definedName>
    <definedName name="VAS084_D_Ilgalaikioturt52" localSheetId="12">'Forma 13'!$C$85</definedName>
    <definedName name="VAS084_D_Ilgalaikioturt52">'Forma 13'!$C$85</definedName>
    <definedName name="VAS084_D_Ilgalaikioturt53" localSheetId="12">'Forma 13'!$C$86</definedName>
    <definedName name="VAS084_D_Ilgalaikioturt53">'Forma 13'!$C$86</definedName>
    <definedName name="VAS084_D_Ilgalaikioturt54" localSheetId="12">'Forma 13'!$C$87</definedName>
    <definedName name="VAS084_D_Ilgalaikioturt54">'Forma 13'!$C$87</definedName>
    <definedName name="VAS084_D_Ilgalaikioturt55" localSheetId="12">'Forma 13'!$C$89</definedName>
    <definedName name="VAS084_D_Ilgalaikioturt55">'Forma 13'!$C$89</definedName>
    <definedName name="VAS084_D_Ilgalaikioturt56" localSheetId="12">'Forma 13'!$C$90</definedName>
    <definedName name="VAS084_D_Ilgalaikioturt56">'Forma 13'!$C$90</definedName>
    <definedName name="VAS084_D_Ilgalaikioturt57" localSheetId="12">'Forma 13'!$C$91</definedName>
    <definedName name="VAS084_D_Ilgalaikioturt57">'Forma 13'!$C$91</definedName>
    <definedName name="VAS084_D_Ilgalaikioturt58" localSheetId="12">'Forma 13'!$C$95</definedName>
    <definedName name="VAS084_D_Ilgalaikioturt58">'Forma 13'!$C$95</definedName>
    <definedName name="VAS084_D_Ilgalaikioturt59" localSheetId="12">'Forma 13'!$C$96</definedName>
    <definedName name="VAS084_D_Ilgalaikioturt59">'Forma 13'!$C$96</definedName>
    <definedName name="VAS084_D_Ilgalaikioturt6" localSheetId="12">'Forma 13'!$C$19</definedName>
    <definedName name="VAS084_D_Ilgalaikioturt6">'Forma 13'!$C$19</definedName>
    <definedName name="VAS084_D_Ilgalaikioturt60" localSheetId="12">'Forma 13'!$C$97</definedName>
    <definedName name="VAS084_D_Ilgalaikioturt60">'Forma 13'!$C$97</definedName>
    <definedName name="VAS084_D_Ilgalaikioturt61" localSheetId="12">'Forma 13'!$C$99</definedName>
    <definedName name="VAS084_D_Ilgalaikioturt61">'Forma 13'!$C$99</definedName>
    <definedName name="VAS084_D_Ilgalaikioturt62" localSheetId="12">'Forma 13'!$C$100</definedName>
    <definedName name="VAS084_D_Ilgalaikioturt62">'Forma 13'!$C$100</definedName>
    <definedName name="VAS084_D_Ilgalaikioturt63" localSheetId="12">'Forma 13'!$C$101</definedName>
    <definedName name="VAS084_D_Ilgalaikioturt63">'Forma 13'!$C$101</definedName>
    <definedName name="VAS084_D_Ilgalaikioturt64" localSheetId="12">'Forma 13'!$C$103</definedName>
    <definedName name="VAS084_D_Ilgalaikioturt64">'Forma 13'!$C$103</definedName>
    <definedName name="VAS084_D_Ilgalaikioturt65" localSheetId="12">'Forma 13'!$C$104</definedName>
    <definedName name="VAS084_D_Ilgalaikioturt65">'Forma 13'!$C$104</definedName>
    <definedName name="VAS084_D_Ilgalaikioturt66" localSheetId="12">'Forma 13'!$C$105</definedName>
    <definedName name="VAS084_D_Ilgalaikioturt66">'Forma 13'!$C$105</definedName>
    <definedName name="VAS084_D_Ilgalaikioturt67" localSheetId="12">'Forma 13'!$C$108</definedName>
    <definedName name="VAS084_D_Ilgalaikioturt67">'Forma 13'!$C$108</definedName>
    <definedName name="VAS084_D_Ilgalaikioturt68" localSheetId="12">'Forma 13'!$C$109</definedName>
    <definedName name="VAS084_D_Ilgalaikioturt68">'Forma 13'!$C$109</definedName>
    <definedName name="VAS084_D_Ilgalaikioturt69" localSheetId="12">'Forma 13'!$C$110</definedName>
    <definedName name="VAS084_D_Ilgalaikioturt69">'Forma 13'!$C$110</definedName>
    <definedName name="VAS084_D_Ilgalaikioturt7" localSheetId="12">'Forma 13'!$C$21</definedName>
    <definedName name="VAS084_D_Ilgalaikioturt7">'Forma 13'!$C$21</definedName>
    <definedName name="VAS084_D_Ilgalaikioturt70" localSheetId="12">'Forma 13'!$C$112</definedName>
    <definedName name="VAS084_D_Ilgalaikioturt70">'Forma 13'!$C$112</definedName>
    <definedName name="VAS084_D_Ilgalaikioturt71" localSheetId="12">'Forma 13'!$C$113</definedName>
    <definedName name="VAS084_D_Ilgalaikioturt71">'Forma 13'!$C$113</definedName>
    <definedName name="VAS084_D_Ilgalaikioturt72" localSheetId="12">'Forma 13'!$C$114</definedName>
    <definedName name="VAS084_D_Ilgalaikioturt72">'Forma 13'!$C$114</definedName>
    <definedName name="VAS084_D_Ilgalaikioturt73" localSheetId="12">'Forma 13'!$C$116</definedName>
    <definedName name="VAS084_D_Ilgalaikioturt73">'Forma 13'!$C$116</definedName>
    <definedName name="VAS084_D_Ilgalaikioturt74" localSheetId="12">'Forma 13'!$C$117</definedName>
    <definedName name="VAS084_D_Ilgalaikioturt74">'Forma 13'!$C$117</definedName>
    <definedName name="VAS084_D_Ilgalaikioturt75" localSheetId="12">'Forma 13'!$C$118</definedName>
    <definedName name="VAS084_D_Ilgalaikioturt75">'Forma 13'!$C$118</definedName>
    <definedName name="VAS084_D_Ilgalaikioturt76" localSheetId="12">'Forma 13'!$C$120</definedName>
    <definedName name="VAS084_D_Ilgalaikioturt76">'Forma 13'!$C$120</definedName>
    <definedName name="VAS084_D_Ilgalaikioturt77" localSheetId="12">'Forma 13'!$C$121</definedName>
    <definedName name="VAS084_D_Ilgalaikioturt77">'Forma 13'!$C$121</definedName>
    <definedName name="VAS084_D_Ilgalaikioturt78" localSheetId="12">'Forma 13'!$C$122</definedName>
    <definedName name="VAS084_D_Ilgalaikioturt78">'Forma 13'!$C$122</definedName>
    <definedName name="VAS084_D_Ilgalaikioturt79" localSheetId="12">'Forma 13'!$C$124</definedName>
    <definedName name="VAS084_D_Ilgalaikioturt79">'Forma 13'!$C$124</definedName>
    <definedName name="VAS084_D_Ilgalaikioturt8" localSheetId="12">'Forma 13'!$C$22</definedName>
    <definedName name="VAS084_D_Ilgalaikioturt8">'Forma 13'!$C$22</definedName>
    <definedName name="VAS084_D_Ilgalaikioturt80" localSheetId="12">'Forma 13'!$C$125</definedName>
    <definedName name="VAS084_D_Ilgalaikioturt80">'Forma 13'!$C$125</definedName>
    <definedName name="VAS084_D_Ilgalaikioturt81" localSheetId="12">'Forma 13'!$C$126</definedName>
    <definedName name="VAS084_D_Ilgalaikioturt81">'Forma 13'!$C$126</definedName>
    <definedName name="VAS084_D_Ilgalaikioturt82" localSheetId="12">'Forma 13'!$C$128</definedName>
    <definedName name="VAS084_D_Ilgalaikioturt82">'Forma 13'!$C$128</definedName>
    <definedName name="VAS084_D_Ilgalaikioturt83" localSheetId="12">'Forma 13'!$C$129</definedName>
    <definedName name="VAS084_D_Ilgalaikioturt83">'Forma 13'!$C$129</definedName>
    <definedName name="VAS084_D_Ilgalaikioturt84" localSheetId="12">'Forma 13'!$C$130</definedName>
    <definedName name="VAS084_D_Ilgalaikioturt84">'Forma 13'!$C$130</definedName>
    <definedName name="VAS084_D_Ilgalaikioturt85" localSheetId="12">'Forma 13'!$C$133</definedName>
    <definedName name="VAS084_D_Ilgalaikioturt85">'Forma 13'!$C$133</definedName>
    <definedName name="VAS084_D_Ilgalaikioturt86" localSheetId="12">'Forma 13'!$C$134</definedName>
    <definedName name="VAS084_D_Ilgalaikioturt86">'Forma 13'!$C$134</definedName>
    <definedName name="VAS084_D_Ilgalaikioturt87" localSheetId="12">'Forma 13'!$C$135</definedName>
    <definedName name="VAS084_D_Ilgalaikioturt87">'Forma 13'!$C$135</definedName>
    <definedName name="VAS084_D_Ilgalaikioturt88" localSheetId="12">'Forma 13'!$C$137</definedName>
    <definedName name="VAS084_D_Ilgalaikioturt88">'Forma 13'!$C$137</definedName>
    <definedName name="VAS084_D_Ilgalaikioturt89" localSheetId="12">'Forma 13'!$C$138</definedName>
    <definedName name="VAS084_D_Ilgalaikioturt89">'Forma 13'!$C$138</definedName>
    <definedName name="VAS084_D_Ilgalaikioturt9" localSheetId="12">'Forma 13'!$C$23</definedName>
    <definedName name="VAS084_D_Ilgalaikioturt9">'Forma 13'!$C$23</definedName>
    <definedName name="VAS084_D_Ilgalaikioturt90" localSheetId="12">'Forma 13'!$C$139</definedName>
    <definedName name="VAS084_D_Ilgalaikioturt90">'Forma 13'!$C$139</definedName>
    <definedName name="VAS084_D_Ilgalaikioturt91" localSheetId="12">'Forma 13'!$C$142</definedName>
    <definedName name="VAS084_D_Ilgalaikioturt91">'Forma 13'!$C$142</definedName>
    <definedName name="VAS084_D_Ilgalaikioturt92" localSheetId="12">'Forma 13'!$C$143</definedName>
    <definedName name="VAS084_D_Ilgalaikioturt92">'Forma 13'!$C$143</definedName>
    <definedName name="VAS084_D_Ilgalaikioturt93" localSheetId="12">'Forma 13'!$C$144</definedName>
    <definedName name="VAS084_D_Ilgalaikioturt93">'Forma 13'!$C$144</definedName>
    <definedName name="VAS084_D_Ilgalaikioturt94" localSheetId="12">'Forma 13'!$C$146</definedName>
    <definedName name="VAS084_D_Ilgalaikioturt94">'Forma 13'!$C$146</definedName>
    <definedName name="VAS084_D_Ilgalaikioturt95" localSheetId="12">'Forma 13'!$C$147</definedName>
    <definedName name="VAS084_D_Ilgalaikioturt95">'Forma 13'!$C$147</definedName>
    <definedName name="VAS084_D_Ilgalaikioturt96" localSheetId="12">'Forma 13'!$C$148</definedName>
    <definedName name="VAS084_D_Ilgalaikioturt96">'Forma 13'!$C$148</definedName>
    <definedName name="VAS084_D_Ilgalaikioturt97" localSheetId="12">'Forma 13'!$C$150</definedName>
    <definedName name="VAS084_D_Ilgalaikioturt97">'Forma 13'!$C$150</definedName>
    <definedName name="VAS084_D_Ilgalaikioturt98" localSheetId="12">'Forma 13'!$C$151</definedName>
    <definedName name="VAS084_D_Ilgalaikioturt98">'Forma 13'!$C$151</definedName>
    <definedName name="VAS084_D_Ilgalaikioturt99" localSheetId="12">'Forma 13'!$C$152</definedName>
    <definedName name="VAS084_D_Ilgalaikioturt99">'Forma 13'!$C$152</definedName>
    <definedName name="VAS084_D_Inventorinisnu1" localSheetId="12">'Forma 13'!$D$9</definedName>
    <definedName name="VAS084_D_Inventorinisnu1">'Forma 13'!$D$9</definedName>
    <definedName name="VAS084_D_Irankiaimatavi1" localSheetId="12">'Forma 13'!$C$75</definedName>
    <definedName name="VAS084_D_Irankiaimatavi1">'Forma 13'!$C$75</definedName>
    <definedName name="VAS084_D_Irankiaimatavi2" localSheetId="12">'Forma 13'!$C$157</definedName>
    <definedName name="VAS084_D_Irankiaimatavi2">'Forma 13'!$C$157</definedName>
    <definedName name="VAS084_D_Irankiaimatavi3" localSheetId="12">'Forma 13'!$C$239</definedName>
    <definedName name="VAS084_D_Irankiaimatavi3">'Forma 13'!$C$239</definedName>
    <definedName name="VAS084_D_Irasyti1" localSheetId="12">'Forma 13'!$C$253</definedName>
    <definedName name="VAS084_D_Irasyti1">'Forma 13'!$C$253</definedName>
    <definedName name="VAS084_D_Irasyti2" localSheetId="12">'Forma 13'!$C$254</definedName>
    <definedName name="VAS084_D_Irasyti2">'Forma 13'!$C$254</definedName>
    <definedName name="VAS084_D_Irasyti3" localSheetId="12">'Forma 13'!$C$255</definedName>
    <definedName name="VAS084_D_Irasyti3">'Forma 13'!$C$255</definedName>
    <definedName name="VAS084_D_Keliaiaikstele1" localSheetId="12">'Forma 13'!$C$29</definedName>
    <definedName name="VAS084_D_Keliaiaikstele1">'Forma 13'!$C$29</definedName>
    <definedName name="VAS084_D_Keliaiaikstele2" localSheetId="12">'Forma 13'!$C$111</definedName>
    <definedName name="VAS084_D_Keliaiaikstele2">'Forma 13'!$C$111</definedName>
    <definedName name="VAS084_D_Keliaiaikstele3" localSheetId="12">'Forma 13'!$C$193</definedName>
    <definedName name="VAS084_D_Keliaiaikstele3">'Forma 13'!$C$193</definedName>
    <definedName name="VAS084_D_Kitareguliuoja1" localSheetId="12">'Forma 13'!$O$9</definedName>
    <definedName name="VAS084_D_Kitareguliuoja1">'Forma 13'!$O$9</definedName>
    <definedName name="VAS084_D_Kitasilgalaiki1" localSheetId="12">'Forma 13'!$C$88</definedName>
    <definedName name="VAS084_D_Kitasilgalaiki1">'Forma 13'!$C$88</definedName>
    <definedName name="VAS084_D_Kitasilgalaiki2" localSheetId="12">'Forma 13'!$C$170</definedName>
    <definedName name="VAS084_D_Kitasilgalaiki2">'Forma 13'!$C$170</definedName>
    <definedName name="VAS084_D_Kitasilgalaiki3" localSheetId="12">'Forma 13'!$C$252</definedName>
    <definedName name="VAS084_D_Kitasilgalaiki3">'Forma 13'!$C$252</definedName>
    <definedName name="VAS084_D_Kitasnemateria1" localSheetId="12">'Forma 13'!$C$20</definedName>
    <definedName name="VAS084_D_Kitasnemateria1">'Forma 13'!$C$20</definedName>
    <definedName name="VAS084_D_Kitasnemateria2" localSheetId="12">'Forma 13'!$C$102</definedName>
    <definedName name="VAS084_D_Kitasnemateria2">'Forma 13'!$C$102</definedName>
    <definedName name="VAS084_D_Kitasnemateria3" localSheetId="12">'Forma 13'!$C$184</definedName>
    <definedName name="VAS084_D_Kitasnemateria3">'Forma 13'!$C$184</definedName>
    <definedName name="VAS084_D_Kitigeriamojov1" localSheetId="12">'Forma 13'!$C$71</definedName>
    <definedName name="VAS084_D_Kitigeriamojov1">'Forma 13'!$C$71</definedName>
    <definedName name="VAS084_D_Kitigeriamojov2" localSheetId="12">'Forma 13'!$C$153</definedName>
    <definedName name="VAS084_D_Kitigeriamojov2">'Forma 13'!$C$153</definedName>
    <definedName name="VAS084_D_Kitigeriamojov3" localSheetId="12">'Forma 13'!$C$235</definedName>
    <definedName name="VAS084_D_Kitigeriamojov3">'Forma 13'!$C$235</definedName>
    <definedName name="VAS084_D_Kitiirenginiai1" localSheetId="12">'Forma 13'!$C$45</definedName>
    <definedName name="VAS084_D_Kitiirenginiai1">'Forma 13'!$C$45</definedName>
    <definedName name="VAS084_D_Kitiirenginiai2" localSheetId="12">'Forma 13'!$C$58</definedName>
    <definedName name="VAS084_D_Kitiirenginiai2">'Forma 13'!$C$58</definedName>
    <definedName name="VAS084_D_Kitiirenginiai3" localSheetId="12">'Forma 13'!$C$127</definedName>
    <definedName name="VAS084_D_Kitiirenginiai3">'Forma 13'!$C$127</definedName>
    <definedName name="VAS084_D_Kitiirenginiai4" localSheetId="12">'Forma 13'!$C$140</definedName>
    <definedName name="VAS084_D_Kitiirenginiai4">'Forma 13'!$C$140</definedName>
    <definedName name="VAS084_D_Kitiirenginiai5" localSheetId="12">'Forma 13'!$C$209</definedName>
    <definedName name="VAS084_D_Kitiirenginiai5">'Forma 13'!$C$209</definedName>
    <definedName name="VAS084_D_Kitiirenginiai6" localSheetId="12">'Forma 13'!$C$222</definedName>
    <definedName name="VAS084_D_Kitiirenginiai6">'Forma 13'!$C$222</definedName>
    <definedName name="VAS084_D_Kitostransport1" localSheetId="12">'Forma 13'!$C$84</definedName>
    <definedName name="VAS084_D_Kitostransport1">'Forma 13'!$C$84</definedName>
    <definedName name="VAS084_D_Kitostransport2" localSheetId="12">'Forma 13'!$C$166</definedName>
    <definedName name="VAS084_D_Kitostransport2">'Forma 13'!$C$166</definedName>
    <definedName name="VAS084_D_Kitostransport3" localSheetId="12">'Forma 13'!$C$248</definedName>
    <definedName name="VAS084_D_Kitostransport3">'Forma 13'!$C$248</definedName>
    <definedName name="VAS084_D_Kitosveiklosne1" localSheetId="12">'Forma 13'!$P$9</definedName>
    <definedName name="VAS084_D_Kitosveiklosne1">'Forma 13'!$P$9</definedName>
    <definedName name="VAS084_D_Lengviejiautom1" localSheetId="12">'Forma 13'!$C$80</definedName>
    <definedName name="VAS084_D_Lengviejiautom1">'Forma 13'!$C$80</definedName>
    <definedName name="VAS084_D_Lengviejiautom2" localSheetId="12">'Forma 13'!$C$162</definedName>
    <definedName name="VAS084_D_Lengviejiautom2">'Forma 13'!$C$162</definedName>
    <definedName name="VAS084_D_Lengviejiautom3" localSheetId="12">'Forma 13'!$C$244</definedName>
    <definedName name="VAS084_D_Lengviejiautom3">'Forma 13'!$C$244</definedName>
    <definedName name="VAS084_D_Lrklimatokaito1" localSheetId="12">'Forma 13'!$E$9</definedName>
    <definedName name="VAS084_D_Lrklimatokaito1">'Forma 13'!$E$9</definedName>
    <definedName name="VAS084_D_Masinosiriranga1" localSheetId="12">'Forma 13'!$C$49</definedName>
    <definedName name="VAS084_D_Masinosiriranga1">'Forma 13'!$C$49</definedName>
    <definedName name="VAS084_D_Masinosiriranga2" localSheetId="12">'Forma 13'!$C$131</definedName>
    <definedName name="VAS084_D_Masinosiriranga2">'Forma 13'!$C$131</definedName>
    <definedName name="VAS084_D_Masinosiriranga3" localSheetId="12">'Forma 13'!$C$213</definedName>
    <definedName name="VAS084_D_Masinosiriranga3">'Forma 13'!$C$213</definedName>
    <definedName name="VAS084_D_Nematerialusis1" localSheetId="12">'Forma 13'!$C$11</definedName>
    <definedName name="VAS084_D_Nematerialusis1">'Forma 13'!$C$11</definedName>
    <definedName name="VAS084_D_Nematerialusis2" localSheetId="12">'Forma 13'!$C$93</definedName>
    <definedName name="VAS084_D_Nematerialusis2">'Forma 13'!$C$93</definedName>
    <definedName name="VAS084_D_Nematerialusis3" localSheetId="12">'Forma 13'!$C$175</definedName>
    <definedName name="VAS084_D_Nematerialusis3">'Forma 13'!$C$175</definedName>
    <definedName name="VAS084_D_Netiesiogiaipa1" localSheetId="12">'Forma 13'!$C$92</definedName>
    <definedName name="VAS084_D_Netiesiogiaipa1">'Forma 13'!$C$92</definedName>
    <definedName name="VAS084_D_Nuotekudumblot1" localSheetId="12">'Forma 13'!$L$9</definedName>
    <definedName name="VAS084_D_Nuotekudumblot1">'Forma 13'!$L$9</definedName>
    <definedName name="VAS084_D_Nuotekuirdumbl1" localSheetId="12">'Forma 13'!$C$54</definedName>
    <definedName name="VAS084_D_Nuotekuirdumbl1">'Forma 13'!$C$54</definedName>
    <definedName name="VAS084_D_Nuotekuirdumbl2" localSheetId="12">'Forma 13'!$C$136</definedName>
    <definedName name="VAS084_D_Nuotekuirdumbl2">'Forma 13'!$C$136</definedName>
    <definedName name="VAS084_D_Nuotekuirdumbl3" localSheetId="12">'Forma 13'!$C$218</definedName>
    <definedName name="VAS084_D_Nuotekuirdumbl3">'Forma 13'!$C$218</definedName>
    <definedName name="VAS084_D_Nuotekusurinki1" localSheetId="12">'Forma 13'!$J$9</definedName>
    <definedName name="VAS084_D_Nuotekusurinki1">'Forma 13'!$J$9</definedName>
    <definedName name="VAS084_D_Nuotekuvalymas1" localSheetId="12">'Forma 13'!$K$9</definedName>
    <definedName name="VAS084_D_Nuotekuvalymas1">'Forma 13'!$K$9</definedName>
    <definedName name="VAS084_D_Pastataiadmini1" localSheetId="12">'Forma 13'!$C$25</definedName>
    <definedName name="VAS084_D_Pastataiadmini1">'Forma 13'!$C$25</definedName>
    <definedName name="VAS084_D_Pastataiadmini2" localSheetId="12">'Forma 13'!$C$107</definedName>
    <definedName name="VAS084_D_Pastataiadmini2">'Forma 13'!$C$107</definedName>
    <definedName name="VAS084_D_Pastataiadmini3" localSheetId="12">'Forma 13'!$C$189</definedName>
    <definedName name="VAS084_D_Pastataiadmini3">'Forma 13'!$C$189</definedName>
    <definedName name="VAS084_D_Pastataiirstat1" localSheetId="12">'Forma 13'!$C$24</definedName>
    <definedName name="VAS084_D_Pastataiirstat1">'Forma 13'!$C$24</definedName>
    <definedName name="VAS084_D_Pastataiirstat2" localSheetId="12">'Forma 13'!$C$106</definedName>
    <definedName name="VAS084_D_Pastataiirstat2">'Forma 13'!$C$106</definedName>
    <definedName name="VAS084_D_Pastataiirstat3" localSheetId="12">'Forma 13'!$C$188</definedName>
    <definedName name="VAS084_D_Pastataiirstat3">'Forma 13'!$C$188</definedName>
    <definedName name="VAS084_D_Pavirsiniunuot1" localSheetId="12">'Forma 13'!$M$9</definedName>
    <definedName name="VAS084_D_Pavirsiniunuot1">'Forma 13'!$M$9</definedName>
    <definedName name="VAS084_D_Saulessviesose1" localSheetId="12">'Forma 13'!$C$41</definedName>
    <definedName name="VAS084_D_Saulessviesose1">'Forma 13'!$C$41</definedName>
    <definedName name="VAS084_D_Saulessviesose2" localSheetId="12">'Forma 13'!$C$123</definedName>
    <definedName name="VAS084_D_Saulessviesose2">'Forma 13'!$C$123</definedName>
    <definedName name="VAS084_D_Saulessviesose3" localSheetId="12">'Forma 13'!$C$205</definedName>
    <definedName name="VAS084_D_Saulessviesose3">'Forma 13'!$C$205</definedName>
    <definedName name="VAS084_D_Silumosatsiska1" localSheetId="12">'Forma 13'!$C$67</definedName>
    <definedName name="VAS084_D_Silumosatsiska1">'Forma 13'!$C$67</definedName>
    <definedName name="VAS084_D_Silumosatsiska2" localSheetId="12">'Forma 13'!$C$149</definedName>
    <definedName name="VAS084_D_Silumosatsiska2">'Forma 13'!$C$149</definedName>
    <definedName name="VAS084_D_Silumosatsiska3" localSheetId="12">'Forma 13'!$C$231</definedName>
    <definedName name="VAS084_D_Silumosatsiska3">'Forma 13'!$C$231</definedName>
    <definedName name="VAS084_D_Silumosirkarst1" localSheetId="12">'Forma 13'!$C$37</definedName>
    <definedName name="VAS084_D_Silumosirkarst1">'Forma 13'!$C$37</definedName>
    <definedName name="VAS084_D_Silumosirkarst2" localSheetId="12">'Forma 13'!$C$119</definedName>
    <definedName name="VAS084_D_Silumosirkarst2">'Forma 13'!$C$119</definedName>
    <definedName name="VAS084_D_Silumosirkarst3" localSheetId="12">'Forma 13'!$C$201</definedName>
    <definedName name="VAS084_D_Silumosirkarst3">'Forma 13'!$C$201</definedName>
    <definedName name="VAS084_D_Specprogramine1" localSheetId="12">'Forma 13'!$C$16</definedName>
    <definedName name="VAS084_D_Specprogramine1">'Forma 13'!$C$16</definedName>
    <definedName name="VAS084_D_Specprogramine2" localSheetId="12">'Forma 13'!$C$98</definedName>
    <definedName name="VAS084_D_Specprogramine2">'Forma 13'!$C$98</definedName>
    <definedName name="VAS084_D_Specprogramine3" localSheetId="12">'Forma 13'!$C$180</definedName>
    <definedName name="VAS084_D_Specprogramine3">'Forma 13'!$C$180</definedName>
    <definedName name="VAS084_D_Standartinepro1" localSheetId="12">'Forma 13'!$C$12</definedName>
    <definedName name="VAS084_D_Standartinepro1">'Forma 13'!$C$12</definedName>
    <definedName name="VAS084_D_Standartinepro2" localSheetId="12">'Forma 13'!$C$94</definedName>
    <definedName name="VAS084_D_Standartinepro2">'Forma 13'!$C$94</definedName>
    <definedName name="VAS084_D_Standartinepro3" localSheetId="12">'Forma 13'!$C$176</definedName>
    <definedName name="VAS084_D_Standartinepro3">'Forma 13'!$C$176</definedName>
    <definedName name="VAS084_D_Tiesiogiaipask1" localSheetId="12">'Forma 13'!$C$10</definedName>
    <definedName name="VAS084_D_Tiesiogiaipask1">'Forma 13'!$C$10</definedName>
    <definedName name="VAS084_D_Transportoprie1" localSheetId="12">'Forma 13'!$C$79</definedName>
    <definedName name="VAS084_D_Transportoprie1">'Forma 13'!$C$79</definedName>
    <definedName name="VAS084_D_Transportoprie2" localSheetId="12">'Forma 13'!$C$161</definedName>
    <definedName name="VAS084_D_Transportoprie2">'Forma 13'!$C$161</definedName>
    <definedName name="VAS084_D_Transportoprie3" localSheetId="12">'Forma 13'!$C$243</definedName>
    <definedName name="VAS084_D_Transportoprie3">'Forma 13'!$C$243</definedName>
    <definedName name="VAS084_D_Turtovienetask1" localSheetId="12">'Forma 13'!$F$9</definedName>
    <definedName name="VAS084_D_Turtovienetask1">'Forma 13'!$F$9</definedName>
    <definedName name="VAS084_D_Vandenssiurbli1" localSheetId="12">'Forma 13'!$C$50</definedName>
    <definedName name="VAS084_D_Vandenssiurbli1">'Forma 13'!$C$50</definedName>
    <definedName name="VAS084_D_Vandenssiurbli2" localSheetId="12">'Forma 13'!$C$132</definedName>
    <definedName name="VAS084_D_Vandenssiurbli2">'Forma 13'!$C$132</definedName>
    <definedName name="VAS084_D_Vandenssiurbli3" localSheetId="12">'Forma 13'!$C$214</definedName>
    <definedName name="VAS084_D_Vandenssiurbli3">'Forma 13'!$C$214</definedName>
    <definedName name="VAS084_F_Atsiskaitomiej1Apskaitosveikla1" localSheetId="12">'Forma 13'!$N$63</definedName>
    <definedName name="VAS084_F_Atsiskaitomiej1Apskaitosveikla1">'Forma 13'!$N$63</definedName>
    <definedName name="VAS084_F_Atsiskaitomiej1Geriamojovande7" localSheetId="12">'Forma 13'!$G$63</definedName>
    <definedName name="VAS084_F_Atsiskaitomiej1Geriamojovande7">'Forma 13'!$G$63</definedName>
    <definedName name="VAS084_F_Atsiskaitomiej1Geriamojovande8" localSheetId="12">'Forma 13'!$H$63</definedName>
    <definedName name="VAS084_F_Atsiskaitomiej1Geriamojovande8">'Forma 13'!$H$63</definedName>
    <definedName name="VAS084_F_Atsiskaitomiej1Geriamojovande9" localSheetId="12">'Forma 13'!$I$63</definedName>
    <definedName name="VAS084_F_Atsiskaitomiej1Geriamojovande9">'Forma 13'!$I$63</definedName>
    <definedName name="VAS084_F_Atsiskaitomiej1Kitareguliuoja1" localSheetId="12">'Forma 13'!$O$63</definedName>
    <definedName name="VAS084_F_Atsiskaitomiej1Kitareguliuoja1">'Forma 13'!$O$63</definedName>
    <definedName name="VAS084_F_Atsiskaitomiej1Kitosveiklosne1" localSheetId="12">'Forma 13'!$P$63</definedName>
    <definedName name="VAS084_F_Atsiskaitomiej1Kitosveiklosne1">'Forma 13'!$P$63</definedName>
    <definedName name="VAS084_F_Atsiskaitomiej1Nuotekudumblot1" localSheetId="12">'Forma 13'!$L$63</definedName>
    <definedName name="VAS084_F_Atsiskaitomiej1Nuotekudumblot1">'Forma 13'!$L$63</definedName>
    <definedName name="VAS084_F_Atsiskaitomiej1Nuotekusurinki1" localSheetId="12">'Forma 13'!$J$63</definedName>
    <definedName name="VAS084_F_Atsiskaitomiej1Nuotekusurinki1">'Forma 13'!$J$63</definedName>
    <definedName name="VAS084_F_Atsiskaitomiej1Nuotekuvalymas1" localSheetId="12">'Forma 13'!$K$63</definedName>
    <definedName name="VAS084_F_Atsiskaitomiej1Nuotekuvalymas1">'Forma 13'!$K$63</definedName>
    <definedName name="VAS084_F_Atsiskaitomiej1Pavirsiniunuot1" localSheetId="12">'Forma 13'!$M$63</definedName>
    <definedName name="VAS084_F_Atsiskaitomiej1Pavirsiniunuot1">'Forma 13'!$M$63</definedName>
    <definedName name="VAS084_F_Atsiskaitomiej2Apskaitosveikla1" localSheetId="12">'Forma 13'!$N$145</definedName>
    <definedName name="VAS084_F_Atsiskaitomiej2Apskaitosveikla1">'Forma 13'!$N$145</definedName>
    <definedName name="VAS084_F_Atsiskaitomiej2Geriamojovande7" localSheetId="12">'Forma 13'!$G$145</definedName>
    <definedName name="VAS084_F_Atsiskaitomiej2Geriamojovande7">'Forma 13'!$G$145</definedName>
    <definedName name="VAS084_F_Atsiskaitomiej2Geriamojovande8" localSheetId="12">'Forma 13'!$H$145</definedName>
    <definedName name="VAS084_F_Atsiskaitomiej2Geriamojovande8">'Forma 13'!$H$145</definedName>
    <definedName name="VAS084_F_Atsiskaitomiej2Geriamojovande9" localSheetId="12">'Forma 13'!$I$145</definedName>
    <definedName name="VAS084_F_Atsiskaitomiej2Geriamojovande9">'Forma 13'!$I$145</definedName>
    <definedName name="VAS084_F_Atsiskaitomiej2Kitareguliuoja1" localSheetId="12">'Forma 13'!$O$145</definedName>
    <definedName name="VAS084_F_Atsiskaitomiej2Kitareguliuoja1">'Forma 13'!$O$145</definedName>
    <definedName name="VAS084_F_Atsiskaitomiej2Kitosveiklosne1" localSheetId="12">'Forma 13'!$P$145</definedName>
    <definedName name="VAS084_F_Atsiskaitomiej2Kitosveiklosne1">'Forma 13'!$P$145</definedName>
    <definedName name="VAS084_F_Atsiskaitomiej2Nuotekudumblot1" localSheetId="12">'Forma 13'!$L$145</definedName>
    <definedName name="VAS084_F_Atsiskaitomiej2Nuotekudumblot1">'Forma 13'!$L$145</definedName>
    <definedName name="VAS084_F_Atsiskaitomiej2Nuotekusurinki1" localSheetId="12">'Forma 13'!$J$145</definedName>
    <definedName name="VAS084_F_Atsiskaitomiej2Nuotekusurinki1">'Forma 13'!$J$145</definedName>
    <definedName name="VAS084_F_Atsiskaitomiej2Nuotekuvalymas1" localSheetId="12">'Forma 13'!$K$145</definedName>
    <definedName name="VAS084_F_Atsiskaitomiej2Nuotekuvalymas1">'Forma 13'!$K$145</definedName>
    <definedName name="VAS084_F_Atsiskaitomiej2Pavirsiniunuot1" localSheetId="12">'Forma 13'!$M$145</definedName>
    <definedName name="VAS084_F_Atsiskaitomiej2Pavirsiniunuot1">'Forma 13'!$M$145</definedName>
    <definedName name="VAS084_F_Atsiskaitomiej3Apskaitosveikla1" localSheetId="12">'Forma 13'!$N$227</definedName>
    <definedName name="VAS084_F_Atsiskaitomiej3Apskaitosveikla1">'Forma 13'!$N$227</definedName>
    <definedName name="VAS084_F_Atsiskaitomiej3Geriamojovande7" localSheetId="12">'Forma 13'!$G$227</definedName>
    <definedName name="VAS084_F_Atsiskaitomiej3Geriamojovande7">'Forma 13'!$G$227</definedName>
    <definedName name="VAS084_F_Atsiskaitomiej3Geriamojovande8" localSheetId="12">'Forma 13'!$H$227</definedName>
    <definedName name="VAS084_F_Atsiskaitomiej3Geriamojovande8">'Forma 13'!$H$227</definedName>
    <definedName name="VAS084_F_Atsiskaitomiej3Geriamojovande9" localSheetId="12">'Forma 13'!$I$227</definedName>
    <definedName name="VAS084_F_Atsiskaitomiej3Geriamojovande9">'Forma 13'!$I$227</definedName>
    <definedName name="VAS084_F_Atsiskaitomiej3Kitareguliuoja1" localSheetId="12">'Forma 13'!$O$227</definedName>
    <definedName name="VAS084_F_Atsiskaitomiej3Kitareguliuoja1">'Forma 13'!$O$227</definedName>
    <definedName name="VAS084_F_Atsiskaitomiej3Kitosveiklosne1" localSheetId="12">'Forma 13'!$P$227</definedName>
    <definedName name="VAS084_F_Atsiskaitomiej3Kitosveiklosne1">'Forma 13'!$P$227</definedName>
    <definedName name="VAS084_F_Atsiskaitomiej3Nuotekudumblot1" localSheetId="12">'Forma 13'!$L$227</definedName>
    <definedName name="VAS084_F_Atsiskaitomiej3Nuotekudumblot1">'Forma 13'!$L$227</definedName>
    <definedName name="VAS084_F_Atsiskaitomiej3Nuotekusurinki1" localSheetId="12">'Forma 13'!$J$227</definedName>
    <definedName name="VAS084_F_Atsiskaitomiej3Nuotekusurinki1">'Forma 13'!$J$227</definedName>
    <definedName name="VAS084_F_Atsiskaitomiej3Nuotekuvalymas1" localSheetId="12">'Forma 13'!$K$227</definedName>
    <definedName name="VAS084_F_Atsiskaitomiej3Nuotekuvalymas1">'Forma 13'!$K$227</definedName>
    <definedName name="VAS084_F_Atsiskaitomiej3Pavirsiniunuot1" localSheetId="12">'Forma 13'!$M$227</definedName>
    <definedName name="VAS084_F_Atsiskaitomiej3Pavirsiniunuot1">'Forma 13'!$M$227</definedName>
    <definedName name="VAS084_F_Bendraipaskirs1Apskaitosveikla1" localSheetId="12">'Forma 13'!$N$174</definedName>
    <definedName name="VAS084_F_Bendraipaskirs1Apskaitosveikla1">'Forma 13'!$N$174</definedName>
    <definedName name="VAS084_F_Bendraipaskirs1Geriamojovande7" localSheetId="12">'Forma 13'!$G$174</definedName>
    <definedName name="VAS084_F_Bendraipaskirs1Geriamojovande7">'Forma 13'!$G$174</definedName>
    <definedName name="VAS084_F_Bendraipaskirs1Geriamojovande8" localSheetId="12">'Forma 13'!$H$174</definedName>
    <definedName name="VAS084_F_Bendraipaskirs1Geriamojovande8">'Forma 13'!$H$174</definedName>
    <definedName name="VAS084_F_Bendraipaskirs1Geriamojovande9" localSheetId="12">'Forma 13'!$I$174</definedName>
    <definedName name="VAS084_F_Bendraipaskirs1Geriamojovande9">'Forma 13'!$I$174</definedName>
    <definedName name="VAS084_F_Bendraipaskirs1Kitareguliuoja1" localSheetId="12">'Forma 13'!$O$174</definedName>
    <definedName name="VAS084_F_Bendraipaskirs1Kitareguliuoja1">'Forma 13'!$O$174</definedName>
    <definedName name="VAS084_F_Bendraipaskirs1Kitosveiklosne1" localSheetId="12">'Forma 13'!$P$174</definedName>
    <definedName name="VAS084_F_Bendraipaskirs1Kitosveiklosne1">'Forma 13'!$P$174</definedName>
    <definedName name="VAS084_F_Bendraipaskirs1Nuotekudumblot1" localSheetId="12">'Forma 13'!$L$174</definedName>
    <definedName name="VAS084_F_Bendraipaskirs1Nuotekudumblot1">'Forma 13'!$L$174</definedName>
    <definedName name="VAS084_F_Bendraipaskirs1Nuotekusurinki1" localSheetId="12">'Forma 13'!$J$174</definedName>
    <definedName name="VAS084_F_Bendraipaskirs1Nuotekusurinki1">'Forma 13'!$J$174</definedName>
    <definedName name="VAS084_F_Bendraipaskirs1Nuotekuvalymas1" localSheetId="12">'Forma 13'!$K$174</definedName>
    <definedName name="VAS084_F_Bendraipaskirs1Nuotekuvalymas1">'Forma 13'!$K$174</definedName>
    <definedName name="VAS084_F_Bendraipaskirs1Pavirsiniunuot1" localSheetId="12">'Forma 13'!$M$174</definedName>
    <definedName name="VAS084_F_Bendraipaskirs1Pavirsiniunuot1">'Forma 13'!$M$174</definedName>
    <definedName name="VAS084_F_Geriamojovande1Apskaitosveikla1" localSheetId="12">'Forma 13'!$N$33</definedName>
    <definedName name="VAS084_F_Geriamojovande1Apskaitosveikla1">'Forma 13'!$N$33</definedName>
    <definedName name="VAS084_F_Geriamojovande1Geriamojovande7" localSheetId="12">'Forma 13'!$G$33</definedName>
    <definedName name="VAS084_F_Geriamojovande1Geriamojovande7">'Forma 13'!$G$33</definedName>
    <definedName name="VAS084_F_Geriamojovande1Geriamojovande8" localSheetId="12">'Forma 13'!$H$33</definedName>
    <definedName name="VAS084_F_Geriamojovande1Geriamojovande8">'Forma 13'!$H$33</definedName>
    <definedName name="VAS084_F_Geriamojovande1Geriamojovande9" localSheetId="12">'Forma 13'!$I$33</definedName>
    <definedName name="VAS084_F_Geriamojovande1Geriamojovande9">'Forma 13'!$I$33</definedName>
    <definedName name="VAS084_F_Geriamojovande1Kitareguliuoja1" localSheetId="12">'Forma 13'!$O$33</definedName>
    <definedName name="VAS084_F_Geriamojovande1Kitareguliuoja1">'Forma 13'!$O$33</definedName>
    <definedName name="VAS084_F_Geriamojovande1Kitosveiklosne1" localSheetId="12">'Forma 13'!$P$33</definedName>
    <definedName name="VAS084_F_Geriamojovande1Kitosveiklosne1">'Forma 13'!$P$33</definedName>
    <definedName name="VAS084_F_Geriamojovande1Nuotekudumblot1" localSheetId="12">'Forma 13'!$L$33</definedName>
    <definedName name="VAS084_F_Geriamojovande1Nuotekudumblot1">'Forma 13'!$L$33</definedName>
    <definedName name="VAS084_F_Geriamojovande1Nuotekusurinki1" localSheetId="12">'Forma 13'!$J$33</definedName>
    <definedName name="VAS084_F_Geriamojovande1Nuotekusurinki1">'Forma 13'!$J$33</definedName>
    <definedName name="VAS084_F_Geriamojovande1Nuotekuvalymas1" localSheetId="12">'Forma 13'!$K$33</definedName>
    <definedName name="VAS084_F_Geriamojovande1Nuotekuvalymas1">'Forma 13'!$K$33</definedName>
    <definedName name="VAS084_F_Geriamojovande1Pavirsiniunuot1" localSheetId="12">'Forma 13'!$M$33</definedName>
    <definedName name="VAS084_F_Geriamojovande1Pavirsiniunuot1">'Forma 13'!$M$33</definedName>
    <definedName name="VAS084_F_Geriamojovande2Apskaitosveikla1" localSheetId="12">'Forma 13'!$N$59</definedName>
    <definedName name="VAS084_F_Geriamojovande2Apskaitosveikla1">'Forma 13'!$N$59</definedName>
    <definedName name="VAS084_F_Geriamojovande2Geriamojovande7" localSheetId="12">'Forma 13'!$G$59</definedName>
    <definedName name="VAS084_F_Geriamojovande2Geriamojovande7">'Forma 13'!$G$59</definedName>
    <definedName name="VAS084_F_Geriamojovande2Geriamojovande8" localSheetId="12">'Forma 13'!$H$59</definedName>
    <definedName name="VAS084_F_Geriamojovande2Geriamojovande8">'Forma 13'!$H$59</definedName>
    <definedName name="VAS084_F_Geriamojovande2Geriamojovande9" localSheetId="12">'Forma 13'!$I$59</definedName>
    <definedName name="VAS084_F_Geriamojovande2Geriamojovande9">'Forma 13'!$I$59</definedName>
    <definedName name="VAS084_F_Geriamojovande2Kitareguliuoja1" localSheetId="12">'Forma 13'!$O$59</definedName>
    <definedName name="VAS084_F_Geriamojovande2Kitareguliuoja1">'Forma 13'!$O$59</definedName>
    <definedName name="VAS084_F_Geriamojovande2Kitosveiklosne1" localSheetId="12">'Forma 13'!$P$59</definedName>
    <definedName name="VAS084_F_Geriamojovande2Kitosveiklosne1">'Forma 13'!$P$59</definedName>
    <definedName name="VAS084_F_Geriamojovande2Nuotekudumblot1" localSheetId="12">'Forma 13'!$L$59</definedName>
    <definedName name="VAS084_F_Geriamojovande2Nuotekudumblot1">'Forma 13'!$L$59</definedName>
    <definedName name="VAS084_F_Geriamojovande2Nuotekusurinki1" localSheetId="12">'Forma 13'!$J$59</definedName>
    <definedName name="VAS084_F_Geriamojovande2Nuotekusurinki1">'Forma 13'!$J$59</definedName>
    <definedName name="VAS084_F_Geriamojovande2Nuotekuvalymas1" localSheetId="12">'Forma 13'!$K$59</definedName>
    <definedName name="VAS084_F_Geriamojovande2Nuotekuvalymas1">'Forma 13'!$K$59</definedName>
    <definedName name="VAS084_F_Geriamojovande2Pavirsiniunuot1" localSheetId="12">'Forma 13'!$M$59</definedName>
    <definedName name="VAS084_F_Geriamojovande2Pavirsiniunuot1">'Forma 13'!$M$59</definedName>
    <definedName name="VAS084_F_Geriamojovande3Apskaitosveikla1" localSheetId="12">'Forma 13'!$N$115</definedName>
    <definedName name="VAS084_F_Geriamojovande3Apskaitosveikla1">'Forma 13'!$N$115</definedName>
    <definedName name="VAS084_F_Geriamojovande3Geriamojovande7" localSheetId="12">'Forma 13'!$G$115</definedName>
    <definedName name="VAS084_F_Geriamojovande3Geriamojovande7">'Forma 13'!$G$115</definedName>
    <definedName name="VAS084_F_Geriamojovande3Geriamojovande8" localSheetId="12">'Forma 13'!$H$115</definedName>
    <definedName name="VAS084_F_Geriamojovande3Geriamojovande8">'Forma 13'!$H$115</definedName>
    <definedName name="VAS084_F_Geriamojovande3Geriamojovande9" localSheetId="12">'Forma 13'!$I$115</definedName>
    <definedName name="VAS084_F_Geriamojovande3Geriamojovande9">'Forma 13'!$I$115</definedName>
    <definedName name="VAS084_F_Geriamojovande3Kitareguliuoja1" localSheetId="12">'Forma 13'!$O$115</definedName>
    <definedName name="VAS084_F_Geriamojovande3Kitareguliuoja1">'Forma 13'!$O$115</definedName>
    <definedName name="VAS084_F_Geriamojovande3Kitosveiklosne1" localSheetId="12">'Forma 13'!$P$115</definedName>
    <definedName name="VAS084_F_Geriamojovande3Kitosveiklosne1">'Forma 13'!$P$115</definedName>
    <definedName name="VAS084_F_Geriamojovande3Nuotekudumblot1" localSheetId="12">'Forma 13'!$L$115</definedName>
    <definedName name="VAS084_F_Geriamojovande3Nuotekudumblot1">'Forma 13'!$L$115</definedName>
    <definedName name="VAS084_F_Geriamojovande3Nuotekusurinki1" localSheetId="12">'Forma 13'!$J$115</definedName>
    <definedName name="VAS084_F_Geriamojovande3Nuotekusurinki1">'Forma 13'!$J$115</definedName>
    <definedName name="VAS084_F_Geriamojovande3Nuotekuvalymas1" localSheetId="12">'Forma 13'!$K$115</definedName>
    <definedName name="VAS084_F_Geriamojovande3Nuotekuvalymas1">'Forma 13'!$K$115</definedName>
    <definedName name="VAS084_F_Geriamojovande3Pavirsiniunuot1" localSheetId="12">'Forma 13'!$M$115</definedName>
    <definedName name="VAS084_F_Geriamojovande3Pavirsiniunuot1">'Forma 13'!$M$115</definedName>
    <definedName name="VAS084_F_Geriamojovande4Apskaitosveikla1" localSheetId="12">'Forma 13'!$N$141</definedName>
    <definedName name="VAS084_F_Geriamojovande4Apskaitosveikla1">'Forma 13'!$N$141</definedName>
    <definedName name="VAS084_F_Geriamojovande4Geriamojovande7" localSheetId="12">'Forma 13'!$G$141</definedName>
    <definedName name="VAS084_F_Geriamojovande4Geriamojovande7">'Forma 13'!$G$141</definedName>
    <definedName name="VAS084_F_Geriamojovande4Geriamojovande8" localSheetId="12">'Forma 13'!$H$141</definedName>
    <definedName name="VAS084_F_Geriamojovande4Geriamojovande8">'Forma 13'!$H$141</definedName>
    <definedName name="VAS084_F_Geriamojovande4Geriamojovande9" localSheetId="12">'Forma 13'!$I$141</definedName>
    <definedName name="VAS084_F_Geriamojovande4Geriamojovande9">'Forma 13'!$I$141</definedName>
    <definedName name="VAS084_F_Geriamojovande4Kitareguliuoja1" localSheetId="12">'Forma 13'!$O$141</definedName>
    <definedName name="VAS084_F_Geriamojovande4Kitareguliuoja1">'Forma 13'!$O$141</definedName>
    <definedName name="VAS084_F_Geriamojovande4Kitosveiklosne1" localSheetId="12">'Forma 13'!$P$141</definedName>
    <definedName name="VAS084_F_Geriamojovande4Kitosveiklosne1">'Forma 13'!$P$141</definedName>
    <definedName name="VAS084_F_Geriamojovande4Nuotekudumblot1" localSheetId="12">'Forma 13'!$L$141</definedName>
    <definedName name="VAS084_F_Geriamojovande4Nuotekudumblot1">'Forma 13'!$L$141</definedName>
    <definedName name="VAS084_F_Geriamojovande4Nuotekusurinki1" localSheetId="12">'Forma 13'!$J$141</definedName>
    <definedName name="VAS084_F_Geriamojovande4Nuotekusurinki1">'Forma 13'!$J$141</definedName>
    <definedName name="VAS084_F_Geriamojovande4Nuotekuvalymas1" localSheetId="12">'Forma 13'!$K$141</definedName>
    <definedName name="VAS084_F_Geriamojovande4Nuotekuvalymas1">'Forma 13'!$K$141</definedName>
    <definedName name="VAS084_F_Geriamojovande4Pavirsiniunuot1" localSheetId="12">'Forma 13'!$M$141</definedName>
    <definedName name="VAS084_F_Geriamojovande4Pavirsiniunuot1">'Forma 13'!$M$141</definedName>
    <definedName name="VAS084_F_Geriamojovande5Apskaitosveikla1" localSheetId="12">'Forma 13'!$N$197</definedName>
    <definedName name="VAS084_F_Geriamojovande5Apskaitosveikla1">'Forma 13'!$N$197</definedName>
    <definedName name="VAS084_F_Geriamojovande5Geriamojovande7" localSheetId="12">'Forma 13'!$G$197</definedName>
    <definedName name="VAS084_F_Geriamojovande5Geriamojovande7">'Forma 13'!$G$197</definedName>
    <definedName name="VAS084_F_Geriamojovande5Geriamojovande8" localSheetId="12">'Forma 13'!$H$197</definedName>
    <definedName name="VAS084_F_Geriamojovande5Geriamojovande8">'Forma 13'!$H$197</definedName>
    <definedName name="VAS084_F_Geriamojovande5Geriamojovande9" localSheetId="12">'Forma 13'!$I$197</definedName>
    <definedName name="VAS084_F_Geriamojovande5Geriamojovande9">'Forma 13'!$I$197</definedName>
    <definedName name="VAS084_F_Geriamojovande5Kitareguliuoja1" localSheetId="12">'Forma 13'!$O$197</definedName>
    <definedName name="VAS084_F_Geriamojovande5Kitareguliuoja1">'Forma 13'!$O$197</definedName>
    <definedName name="VAS084_F_Geriamojovande5Kitosveiklosne1" localSheetId="12">'Forma 13'!$P$197</definedName>
    <definedName name="VAS084_F_Geriamojovande5Kitosveiklosne1">'Forma 13'!$P$197</definedName>
    <definedName name="VAS084_F_Geriamojovande5Nuotekudumblot1" localSheetId="12">'Forma 13'!$L$197</definedName>
    <definedName name="VAS084_F_Geriamojovande5Nuotekudumblot1">'Forma 13'!$L$197</definedName>
    <definedName name="VAS084_F_Geriamojovande5Nuotekusurinki1" localSheetId="12">'Forma 13'!$J$197</definedName>
    <definedName name="VAS084_F_Geriamojovande5Nuotekusurinki1">'Forma 13'!$J$197</definedName>
    <definedName name="VAS084_F_Geriamojovande5Nuotekuvalymas1" localSheetId="12">'Forma 13'!$K$197</definedName>
    <definedName name="VAS084_F_Geriamojovande5Nuotekuvalymas1">'Forma 13'!$K$197</definedName>
    <definedName name="VAS084_F_Geriamojovande5Pavirsiniunuot1" localSheetId="12">'Forma 13'!$M$197</definedName>
    <definedName name="VAS084_F_Geriamojovande5Pavirsiniunuot1">'Forma 13'!$M$197</definedName>
    <definedName name="VAS084_F_Geriamojovande6Apskaitosveikla1" localSheetId="12">'Forma 13'!$N$223</definedName>
    <definedName name="VAS084_F_Geriamojovande6Apskaitosveikla1">'Forma 13'!$N$223</definedName>
    <definedName name="VAS084_F_Geriamojovande6Geriamojovande7" localSheetId="12">'Forma 13'!$G$223</definedName>
    <definedName name="VAS084_F_Geriamojovande6Geriamojovande7">'Forma 13'!$G$223</definedName>
    <definedName name="VAS084_F_Geriamojovande6Geriamojovande8" localSheetId="12">'Forma 13'!$H$223</definedName>
    <definedName name="VAS084_F_Geriamojovande6Geriamojovande8">'Forma 13'!$H$223</definedName>
    <definedName name="VAS084_F_Geriamojovande6Geriamojovande9" localSheetId="12">'Forma 13'!$I$223</definedName>
    <definedName name="VAS084_F_Geriamojovande6Geriamojovande9">'Forma 13'!$I$223</definedName>
    <definedName name="VAS084_F_Geriamojovande6Kitareguliuoja1" localSheetId="12">'Forma 13'!$O$223</definedName>
    <definedName name="VAS084_F_Geriamojovande6Kitareguliuoja1">'Forma 13'!$O$223</definedName>
    <definedName name="VAS084_F_Geriamojovande6Kitosveiklosne1" localSheetId="12">'Forma 13'!$P$223</definedName>
    <definedName name="VAS084_F_Geriamojovande6Kitosveiklosne1">'Forma 13'!$P$223</definedName>
    <definedName name="VAS084_F_Geriamojovande6Nuotekudumblot1" localSheetId="12">'Forma 13'!$L$223</definedName>
    <definedName name="VAS084_F_Geriamojovande6Nuotekudumblot1">'Forma 13'!$L$223</definedName>
    <definedName name="VAS084_F_Geriamojovande6Nuotekusurinki1" localSheetId="12">'Forma 13'!$J$223</definedName>
    <definedName name="VAS084_F_Geriamojovande6Nuotekusurinki1">'Forma 13'!$J$223</definedName>
    <definedName name="VAS084_F_Geriamojovande6Nuotekuvalymas1" localSheetId="12">'Forma 13'!$K$223</definedName>
    <definedName name="VAS084_F_Geriamojovande6Nuotekuvalymas1">'Forma 13'!$K$223</definedName>
    <definedName name="VAS084_F_Geriamojovande6Pavirsiniunuot1" localSheetId="12">'Forma 13'!$M$223</definedName>
    <definedName name="VAS084_F_Geriamojovande6Pavirsiniunuot1">'Forma 13'!$M$223</definedName>
    <definedName name="VAS084_F_Ilgalaikioturt100Apskaitosveikla1" localSheetId="12">'Forma 13'!$N$154</definedName>
    <definedName name="VAS084_F_Ilgalaikioturt100Apskaitosveikla1">'Forma 13'!$N$154</definedName>
    <definedName name="VAS084_F_Ilgalaikioturt100Geriamojovande7" localSheetId="12">'Forma 13'!$G$154</definedName>
    <definedName name="VAS084_F_Ilgalaikioturt100Geriamojovande7">'Forma 13'!$G$154</definedName>
    <definedName name="VAS084_F_Ilgalaikioturt100Geriamojovande8" localSheetId="12">'Forma 13'!$H$154</definedName>
    <definedName name="VAS084_F_Ilgalaikioturt100Geriamojovande8">'Forma 13'!$H$154</definedName>
    <definedName name="VAS084_F_Ilgalaikioturt100Geriamojovande9" localSheetId="12">'Forma 13'!$I$154</definedName>
    <definedName name="VAS084_F_Ilgalaikioturt100Geriamojovande9">'Forma 13'!$I$154</definedName>
    <definedName name="VAS084_F_Ilgalaikioturt100Inventorinisnu1" localSheetId="12">'Forma 13'!$D$154</definedName>
    <definedName name="VAS084_F_Ilgalaikioturt100Inventorinisnu1">'Forma 13'!$D$154</definedName>
    <definedName name="VAS084_F_Ilgalaikioturt100Kitareguliuoja1" localSheetId="12">'Forma 13'!$O$154</definedName>
    <definedName name="VAS084_F_Ilgalaikioturt100Kitareguliuoja1">'Forma 13'!$O$154</definedName>
    <definedName name="VAS084_F_Ilgalaikioturt100Kitosveiklosne1" localSheetId="12">'Forma 13'!$P$154</definedName>
    <definedName name="VAS084_F_Ilgalaikioturt100Kitosveiklosne1">'Forma 13'!$P$154</definedName>
    <definedName name="VAS084_F_Ilgalaikioturt100Lrklimatokaito1" localSheetId="12">'Forma 13'!$E$154</definedName>
    <definedName name="VAS084_F_Ilgalaikioturt100Lrklimatokaito1">'Forma 13'!$E$154</definedName>
    <definedName name="VAS084_F_Ilgalaikioturt100Nuotekudumblot1" localSheetId="12">'Forma 13'!$L$154</definedName>
    <definedName name="VAS084_F_Ilgalaikioturt100Nuotekudumblot1">'Forma 13'!$L$154</definedName>
    <definedName name="VAS084_F_Ilgalaikioturt100Nuotekusurinki1" localSheetId="12">'Forma 13'!$J$154</definedName>
    <definedName name="VAS084_F_Ilgalaikioturt100Nuotekusurinki1">'Forma 13'!$J$154</definedName>
    <definedName name="VAS084_F_Ilgalaikioturt100Nuotekuvalymas1" localSheetId="12">'Forma 13'!$K$154</definedName>
    <definedName name="VAS084_F_Ilgalaikioturt100Nuotekuvalymas1">'Forma 13'!$K$154</definedName>
    <definedName name="VAS084_F_Ilgalaikioturt100Pavirsiniunuot1" localSheetId="12">'Forma 13'!$M$154</definedName>
    <definedName name="VAS084_F_Ilgalaikioturt100Pavirsiniunuot1">'Forma 13'!$M$154</definedName>
    <definedName name="VAS084_F_Ilgalaikioturt100Turtovienetask1" localSheetId="12">'Forma 13'!$F$154</definedName>
    <definedName name="VAS084_F_Ilgalaikioturt100Turtovienetask1">'Forma 13'!$F$154</definedName>
    <definedName name="VAS084_F_Ilgalaikioturt101Apskaitosveikla1" localSheetId="12">'Forma 13'!$N$155</definedName>
    <definedName name="VAS084_F_Ilgalaikioturt101Apskaitosveikla1">'Forma 13'!$N$155</definedName>
    <definedName name="VAS084_F_Ilgalaikioturt101Geriamojovande7" localSheetId="12">'Forma 13'!$G$155</definedName>
    <definedName name="VAS084_F_Ilgalaikioturt101Geriamojovande7">'Forma 13'!$G$155</definedName>
    <definedName name="VAS084_F_Ilgalaikioturt101Geriamojovande8" localSheetId="12">'Forma 13'!$H$155</definedName>
    <definedName name="VAS084_F_Ilgalaikioturt101Geriamojovande8">'Forma 13'!$H$155</definedName>
    <definedName name="VAS084_F_Ilgalaikioturt101Geriamojovande9" localSheetId="12">'Forma 13'!$I$155</definedName>
    <definedName name="VAS084_F_Ilgalaikioturt101Geriamojovande9">'Forma 13'!$I$155</definedName>
    <definedName name="VAS084_F_Ilgalaikioturt101Inventorinisnu1" localSheetId="12">'Forma 13'!$D$155</definedName>
    <definedName name="VAS084_F_Ilgalaikioturt101Inventorinisnu1">'Forma 13'!$D$155</definedName>
    <definedName name="VAS084_F_Ilgalaikioturt101Kitareguliuoja1" localSheetId="12">'Forma 13'!$O$155</definedName>
    <definedName name="VAS084_F_Ilgalaikioturt101Kitareguliuoja1">'Forma 13'!$O$155</definedName>
    <definedName name="VAS084_F_Ilgalaikioturt101Kitosveiklosne1" localSheetId="12">'Forma 13'!$P$155</definedName>
    <definedName name="VAS084_F_Ilgalaikioturt101Kitosveiklosne1">'Forma 13'!$P$155</definedName>
    <definedName name="VAS084_F_Ilgalaikioturt101Lrklimatokaito1" localSheetId="12">'Forma 13'!$E$155</definedName>
    <definedName name="VAS084_F_Ilgalaikioturt101Lrklimatokaito1">'Forma 13'!$E$155</definedName>
    <definedName name="VAS084_F_Ilgalaikioturt101Nuotekudumblot1" localSheetId="12">'Forma 13'!$L$155</definedName>
    <definedName name="VAS084_F_Ilgalaikioturt101Nuotekudumblot1">'Forma 13'!$L$155</definedName>
    <definedName name="VAS084_F_Ilgalaikioturt101Nuotekusurinki1" localSheetId="12">'Forma 13'!$J$155</definedName>
    <definedName name="VAS084_F_Ilgalaikioturt101Nuotekusurinki1">'Forma 13'!$J$155</definedName>
    <definedName name="VAS084_F_Ilgalaikioturt101Nuotekuvalymas1" localSheetId="12">'Forma 13'!$K$155</definedName>
    <definedName name="VAS084_F_Ilgalaikioturt101Nuotekuvalymas1">'Forma 13'!$K$155</definedName>
    <definedName name="VAS084_F_Ilgalaikioturt101Pavirsiniunuot1" localSheetId="12">'Forma 13'!$M$155</definedName>
    <definedName name="VAS084_F_Ilgalaikioturt101Pavirsiniunuot1">'Forma 13'!$M$155</definedName>
    <definedName name="VAS084_F_Ilgalaikioturt101Turtovienetask1" localSheetId="12">'Forma 13'!$F$155</definedName>
    <definedName name="VAS084_F_Ilgalaikioturt101Turtovienetask1">'Forma 13'!$F$155</definedName>
    <definedName name="VAS084_F_Ilgalaikioturt102Apskaitosveikla1" localSheetId="12">'Forma 13'!$N$156</definedName>
    <definedName name="VAS084_F_Ilgalaikioturt102Apskaitosveikla1">'Forma 13'!$N$156</definedName>
    <definedName name="VAS084_F_Ilgalaikioturt102Geriamojovande7" localSheetId="12">'Forma 13'!$G$156</definedName>
    <definedName name="VAS084_F_Ilgalaikioturt102Geriamojovande7">'Forma 13'!$G$156</definedName>
    <definedName name="VAS084_F_Ilgalaikioturt102Geriamojovande8" localSheetId="12">'Forma 13'!$H$156</definedName>
    <definedName name="VAS084_F_Ilgalaikioturt102Geriamojovande8">'Forma 13'!$H$156</definedName>
    <definedName name="VAS084_F_Ilgalaikioturt102Geriamojovande9" localSheetId="12">'Forma 13'!$I$156</definedName>
    <definedName name="VAS084_F_Ilgalaikioturt102Geriamojovande9">'Forma 13'!$I$156</definedName>
    <definedName name="VAS084_F_Ilgalaikioturt102Inventorinisnu1" localSheetId="12">'Forma 13'!$D$156</definedName>
    <definedName name="VAS084_F_Ilgalaikioturt102Inventorinisnu1">'Forma 13'!$D$156</definedName>
    <definedName name="VAS084_F_Ilgalaikioturt102Kitareguliuoja1" localSheetId="12">'Forma 13'!$O$156</definedName>
    <definedName name="VAS084_F_Ilgalaikioturt102Kitareguliuoja1">'Forma 13'!$O$156</definedName>
    <definedName name="VAS084_F_Ilgalaikioturt102Kitosveiklosne1" localSheetId="12">'Forma 13'!$P$156</definedName>
    <definedName name="VAS084_F_Ilgalaikioturt102Kitosveiklosne1">'Forma 13'!$P$156</definedName>
    <definedName name="VAS084_F_Ilgalaikioturt102Lrklimatokaito1" localSheetId="12">'Forma 13'!$E$156</definedName>
    <definedName name="VAS084_F_Ilgalaikioturt102Lrklimatokaito1">'Forma 13'!$E$156</definedName>
    <definedName name="VAS084_F_Ilgalaikioturt102Nuotekudumblot1" localSheetId="12">'Forma 13'!$L$156</definedName>
    <definedName name="VAS084_F_Ilgalaikioturt102Nuotekudumblot1">'Forma 13'!$L$156</definedName>
    <definedName name="VAS084_F_Ilgalaikioturt102Nuotekusurinki1" localSheetId="12">'Forma 13'!$J$156</definedName>
    <definedName name="VAS084_F_Ilgalaikioturt102Nuotekusurinki1">'Forma 13'!$J$156</definedName>
    <definedName name="VAS084_F_Ilgalaikioturt102Nuotekuvalymas1" localSheetId="12">'Forma 13'!$K$156</definedName>
    <definedName name="VAS084_F_Ilgalaikioturt102Nuotekuvalymas1">'Forma 13'!$K$156</definedName>
    <definedName name="VAS084_F_Ilgalaikioturt102Pavirsiniunuot1" localSheetId="12">'Forma 13'!$M$156</definedName>
    <definedName name="VAS084_F_Ilgalaikioturt102Pavirsiniunuot1">'Forma 13'!$M$156</definedName>
    <definedName name="VAS084_F_Ilgalaikioturt102Turtovienetask1" localSheetId="12">'Forma 13'!$F$156</definedName>
    <definedName name="VAS084_F_Ilgalaikioturt102Turtovienetask1">'Forma 13'!$F$156</definedName>
    <definedName name="VAS084_F_Ilgalaikioturt103Apskaitosveikla1" localSheetId="12">'Forma 13'!$N$158</definedName>
    <definedName name="VAS084_F_Ilgalaikioturt103Apskaitosveikla1">'Forma 13'!$N$158</definedName>
    <definedName name="VAS084_F_Ilgalaikioturt103Geriamojovande7" localSheetId="12">'Forma 13'!$G$158</definedName>
    <definedName name="VAS084_F_Ilgalaikioturt103Geriamojovande7">'Forma 13'!$G$158</definedName>
    <definedName name="VAS084_F_Ilgalaikioturt103Geriamojovande8" localSheetId="12">'Forma 13'!$H$158</definedName>
    <definedName name="VAS084_F_Ilgalaikioturt103Geriamojovande8">'Forma 13'!$H$158</definedName>
    <definedName name="VAS084_F_Ilgalaikioturt103Geriamojovande9" localSheetId="12">'Forma 13'!$I$158</definedName>
    <definedName name="VAS084_F_Ilgalaikioturt103Geriamojovande9">'Forma 13'!$I$158</definedName>
    <definedName name="VAS084_F_Ilgalaikioturt103Inventorinisnu1" localSheetId="12">'Forma 13'!$D$158</definedName>
    <definedName name="VAS084_F_Ilgalaikioturt103Inventorinisnu1">'Forma 13'!$D$158</definedName>
    <definedName name="VAS084_F_Ilgalaikioturt103Kitareguliuoja1" localSheetId="12">'Forma 13'!$O$158</definedName>
    <definedName name="VAS084_F_Ilgalaikioturt103Kitareguliuoja1">'Forma 13'!$O$158</definedName>
    <definedName name="VAS084_F_Ilgalaikioturt103Kitosveiklosne1" localSheetId="12">'Forma 13'!$P$158</definedName>
    <definedName name="VAS084_F_Ilgalaikioturt103Kitosveiklosne1">'Forma 13'!$P$158</definedName>
    <definedName name="VAS084_F_Ilgalaikioturt103Lrklimatokaito1" localSheetId="12">'Forma 13'!$E$158</definedName>
    <definedName name="VAS084_F_Ilgalaikioturt103Lrklimatokaito1">'Forma 13'!$E$158</definedName>
    <definedName name="VAS084_F_Ilgalaikioturt103Nuotekudumblot1" localSheetId="12">'Forma 13'!$L$158</definedName>
    <definedName name="VAS084_F_Ilgalaikioturt103Nuotekudumblot1">'Forma 13'!$L$158</definedName>
    <definedName name="VAS084_F_Ilgalaikioturt103Nuotekusurinki1" localSheetId="12">'Forma 13'!$J$158</definedName>
    <definedName name="VAS084_F_Ilgalaikioturt103Nuotekusurinki1">'Forma 13'!$J$158</definedName>
    <definedName name="VAS084_F_Ilgalaikioturt103Nuotekuvalymas1" localSheetId="12">'Forma 13'!$K$158</definedName>
    <definedName name="VAS084_F_Ilgalaikioturt103Nuotekuvalymas1">'Forma 13'!$K$158</definedName>
    <definedName name="VAS084_F_Ilgalaikioturt103Pavirsiniunuot1" localSheetId="12">'Forma 13'!$M$158</definedName>
    <definedName name="VAS084_F_Ilgalaikioturt103Pavirsiniunuot1">'Forma 13'!$M$158</definedName>
    <definedName name="VAS084_F_Ilgalaikioturt103Turtovienetask1" localSheetId="12">'Forma 13'!$F$158</definedName>
    <definedName name="VAS084_F_Ilgalaikioturt103Turtovienetask1">'Forma 13'!$F$158</definedName>
    <definedName name="VAS084_F_Ilgalaikioturt104Apskaitosveikla1" localSheetId="12">'Forma 13'!$N$159</definedName>
    <definedName name="VAS084_F_Ilgalaikioturt104Apskaitosveikla1">'Forma 13'!$N$159</definedName>
    <definedName name="VAS084_F_Ilgalaikioturt104Geriamojovande7" localSheetId="12">'Forma 13'!$G$159</definedName>
    <definedName name="VAS084_F_Ilgalaikioturt104Geriamojovande7">'Forma 13'!$G$159</definedName>
    <definedName name="VAS084_F_Ilgalaikioturt104Geriamojovande8" localSheetId="12">'Forma 13'!$H$159</definedName>
    <definedName name="VAS084_F_Ilgalaikioturt104Geriamojovande8">'Forma 13'!$H$159</definedName>
    <definedName name="VAS084_F_Ilgalaikioturt104Geriamojovande9" localSheetId="12">'Forma 13'!$I$159</definedName>
    <definedName name="VAS084_F_Ilgalaikioturt104Geriamojovande9">'Forma 13'!$I$159</definedName>
    <definedName name="VAS084_F_Ilgalaikioturt104Inventorinisnu1" localSheetId="12">'Forma 13'!$D$159</definedName>
    <definedName name="VAS084_F_Ilgalaikioturt104Inventorinisnu1">'Forma 13'!$D$159</definedName>
    <definedName name="VAS084_F_Ilgalaikioturt104Kitareguliuoja1" localSheetId="12">'Forma 13'!$O$159</definedName>
    <definedName name="VAS084_F_Ilgalaikioturt104Kitareguliuoja1">'Forma 13'!$O$159</definedName>
    <definedName name="VAS084_F_Ilgalaikioturt104Kitosveiklosne1" localSheetId="12">'Forma 13'!$P$159</definedName>
    <definedName name="VAS084_F_Ilgalaikioturt104Kitosveiklosne1">'Forma 13'!$P$159</definedName>
    <definedName name="VAS084_F_Ilgalaikioturt104Lrklimatokaito1" localSheetId="12">'Forma 13'!$E$159</definedName>
    <definedName name="VAS084_F_Ilgalaikioturt104Lrklimatokaito1">'Forma 13'!$E$159</definedName>
    <definedName name="VAS084_F_Ilgalaikioturt104Nuotekudumblot1" localSheetId="12">'Forma 13'!$L$159</definedName>
    <definedName name="VAS084_F_Ilgalaikioturt104Nuotekudumblot1">'Forma 13'!$L$159</definedName>
    <definedName name="VAS084_F_Ilgalaikioturt104Nuotekusurinki1" localSheetId="12">'Forma 13'!$J$159</definedName>
    <definedName name="VAS084_F_Ilgalaikioturt104Nuotekusurinki1">'Forma 13'!$J$159</definedName>
    <definedName name="VAS084_F_Ilgalaikioturt104Nuotekuvalymas1" localSheetId="12">'Forma 13'!$K$159</definedName>
    <definedName name="VAS084_F_Ilgalaikioturt104Nuotekuvalymas1">'Forma 13'!$K$159</definedName>
    <definedName name="VAS084_F_Ilgalaikioturt104Pavirsiniunuot1" localSheetId="12">'Forma 13'!$M$159</definedName>
    <definedName name="VAS084_F_Ilgalaikioturt104Pavirsiniunuot1">'Forma 13'!$M$159</definedName>
    <definedName name="VAS084_F_Ilgalaikioturt104Turtovienetask1" localSheetId="12">'Forma 13'!$F$159</definedName>
    <definedName name="VAS084_F_Ilgalaikioturt104Turtovienetask1">'Forma 13'!$F$159</definedName>
    <definedName name="VAS084_F_Ilgalaikioturt105Apskaitosveikla1" localSheetId="12">'Forma 13'!$N$160</definedName>
    <definedName name="VAS084_F_Ilgalaikioturt105Apskaitosveikla1">'Forma 13'!$N$160</definedName>
    <definedName name="VAS084_F_Ilgalaikioturt105Geriamojovande7" localSheetId="12">'Forma 13'!$G$160</definedName>
    <definedName name="VAS084_F_Ilgalaikioturt105Geriamojovande7">'Forma 13'!$G$160</definedName>
    <definedName name="VAS084_F_Ilgalaikioturt105Geriamojovande8" localSheetId="12">'Forma 13'!$H$160</definedName>
    <definedName name="VAS084_F_Ilgalaikioturt105Geriamojovande8">'Forma 13'!$H$160</definedName>
    <definedName name="VAS084_F_Ilgalaikioturt105Geriamojovande9" localSheetId="12">'Forma 13'!$I$160</definedName>
    <definedName name="VAS084_F_Ilgalaikioturt105Geriamojovande9">'Forma 13'!$I$160</definedName>
    <definedName name="VAS084_F_Ilgalaikioturt105Inventorinisnu1" localSheetId="12">'Forma 13'!$D$160</definedName>
    <definedName name="VAS084_F_Ilgalaikioturt105Inventorinisnu1">'Forma 13'!$D$160</definedName>
    <definedName name="VAS084_F_Ilgalaikioturt105Kitareguliuoja1" localSheetId="12">'Forma 13'!$O$160</definedName>
    <definedName name="VAS084_F_Ilgalaikioturt105Kitareguliuoja1">'Forma 13'!$O$160</definedName>
    <definedName name="VAS084_F_Ilgalaikioturt105Kitosveiklosne1" localSheetId="12">'Forma 13'!$P$160</definedName>
    <definedName name="VAS084_F_Ilgalaikioturt105Kitosveiklosne1">'Forma 13'!$P$160</definedName>
    <definedName name="VAS084_F_Ilgalaikioturt105Lrklimatokaito1" localSheetId="12">'Forma 13'!$E$160</definedName>
    <definedName name="VAS084_F_Ilgalaikioturt105Lrklimatokaito1">'Forma 13'!$E$160</definedName>
    <definedName name="VAS084_F_Ilgalaikioturt105Nuotekudumblot1" localSheetId="12">'Forma 13'!$L$160</definedName>
    <definedName name="VAS084_F_Ilgalaikioturt105Nuotekudumblot1">'Forma 13'!$L$160</definedName>
    <definedName name="VAS084_F_Ilgalaikioturt105Nuotekusurinki1" localSheetId="12">'Forma 13'!$J$160</definedName>
    <definedName name="VAS084_F_Ilgalaikioturt105Nuotekusurinki1">'Forma 13'!$J$160</definedName>
    <definedName name="VAS084_F_Ilgalaikioturt105Nuotekuvalymas1" localSheetId="12">'Forma 13'!$K$160</definedName>
    <definedName name="VAS084_F_Ilgalaikioturt105Nuotekuvalymas1">'Forma 13'!$K$160</definedName>
    <definedName name="VAS084_F_Ilgalaikioturt105Pavirsiniunuot1" localSheetId="12">'Forma 13'!$M$160</definedName>
    <definedName name="VAS084_F_Ilgalaikioturt105Pavirsiniunuot1">'Forma 13'!$M$160</definedName>
    <definedName name="VAS084_F_Ilgalaikioturt105Turtovienetask1" localSheetId="12">'Forma 13'!$F$160</definedName>
    <definedName name="VAS084_F_Ilgalaikioturt105Turtovienetask1">'Forma 13'!$F$160</definedName>
    <definedName name="VAS084_F_Ilgalaikioturt106Apskaitosveikla1" localSheetId="12">'Forma 13'!$N$163</definedName>
    <definedName name="VAS084_F_Ilgalaikioturt106Apskaitosveikla1">'Forma 13'!$N$163</definedName>
    <definedName name="VAS084_F_Ilgalaikioturt106Geriamojovande7" localSheetId="12">'Forma 13'!$G$163</definedName>
    <definedName name="VAS084_F_Ilgalaikioturt106Geriamojovande7">'Forma 13'!$G$163</definedName>
    <definedName name="VAS084_F_Ilgalaikioturt106Geriamojovande8" localSheetId="12">'Forma 13'!$H$163</definedName>
    <definedName name="VAS084_F_Ilgalaikioturt106Geriamojovande8">'Forma 13'!$H$163</definedName>
    <definedName name="VAS084_F_Ilgalaikioturt106Geriamojovande9" localSheetId="12">'Forma 13'!$I$163</definedName>
    <definedName name="VAS084_F_Ilgalaikioturt106Geriamojovande9">'Forma 13'!$I$163</definedName>
    <definedName name="VAS084_F_Ilgalaikioturt106Inventorinisnu1" localSheetId="12">'Forma 13'!$D$163</definedName>
    <definedName name="VAS084_F_Ilgalaikioturt106Inventorinisnu1">'Forma 13'!$D$163</definedName>
    <definedName name="VAS084_F_Ilgalaikioturt106Kitareguliuoja1" localSheetId="12">'Forma 13'!$O$163</definedName>
    <definedName name="VAS084_F_Ilgalaikioturt106Kitareguliuoja1">'Forma 13'!$O$163</definedName>
    <definedName name="VAS084_F_Ilgalaikioturt106Kitosveiklosne1" localSheetId="12">'Forma 13'!$P$163</definedName>
    <definedName name="VAS084_F_Ilgalaikioturt106Kitosveiklosne1">'Forma 13'!$P$163</definedName>
    <definedName name="VAS084_F_Ilgalaikioturt106Lrklimatokaito1" localSheetId="12">'Forma 13'!$E$163</definedName>
    <definedName name="VAS084_F_Ilgalaikioturt106Lrklimatokaito1">'Forma 13'!$E$163</definedName>
    <definedName name="VAS084_F_Ilgalaikioturt106Nuotekudumblot1" localSheetId="12">'Forma 13'!$L$163</definedName>
    <definedName name="VAS084_F_Ilgalaikioturt106Nuotekudumblot1">'Forma 13'!$L$163</definedName>
    <definedName name="VAS084_F_Ilgalaikioturt106Nuotekusurinki1" localSheetId="12">'Forma 13'!$J$163</definedName>
    <definedName name="VAS084_F_Ilgalaikioturt106Nuotekusurinki1">'Forma 13'!$J$163</definedName>
    <definedName name="VAS084_F_Ilgalaikioturt106Nuotekuvalymas1" localSheetId="12">'Forma 13'!$K$163</definedName>
    <definedName name="VAS084_F_Ilgalaikioturt106Nuotekuvalymas1">'Forma 13'!$K$163</definedName>
    <definedName name="VAS084_F_Ilgalaikioturt106Pavirsiniunuot1" localSheetId="12">'Forma 13'!$M$163</definedName>
    <definedName name="VAS084_F_Ilgalaikioturt106Pavirsiniunuot1">'Forma 13'!$M$163</definedName>
    <definedName name="VAS084_F_Ilgalaikioturt106Turtovienetask1" localSheetId="12">'Forma 13'!$F$163</definedName>
    <definedName name="VAS084_F_Ilgalaikioturt106Turtovienetask1">'Forma 13'!$F$163</definedName>
    <definedName name="VAS084_F_Ilgalaikioturt107Apskaitosveikla1" localSheetId="12">'Forma 13'!$N$164</definedName>
    <definedName name="VAS084_F_Ilgalaikioturt107Apskaitosveikla1">'Forma 13'!$N$164</definedName>
    <definedName name="VAS084_F_Ilgalaikioturt107Geriamojovande7" localSheetId="12">'Forma 13'!$G$164</definedName>
    <definedName name="VAS084_F_Ilgalaikioturt107Geriamojovande7">'Forma 13'!$G$164</definedName>
    <definedName name="VAS084_F_Ilgalaikioturt107Geriamojovande8" localSheetId="12">'Forma 13'!$H$164</definedName>
    <definedName name="VAS084_F_Ilgalaikioturt107Geriamojovande8">'Forma 13'!$H$164</definedName>
    <definedName name="VAS084_F_Ilgalaikioturt107Geriamojovande9" localSheetId="12">'Forma 13'!$I$164</definedName>
    <definedName name="VAS084_F_Ilgalaikioturt107Geriamojovande9">'Forma 13'!$I$164</definedName>
    <definedName name="VAS084_F_Ilgalaikioturt107Inventorinisnu1" localSheetId="12">'Forma 13'!$D$164</definedName>
    <definedName name="VAS084_F_Ilgalaikioturt107Inventorinisnu1">'Forma 13'!$D$164</definedName>
    <definedName name="VAS084_F_Ilgalaikioturt107Kitareguliuoja1" localSheetId="12">'Forma 13'!$O$164</definedName>
    <definedName name="VAS084_F_Ilgalaikioturt107Kitareguliuoja1">'Forma 13'!$O$164</definedName>
    <definedName name="VAS084_F_Ilgalaikioturt107Kitosveiklosne1" localSheetId="12">'Forma 13'!$P$164</definedName>
    <definedName name="VAS084_F_Ilgalaikioturt107Kitosveiklosne1">'Forma 13'!$P$164</definedName>
    <definedName name="VAS084_F_Ilgalaikioturt107Lrklimatokaito1" localSheetId="12">'Forma 13'!$E$164</definedName>
    <definedName name="VAS084_F_Ilgalaikioturt107Lrklimatokaito1">'Forma 13'!$E$164</definedName>
    <definedName name="VAS084_F_Ilgalaikioturt107Nuotekudumblot1" localSheetId="12">'Forma 13'!$L$164</definedName>
    <definedName name="VAS084_F_Ilgalaikioturt107Nuotekudumblot1">'Forma 13'!$L$164</definedName>
    <definedName name="VAS084_F_Ilgalaikioturt107Nuotekusurinki1" localSheetId="12">'Forma 13'!$J$164</definedName>
    <definedName name="VAS084_F_Ilgalaikioturt107Nuotekusurinki1">'Forma 13'!$J$164</definedName>
    <definedName name="VAS084_F_Ilgalaikioturt107Nuotekuvalymas1" localSheetId="12">'Forma 13'!$K$164</definedName>
    <definedName name="VAS084_F_Ilgalaikioturt107Nuotekuvalymas1">'Forma 13'!$K$164</definedName>
    <definedName name="VAS084_F_Ilgalaikioturt107Pavirsiniunuot1" localSheetId="12">'Forma 13'!$M$164</definedName>
    <definedName name="VAS084_F_Ilgalaikioturt107Pavirsiniunuot1">'Forma 13'!$M$164</definedName>
    <definedName name="VAS084_F_Ilgalaikioturt107Turtovienetask1" localSheetId="12">'Forma 13'!$F$164</definedName>
    <definedName name="VAS084_F_Ilgalaikioturt107Turtovienetask1">'Forma 13'!$F$164</definedName>
    <definedName name="VAS084_F_Ilgalaikioturt108Apskaitosveikla1" localSheetId="12">'Forma 13'!$N$165</definedName>
    <definedName name="VAS084_F_Ilgalaikioturt108Apskaitosveikla1">'Forma 13'!$N$165</definedName>
    <definedName name="VAS084_F_Ilgalaikioturt108Geriamojovande7" localSheetId="12">'Forma 13'!$G$165</definedName>
    <definedName name="VAS084_F_Ilgalaikioturt108Geriamojovande7">'Forma 13'!$G$165</definedName>
    <definedName name="VAS084_F_Ilgalaikioturt108Geriamojovande8" localSheetId="12">'Forma 13'!$H$165</definedName>
    <definedName name="VAS084_F_Ilgalaikioturt108Geriamojovande8">'Forma 13'!$H$165</definedName>
    <definedName name="VAS084_F_Ilgalaikioturt108Geriamojovande9" localSheetId="12">'Forma 13'!$I$165</definedName>
    <definedName name="VAS084_F_Ilgalaikioturt108Geriamojovande9">'Forma 13'!$I$165</definedName>
    <definedName name="VAS084_F_Ilgalaikioturt108Inventorinisnu1" localSheetId="12">'Forma 13'!$D$165</definedName>
    <definedName name="VAS084_F_Ilgalaikioturt108Inventorinisnu1">'Forma 13'!$D$165</definedName>
    <definedName name="VAS084_F_Ilgalaikioturt108Kitareguliuoja1" localSheetId="12">'Forma 13'!$O$165</definedName>
    <definedName name="VAS084_F_Ilgalaikioturt108Kitareguliuoja1">'Forma 13'!$O$165</definedName>
    <definedName name="VAS084_F_Ilgalaikioturt108Kitosveiklosne1" localSheetId="12">'Forma 13'!$P$165</definedName>
    <definedName name="VAS084_F_Ilgalaikioturt108Kitosveiklosne1">'Forma 13'!$P$165</definedName>
    <definedName name="VAS084_F_Ilgalaikioturt108Lrklimatokaito1" localSheetId="12">'Forma 13'!$E$165</definedName>
    <definedName name="VAS084_F_Ilgalaikioturt108Lrklimatokaito1">'Forma 13'!$E$165</definedName>
    <definedName name="VAS084_F_Ilgalaikioturt108Nuotekudumblot1" localSheetId="12">'Forma 13'!$L$165</definedName>
    <definedName name="VAS084_F_Ilgalaikioturt108Nuotekudumblot1">'Forma 13'!$L$165</definedName>
    <definedName name="VAS084_F_Ilgalaikioturt108Nuotekusurinki1" localSheetId="12">'Forma 13'!$J$165</definedName>
    <definedName name="VAS084_F_Ilgalaikioturt108Nuotekusurinki1">'Forma 13'!$J$165</definedName>
    <definedName name="VAS084_F_Ilgalaikioturt108Nuotekuvalymas1" localSheetId="12">'Forma 13'!$K$165</definedName>
    <definedName name="VAS084_F_Ilgalaikioturt108Nuotekuvalymas1">'Forma 13'!$K$165</definedName>
    <definedName name="VAS084_F_Ilgalaikioturt108Pavirsiniunuot1" localSheetId="12">'Forma 13'!$M$165</definedName>
    <definedName name="VAS084_F_Ilgalaikioturt108Pavirsiniunuot1">'Forma 13'!$M$165</definedName>
    <definedName name="VAS084_F_Ilgalaikioturt108Turtovienetask1" localSheetId="12">'Forma 13'!$F$165</definedName>
    <definedName name="VAS084_F_Ilgalaikioturt108Turtovienetask1">'Forma 13'!$F$165</definedName>
    <definedName name="VAS084_F_Ilgalaikioturt109Apskaitosveikla1" localSheetId="12">'Forma 13'!$N$167</definedName>
    <definedName name="VAS084_F_Ilgalaikioturt109Apskaitosveikla1">'Forma 13'!$N$167</definedName>
    <definedName name="VAS084_F_Ilgalaikioturt109Geriamojovande7" localSheetId="12">'Forma 13'!$G$167</definedName>
    <definedName name="VAS084_F_Ilgalaikioturt109Geriamojovande7">'Forma 13'!$G$167</definedName>
    <definedName name="VAS084_F_Ilgalaikioturt109Geriamojovande8" localSheetId="12">'Forma 13'!$H$167</definedName>
    <definedName name="VAS084_F_Ilgalaikioturt109Geriamojovande8">'Forma 13'!$H$167</definedName>
    <definedName name="VAS084_F_Ilgalaikioturt109Geriamojovande9" localSheetId="12">'Forma 13'!$I$167</definedName>
    <definedName name="VAS084_F_Ilgalaikioturt109Geriamojovande9">'Forma 13'!$I$167</definedName>
    <definedName name="VAS084_F_Ilgalaikioturt109Inventorinisnu1" localSheetId="12">'Forma 13'!$D$167</definedName>
    <definedName name="VAS084_F_Ilgalaikioturt109Inventorinisnu1">'Forma 13'!$D$167</definedName>
    <definedName name="VAS084_F_Ilgalaikioturt109Kitareguliuoja1" localSheetId="12">'Forma 13'!$O$167</definedName>
    <definedName name="VAS084_F_Ilgalaikioturt109Kitareguliuoja1">'Forma 13'!$O$167</definedName>
    <definedName name="VAS084_F_Ilgalaikioturt109Kitosveiklosne1" localSheetId="12">'Forma 13'!$P$167</definedName>
    <definedName name="VAS084_F_Ilgalaikioturt109Kitosveiklosne1">'Forma 13'!$P$167</definedName>
    <definedName name="VAS084_F_Ilgalaikioturt109Lrklimatokaito1" localSheetId="12">'Forma 13'!$E$167</definedName>
    <definedName name="VAS084_F_Ilgalaikioturt109Lrklimatokaito1">'Forma 13'!$E$167</definedName>
    <definedName name="VAS084_F_Ilgalaikioturt109Nuotekudumblot1" localSheetId="12">'Forma 13'!$L$167</definedName>
    <definedName name="VAS084_F_Ilgalaikioturt109Nuotekudumblot1">'Forma 13'!$L$167</definedName>
    <definedName name="VAS084_F_Ilgalaikioturt109Nuotekusurinki1" localSheetId="12">'Forma 13'!$J$167</definedName>
    <definedName name="VAS084_F_Ilgalaikioturt109Nuotekusurinki1">'Forma 13'!$J$167</definedName>
    <definedName name="VAS084_F_Ilgalaikioturt109Nuotekuvalymas1" localSheetId="12">'Forma 13'!$K$167</definedName>
    <definedName name="VAS084_F_Ilgalaikioturt109Nuotekuvalymas1">'Forma 13'!$K$167</definedName>
    <definedName name="VAS084_F_Ilgalaikioturt109Pavirsiniunuot1" localSheetId="12">'Forma 13'!$M$167</definedName>
    <definedName name="VAS084_F_Ilgalaikioturt109Pavirsiniunuot1">'Forma 13'!$M$167</definedName>
    <definedName name="VAS084_F_Ilgalaikioturt109Turtovienetask1" localSheetId="12">'Forma 13'!$F$167</definedName>
    <definedName name="VAS084_F_Ilgalaikioturt109Turtovienetask1">'Forma 13'!$F$167</definedName>
    <definedName name="VAS084_F_Ilgalaikioturt10Apskaitosveikla1" localSheetId="12">'Forma 13'!$N$26</definedName>
    <definedName name="VAS084_F_Ilgalaikioturt10Apskaitosveikla1">'Forma 13'!$N$26</definedName>
    <definedName name="VAS084_F_Ilgalaikioturt10Geriamojovande7" localSheetId="12">'Forma 13'!$G$26</definedName>
    <definedName name="VAS084_F_Ilgalaikioturt10Geriamojovande7">'Forma 13'!$G$26</definedName>
    <definedName name="VAS084_F_Ilgalaikioturt10Geriamojovande8" localSheetId="12">'Forma 13'!$H$26</definedName>
    <definedName name="VAS084_F_Ilgalaikioturt10Geriamojovande8">'Forma 13'!$H$26</definedName>
    <definedName name="VAS084_F_Ilgalaikioturt10Geriamojovande9" localSheetId="12">'Forma 13'!$I$26</definedName>
    <definedName name="VAS084_F_Ilgalaikioturt10Geriamojovande9">'Forma 13'!$I$26</definedName>
    <definedName name="VAS084_F_Ilgalaikioturt10Inventorinisnu1" localSheetId="12">'Forma 13'!$D$26</definedName>
    <definedName name="VAS084_F_Ilgalaikioturt10Inventorinisnu1">'Forma 13'!$D$26</definedName>
    <definedName name="VAS084_F_Ilgalaikioturt10Kitareguliuoja1" localSheetId="12">'Forma 13'!$O$26</definedName>
    <definedName name="VAS084_F_Ilgalaikioturt10Kitareguliuoja1">'Forma 13'!$O$26</definedName>
    <definedName name="VAS084_F_Ilgalaikioturt10Kitosveiklosne1" localSheetId="12">'Forma 13'!$P$26</definedName>
    <definedName name="VAS084_F_Ilgalaikioturt10Kitosveiklosne1">'Forma 13'!$P$26</definedName>
    <definedName name="VAS084_F_Ilgalaikioturt10Lrklimatokaito1" localSheetId="12">'Forma 13'!$E$26</definedName>
    <definedName name="VAS084_F_Ilgalaikioturt10Lrklimatokaito1">'Forma 13'!$E$26</definedName>
    <definedName name="VAS084_F_Ilgalaikioturt10Nuotekudumblot1" localSheetId="12">'Forma 13'!$L$26</definedName>
    <definedName name="VAS084_F_Ilgalaikioturt10Nuotekudumblot1">'Forma 13'!$L$26</definedName>
    <definedName name="VAS084_F_Ilgalaikioturt10Nuotekusurinki1" localSheetId="12">'Forma 13'!$J$26</definedName>
    <definedName name="VAS084_F_Ilgalaikioturt10Nuotekusurinki1">'Forma 13'!$J$26</definedName>
    <definedName name="VAS084_F_Ilgalaikioturt10Nuotekuvalymas1" localSheetId="12">'Forma 13'!$K$26</definedName>
    <definedName name="VAS084_F_Ilgalaikioturt10Nuotekuvalymas1">'Forma 13'!$K$26</definedName>
    <definedName name="VAS084_F_Ilgalaikioturt10Pavirsiniunuot1" localSheetId="12">'Forma 13'!$M$26</definedName>
    <definedName name="VAS084_F_Ilgalaikioturt10Pavirsiniunuot1">'Forma 13'!$M$26</definedName>
    <definedName name="VAS084_F_Ilgalaikioturt10Turtovienetask1" localSheetId="12">'Forma 13'!$F$26</definedName>
    <definedName name="VAS084_F_Ilgalaikioturt10Turtovienetask1">'Forma 13'!$F$26</definedName>
    <definedName name="VAS084_F_Ilgalaikioturt110Apskaitosveikla1" localSheetId="12">'Forma 13'!$N$168</definedName>
    <definedName name="VAS084_F_Ilgalaikioturt110Apskaitosveikla1">'Forma 13'!$N$168</definedName>
    <definedName name="VAS084_F_Ilgalaikioturt110Geriamojovande7" localSheetId="12">'Forma 13'!$G$168</definedName>
    <definedName name="VAS084_F_Ilgalaikioturt110Geriamojovande7">'Forma 13'!$G$168</definedName>
    <definedName name="VAS084_F_Ilgalaikioturt110Geriamojovande8" localSheetId="12">'Forma 13'!$H$168</definedName>
    <definedName name="VAS084_F_Ilgalaikioturt110Geriamojovande8">'Forma 13'!$H$168</definedName>
    <definedName name="VAS084_F_Ilgalaikioturt110Geriamojovande9" localSheetId="12">'Forma 13'!$I$168</definedName>
    <definedName name="VAS084_F_Ilgalaikioturt110Geriamojovande9">'Forma 13'!$I$168</definedName>
    <definedName name="VAS084_F_Ilgalaikioturt110Inventorinisnu1" localSheetId="12">'Forma 13'!$D$168</definedName>
    <definedName name="VAS084_F_Ilgalaikioturt110Inventorinisnu1">'Forma 13'!$D$168</definedName>
    <definedName name="VAS084_F_Ilgalaikioturt110Kitareguliuoja1" localSheetId="12">'Forma 13'!$O$168</definedName>
    <definedName name="VAS084_F_Ilgalaikioturt110Kitareguliuoja1">'Forma 13'!$O$168</definedName>
    <definedName name="VAS084_F_Ilgalaikioturt110Kitosveiklosne1" localSheetId="12">'Forma 13'!$P$168</definedName>
    <definedName name="VAS084_F_Ilgalaikioturt110Kitosveiklosne1">'Forma 13'!$P$168</definedName>
    <definedName name="VAS084_F_Ilgalaikioturt110Lrklimatokaito1" localSheetId="12">'Forma 13'!$E$168</definedName>
    <definedName name="VAS084_F_Ilgalaikioturt110Lrklimatokaito1">'Forma 13'!$E$168</definedName>
    <definedName name="VAS084_F_Ilgalaikioturt110Nuotekudumblot1" localSheetId="12">'Forma 13'!$L$168</definedName>
    <definedName name="VAS084_F_Ilgalaikioturt110Nuotekudumblot1">'Forma 13'!$L$168</definedName>
    <definedName name="VAS084_F_Ilgalaikioturt110Nuotekusurinki1" localSheetId="12">'Forma 13'!$J$168</definedName>
    <definedName name="VAS084_F_Ilgalaikioturt110Nuotekusurinki1">'Forma 13'!$J$168</definedName>
    <definedName name="VAS084_F_Ilgalaikioturt110Nuotekuvalymas1" localSheetId="12">'Forma 13'!$K$168</definedName>
    <definedName name="VAS084_F_Ilgalaikioturt110Nuotekuvalymas1">'Forma 13'!$K$168</definedName>
    <definedName name="VAS084_F_Ilgalaikioturt110Pavirsiniunuot1" localSheetId="12">'Forma 13'!$M$168</definedName>
    <definedName name="VAS084_F_Ilgalaikioturt110Pavirsiniunuot1">'Forma 13'!$M$168</definedName>
    <definedName name="VAS084_F_Ilgalaikioturt110Turtovienetask1" localSheetId="12">'Forma 13'!$F$168</definedName>
    <definedName name="VAS084_F_Ilgalaikioturt110Turtovienetask1">'Forma 13'!$F$168</definedName>
    <definedName name="VAS084_F_Ilgalaikioturt111Apskaitosveikla1" localSheetId="12">'Forma 13'!$N$169</definedName>
    <definedName name="VAS084_F_Ilgalaikioturt111Apskaitosveikla1">'Forma 13'!$N$169</definedName>
    <definedName name="VAS084_F_Ilgalaikioturt111Geriamojovande7" localSheetId="12">'Forma 13'!$G$169</definedName>
    <definedName name="VAS084_F_Ilgalaikioturt111Geriamojovande7">'Forma 13'!$G$169</definedName>
    <definedName name="VAS084_F_Ilgalaikioturt111Geriamojovande8" localSheetId="12">'Forma 13'!$H$169</definedName>
    <definedName name="VAS084_F_Ilgalaikioturt111Geriamojovande8">'Forma 13'!$H$169</definedName>
    <definedName name="VAS084_F_Ilgalaikioturt111Geriamojovande9" localSheetId="12">'Forma 13'!$I$169</definedName>
    <definedName name="VAS084_F_Ilgalaikioturt111Geriamojovande9">'Forma 13'!$I$169</definedName>
    <definedName name="VAS084_F_Ilgalaikioturt111Inventorinisnu1" localSheetId="12">'Forma 13'!$D$169</definedName>
    <definedName name="VAS084_F_Ilgalaikioturt111Inventorinisnu1">'Forma 13'!$D$169</definedName>
    <definedName name="VAS084_F_Ilgalaikioturt111Kitareguliuoja1" localSheetId="12">'Forma 13'!$O$169</definedName>
    <definedName name="VAS084_F_Ilgalaikioturt111Kitareguliuoja1">'Forma 13'!$O$169</definedName>
    <definedName name="VAS084_F_Ilgalaikioturt111Kitosveiklosne1" localSheetId="12">'Forma 13'!$P$169</definedName>
    <definedName name="VAS084_F_Ilgalaikioturt111Kitosveiklosne1">'Forma 13'!$P$169</definedName>
    <definedName name="VAS084_F_Ilgalaikioturt111Lrklimatokaito1" localSheetId="12">'Forma 13'!$E$169</definedName>
    <definedName name="VAS084_F_Ilgalaikioturt111Lrklimatokaito1">'Forma 13'!$E$169</definedName>
    <definedName name="VAS084_F_Ilgalaikioturt111Nuotekudumblot1" localSheetId="12">'Forma 13'!$L$169</definedName>
    <definedName name="VAS084_F_Ilgalaikioturt111Nuotekudumblot1">'Forma 13'!$L$169</definedName>
    <definedName name="VAS084_F_Ilgalaikioturt111Nuotekusurinki1" localSheetId="12">'Forma 13'!$J$169</definedName>
    <definedName name="VAS084_F_Ilgalaikioturt111Nuotekusurinki1">'Forma 13'!$J$169</definedName>
    <definedName name="VAS084_F_Ilgalaikioturt111Nuotekuvalymas1" localSheetId="12">'Forma 13'!$K$169</definedName>
    <definedName name="VAS084_F_Ilgalaikioturt111Nuotekuvalymas1">'Forma 13'!$K$169</definedName>
    <definedName name="VAS084_F_Ilgalaikioturt111Pavirsiniunuot1" localSheetId="12">'Forma 13'!$M$169</definedName>
    <definedName name="VAS084_F_Ilgalaikioturt111Pavirsiniunuot1">'Forma 13'!$M$169</definedName>
    <definedName name="VAS084_F_Ilgalaikioturt111Turtovienetask1" localSheetId="12">'Forma 13'!$F$169</definedName>
    <definedName name="VAS084_F_Ilgalaikioturt111Turtovienetask1">'Forma 13'!$F$169</definedName>
    <definedName name="VAS084_F_Ilgalaikioturt112Apskaitosveikla1" localSheetId="12">'Forma 13'!$N$171</definedName>
    <definedName name="VAS084_F_Ilgalaikioturt112Apskaitosveikla1">'Forma 13'!$N$171</definedName>
    <definedName name="VAS084_F_Ilgalaikioturt112Geriamojovande7" localSheetId="12">'Forma 13'!$G$171</definedName>
    <definedName name="VAS084_F_Ilgalaikioturt112Geriamojovande7">'Forma 13'!$G$171</definedName>
    <definedName name="VAS084_F_Ilgalaikioturt112Geriamojovande8" localSheetId="12">'Forma 13'!$H$171</definedName>
    <definedName name="VAS084_F_Ilgalaikioturt112Geriamojovande8">'Forma 13'!$H$171</definedName>
    <definedName name="VAS084_F_Ilgalaikioturt112Geriamojovande9" localSheetId="12">'Forma 13'!$I$171</definedName>
    <definedName name="VAS084_F_Ilgalaikioturt112Geriamojovande9">'Forma 13'!$I$171</definedName>
    <definedName name="VAS084_F_Ilgalaikioturt112Inventorinisnu1" localSheetId="12">'Forma 13'!$D$171</definedName>
    <definedName name="VAS084_F_Ilgalaikioturt112Inventorinisnu1">'Forma 13'!$D$171</definedName>
    <definedName name="VAS084_F_Ilgalaikioturt112Kitareguliuoja1" localSheetId="12">'Forma 13'!$O$171</definedName>
    <definedName name="VAS084_F_Ilgalaikioturt112Kitareguliuoja1">'Forma 13'!$O$171</definedName>
    <definedName name="VAS084_F_Ilgalaikioturt112Kitosveiklosne1" localSheetId="12">'Forma 13'!$P$171</definedName>
    <definedName name="VAS084_F_Ilgalaikioturt112Kitosveiklosne1">'Forma 13'!$P$171</definedName>
    <definedName name="VAS084_F_Ilgalaikioturt112Lrklimatokaito1" localSheetId="12">'Forma 13'!$E$171</definedName>
    <definedName name="VAS084_F_Ilgalaikioturt112Lrklimatokaito1">'Forma 13'!$E$171</definedName>
    <definedName name="VAS084_F_Ilgalaikioturt112Nuotekudumblot1" localSheetId="12">'Forma 13'!$L$171</definedName>
    <definedName name="VAS084_F_Ilgalaikioturt112Nuotekudumblot1">'Forma 13'!$L$171</definedName>
    <definedName name="VAS084_F_Ilgalaikioturt112Nuotekusurinki1" localSheetId="12">'Forma 13'!$J$171</definedName>
    <definedName name="VAS084_F_Ilgalaikioturt112Nuotekusurinki1">'Forma 13'!$J$171</definedName>
    <definedName name="VAS084_F_Ilgalaikioturt112Nuotekuvalymas1" localSheetId="12">'Forma 13'!$K$171</definedName>
    <definedName name="VAS084_F_Ilgalaikioturt112Nuotekuvalymas1">'Forma 13'!$K$171</definedName>
    <definedName name="VAS084_F_Ilgalaikioturt112Pavirsiniunuot1" localSheetId="12">'Forma 13'!$M$171</definedName>
    <definedName name="VAS084_F_Ilgalaikioturt112Pavirsiniunuot1">'Forma 13'!$M$171</definedName>
    <definedName name="VAS084_F_Ilgalaikioturt112Turtovienetask1" localSheetId="12">'Forma 13'!$F$171</definedName>
    <definedName name="VAS084_F_Ilgalaikioturt112Turtovienetask1">'Forma 13'!$F$171</definedName>
    <definedName name="VAS084_F_Ilgalaikioturt113Apskaitosveikla1" localSheetId="12">'Forma 13'!$N$172</definedName>
    <definedName name="VAS084_F_Ilgalaikioturt113Apskaitosveikla1">'Forma 13'!$N$172</definedName>
    <definedName name="VAS084_F_Ilgalaikioturt113Geriamojovande7" localSheetId="12">'Forma 13'!$G$172</definedName>
    <definedName name="VAS084_F_Ilgalaikioturt113Geriamojovande7">'Forma 13'!$G$172</definedName>
    <definedName name="VAS084_F_Ilgalaikioturt113Geriamojovande8" localSheetId="12">'Forma 13'!$H$172</definedName>
    <definedName name="VAS084_F_Ilgalaikioturt113Geriamojovande8">'Forma 13'!$H$172</definedName>
    <definedName name="VAS084_F_Ilgalaikioturt113Geriamojovande9" localSheetId="12">'Forma 13'!$I$172</definedName>
    <definedName name="VAS084_F_Ilgalaikioturt113Geriamojovande9">'Forma 13'!$I$172</definedName>
    <definedName name="VAS084_F_Ilgalaikioturt113Inventorinisnu1" localSheetId="12">'Forma 13'!$D$172</definedName>
    <definedName name="VAS084_F_Ilgalaikioturt113Inventorinisnu1">'Forma 13'!$D$172</definedName>
    <definedName name="VAS084_F_Ilgalaikioturt113Kitareguliuoja1" localSheetId="12">'Forma 13'!$O$172</definedName>
    <definedName name="VAS084_F_Ilgalaikioturt113Kitareguliuoja1">'Forma 13'!$O$172</definedName>
    <definedName name="VAS084_F_Ilgalaikioturt113Kitosveiklosne1" localSheetId="12">'Forma 13'!$P$172</definedName>
    <definedName name="VAS084_F_Ilgalaikioturt113Kitosveiklosne1">'Forma 13'!$P$172</definedName>
    <definedName name="VAS084_F_Ilgalaikioturt113Lrklimatokaito1" localSheetId="12">'Forma 13'!$E$172</definedName>
    <definedName name="VAS084_F_Ilgalaikioturt113Lrklimatokaito1">'Forma 13'!$E$172</definedName>
    <definedName name="VAS084_F_Ilgalaikioturt113Nuotekudumblot1" localSheetId="12">'Forma 13'!$L$172</definedName>
    <definedName name="VAS084_F_Ilgalaikioturt113Nuotekudumblot1">'Forma 13'!$L$172</definedName>
    <definedName name="VAS084_F_Ilgalaikioturt113Nuotekusurinki1" localSheetId="12">'Forma 13'!$J$172</definedName>
    <definedName name="VAS084_F_Ilgalaikioturt113Nuotekusurinki1">'Forma 13'!$J$172</definedName>
    <definedName name="VAS084_F_Ilgalaikioturt113Nuotekuvalymas1" localSheetId="12">'Forma 13'!$K$172</definedName>
    <definedName name="VAS084_F_Ilgalaikioturt113Nuotekuvalymas1">'Forma 13'!$K$172</definedName>
    <definedName name="VAS084_F_Ilgalaikioturt113Pavirsiniunuot1" localSheetId="12">'Forma 13'!$M$172</definedName>
    <definedName name="VAS084_F_Ilgalaikioturt113Pavirsiniunuot1">'Forma 13'!$M$172</definedName>
    <definedName name="VAS084_F_Ilgalaikioturt113Turtovienetask1" localSheetId="12">'Forma 13'!$F$172</definedName>
    <definedName name="VAS084_F_Ilgalaikioturt113Turtovienetask1">'Forma 13'!$F$172</definedName>
    <definedName name="VAS084_F_Ilgalaikioturt114Apskaitosveikla1" localSheetId="12">'Forma 13'!$N$173</definedName>
    <definedName name="VAS084_F_Ilgalaikioturt114Apskaitosveikla1">'Forma 13'!$N$173</definedName>
    <definedName name="VAS084_F_Ilgalaikioturt114Geriamojovande7" localSheetId="12">'Forma 13'!$G$173</definedName>
    <definedName name="VAS084_F_Ilgalaikioturt114Geriamojovande7">'Forma 13'!$G$173</definedName>
    <definedName name="VAS084_F_Ilgalaikioturt114Geriamojovande8" localSheetId="12">'Forma 13'!$H$173</definedName>
    <definedName name="VAS084_F_Ilgalaikioturt114Geriamojovande8">'Forma 13'!$H$173</definedName>
    <definedName name="VAS084_F_Ilgalaikioturt114Geriamojovande9" localSheetId="12">'Forma 13'!$I$173</definedName>
    <definedName name="VAS084_F_Ilgalaikioturt114Geriamojovande9">'Forma 13'!$I$173</definedName>
    <definedName name="VAS084_F_Ilgalaikioturt114Inventorinisnu1" localSheetId="12">'Forma 13'!$D$173</definedName>
    <definedName name="VAS084_F_Ilgalaikioturt114Inventorinisnu1">'Forma 13'!$D$173</definedName>
    <definedName name="VAS084_F_Ilgalaikioturt114Kitareguliuoja1" localSheetId="12">'Forma 13'!$O$173</definedName>
    <definedName name="VAS084_F_Ilgalaikioturt114Kitareguliuoja1">'Forma 13'!$O$173</definedName>
    <definedName name="VAS084_F_Ilgalaikioturt114Kitosveiklosne1" localSheetId="12">'Forma 13'!$P$173</definedName>
    <definedName name="VAS084_F_Ilgalaikioturt114Kitosveiklosne1">'Forma 13'!$P$173</definedName>
    <definedName name="VAS084_F_Ilgalaikioturt114Lrklimatokaito1" localSheetId="12">'Forma 13'!$E$173</definedName>
    <definedName name="VAS084_F_Ilgalaikioturt114Lrklimatokaito1">'Forma 13'!$E$173</definedName>
    <definedName name="VAS084_F_Ilgalaikioturt114Nuotekudumblot1" localSheetId="12">'Forma 13'!$L$173</definedName>
    <definedName name="VAS084_F_Ilgalaikioturt114Nuotekudumblot1">'Forma 13'!$L$173</definedName>
    <definedName name="VAS084_F_Ilgalaikioturt114Nuotekusurinki1" localSheetId="12">'Forma 13'!$J$173</definedName>
    <definedName name="VAS084_F_Ilgalaikioturt114Nuotekusurinki1">'Forma 13'!$J$173</definedName>
    <definedName name="VAS084_F_Ilgalaikioturt114Nuotekuvalymas1" localSheetId="12">'Forma 13'!$K$173</definedName>
    <definedName name="VAS084_F_Ilgalaikioturt114Nuotekuvalymas1">'Forma 13'!$K$173</definedName>
    <definedName name="VAS084_F_Ilgalaikioturt114Pavirsiniunuot1" localSheetId="12">'Forma 13'!$M$173</definedName>
    <definedName name="VAS084_F_Ilgalaikioturt114Pavirsiniunuot1">'Forma 13'!$M$173</definedName>
    <definedName name="VAS084_F_Ilgalaikioturt114Turtovienetask1" localSheetId="12">'Forma 13'!$F$173</definedName>
    <definedName name="VAS084_F_Ilgalaikioturt114Turtovienetask1">'Forma 13'!$F$173</definedName>
    <definedName name="VAS084_F_Ilgalaikioturt115Apskaitosveikla1" localSheetId="12">'Forma 13'!$N$177</definedName>
    <definedName name="VAS084_F_Ilgalaikioturt115Apskaitosveikla1">'Forma 13'!$N$177</definedName>
    <definedName name="VAS084_F_Ilgalaikioturt115Geriamojovande7" localSheetId="12">'Forma 13'!$G$177</definedName>
    <definedName name="VAS084_F_Ilgalaikioturt115Geriamojovande7">'Forma 13'!$G$177</definedName>
    <definedName name="VAS084_F_Ilgalaikioturt115Geriamojovande8" localSheetId="12">'Forma 13'!$H$177</definedName>
    <definedName name="VAS084_F_Ilgalaikioturt115Geriamojovande8">'Forma 13'!$H$177</definedName>
    <definedName name="VAS084_F_Ilgalaikioturt115Geriamojovande9" localSheetId="12">'Forma 13'!$I$177</definedName>
    <definedName name="VAS084_F_Ilgalaikioturt115Geriamojovande9">'Forma 13'!$I$177</definedName>
    <definedName name="VAS084_F_Ilgalaikioturt115Inventorinisnu1" localSheetId="12">'Forma 13'!$D$177</definedName>
    <definedName name="VAS084_F_Ilgalaikioturt115Inventorinisnu1">'Forma 13'!$D$177</definedName>
    <definedName name="VAS084_F_Ilgalaikioturt115Kitareguliuoja1" localSheetId="12">'Forma 13'!$O$177</definedName>
    <definedName name="VAS084_F_Ilgalaikioturt115Kitareguliuoja1">'Forma 13'!$O$177</definedName>
    <definedName name="VAS084_F_Ilgalaikioturt115Kitosveiklosne1" localSheetId="12">'Forma 13'!$P$177</definedName>
    <definedName name="VAS084_F_Ilgalaikioturt115Kitosveiklosne1">'Forma 13'!$P$177</definedName>
    <definedName name="VAS084_F_Ilgalaikioturt115Lrklimatokaito1" localSheetId="12">'Forma 13'!$E$177</definedName>
    <definedName name="VAS084_F_Ilgalaikioturt115Lrklimatokaito1">'Forma 13'!$E$177</definedName>
    <definedName name="VAS084_F_Ilgalaikioturt115Nuotekudumblot1" localSheetId="12">'Forma 13'!$L$177</definedName>
    <definedName name="VAS084_F_Ilgalaikioturt115Nuotekudumblot1">'Forma 13'!$L$177</definedName>
    <definedName name="VAS084_F_Ilgalaikioturt115Nuotekusurinki1" localSheetId="12">'Forma 13'!$J$177</definedName>
    <definedName name="VAS084_F_Ilgalaikioturt115Nuotekusurinki1">'Forma 13'!$J$177</definedName>
    <definedName name="VAS084_F_Ilgalaikioturt115Nuotekuvalymas1" localSheetId="12">'Forma 13'!$K$177</definedName>
    <definedName name="VAS084_F_Ilgalaikioturt115Nuotekuvalymas1">'Forma 13'!$K$177</definedName>
    <definedName name="VAS084_F_Ilgalaikioturt115Pavirsiniunuot1" localSheetId="12">'Forma 13'!$M$177</definedName>
    <definedName name="VAS084_F_Ilgalaikioturt115Pavirsiniunuot1">'Forma 13'!$M$177</definedName>
    <definedName name="VAS084_F_Ilgalaikioturt115Turtovienetask1" localSheetId="12">'Forma 13'!$F$177</definedName>
    <definedName name="VAS084_F_Ilgalaikioturt115Turtovienetask1">'Forma 13'!$F$177</definedName>
    <definedName name="VAS084_F_Ilgalaikioturt116Apskaitosveikla1" localSheetId="12">'Forma 13'!$N$178</definedName>
    <definedName name="VAS084_F_Ilgalaikioturt116Apskaitosveikla1">'Forma 13'!$N$178</definedName>
    <definedName name="VAS084_F_Ilgalaikioturt116Geriamojovande7" localSheetId="12">'Forma 13'!$G$178</definedName>
    <definedName name="VAS084_F_Ilgalaikioturt116Geriamojovande7">'Forma 13'!$G$178</definedName>
    <definedName name="VAS084_F_Ilgalaikioturt116Geriamojovande8" localSheetId="12">'Forma 13'!$H$178</definedName>
    <definedName name="VAS084_F_Ilgalaikioturt116Geriamojovande8">'Forma 13'!$H$178</definedName>
    <definedName name="VAS084_F_Ilgalaikioturt116Geriamojovande9" localSheetId="12">'Forma 13'!$I$178</definedName>
    <definedName name="VAS084_F_Ilgalaikioturt116Geriamojovande9">'Forma 13'!$I$178</definedName>
    <definedName name="VAS084_F_Ilgalaikioturt116Inventorinisnu1" localSheetId="12">'Forma 13'!$D$178</definedName>
    <definedName name="VAS084_F_Ilgalaikioturt116Inventorinisnu1">'Forma 13'!$D$178</definedName>
    <definedName name="VAS084_F_Ilgalaikioturt116Kitareguliuoja1" localSheetId="12">'Forma 13'!$O$178</definedName>
    <definedName name="VAS084_F_Ilgalaikioturt116Kitareguliuoja1">'Forma 13'!$O$178</definedName>
    <definedName name="VAS084_F_Ilgalaikioturt116Kitosveiklosne1" localSheetId="12">'Forma 13'!$P$178</definedName>
    <definedName name="VAS084_F_Ilgalaikioturt116Kitosveiklosne1">'Forma 13'!$P$178</definedName>
    <definedName name="VAS084_F_Ilgalaikioturt116Lrklimatokaito1" localSheetId="12">'Forma 13'!$E$178</definedName>
    <definedName name="VAS084_F_Ilgalaikioturt116Lrklimatokaito1">'Forma 13'!$E$178</definedName>
    <definedName name="VAS084_F_Ilgalaikioturt116Nuotekudumblot1" localSheetId="12">'Forma 13'!$L$178</definedName>
    <definedName name="VAS084_F_Ilgalaikioturt116Nuotekudumblot1">'Forma 13'!$L$178</definedName>
    <definedName name="VAS084_F_Ilgalaikioturt116Nuotekusurinki1" localSheetId="12">'Forma 13'!$J$178</definedName>
    <definedName name="VAS084_F_Ilgalaikioturt116Nuotekusurinki1">'Forma 13'!$J$178</definedName>
    <definedName name="VAS084_F_Ilgalaikioturt116Nuotekuvalymas1" localSheetId="12">'Forma 13'!$K$178</definedName>
    <definedName name="VAS084_F_Ilgalaikioturt116Nuotekuvalymas1">'Forma 13'!$K$178</definedName>
    <definedName name="VAS084_F_Ilgalaikioturt116Pavirsiniunuot1" localSheetId="12">'Forma 13'!$M$178</definedName>
    <definedName name="VAS084_F_Ilgalaikioturt116Pavirsiniunuot1">'Forma 13'!$M$178</definedName>
    <definedName name="VAS084_F_Ilgalaikioturt116Turtovienetask1" localSheetId="12">'Forma 13'!$F$178</definedName>
    <definedName name="VAS084_F_Ilgalaikioturt116Turtovienetask1">'Forma 13'!$F$178</definedName>
    <definedName name="VAS084_F_Ilgalaikioturt117Apskaitosveikla1" localSheetId="12">'Forma 13'!$N$179</definedName>
    <definedName name="VAS084_F_Ilgalaikioturt117Apskaitosveikla1">'Forma 13'!$N$179</definedName>
    <definedName name="VAS084_F_Ilgalaikioturt117Geriamojovande7" localSheetId="12">'Forma 13'!$G$179</definedName>
    <definedName name="VAS084_F_Ilgalaikioturt117Geriamojovande7">'Forma 13'!$G$179</definedName>
    <definedName name="VAS084_F_Ilgalaikioturt117Geriamojovande8" localSheetId="12">'Forma 13'!$H$179</definedName>
    <definedName name="VAS084_F_Ilgalaikioturt117Geriamojovande8">'Forma 13'!$H$179</definedName>
    <definedName name="VAS084_F_Ilgalaikioturt117Geriamojovande9" localSheetId="12">'Forma 13'!$I$179</definedName>
    <definedName name="VAS084_F_Ilgalaikioturt117Geriamojovande9">'Forma 13'!$I$179</definedName>
    <definedName name="VAS084_F_Ilgalaikioturt117Inventorinisnu1" localSheetId="12">'Forma 13'!$D$179</definedName>
    <definedName name="VAS084_F_Ilgalaikioturt117Inventorinisnu1">'Forma 13'!$D$179</definedName>
    <definedName name="VAS084_F_Ilgalaikioturt117Kitareguliuoja1" localSheetId="12">'Forma 13'!$O$179</definedName>
    <definedName name="VAS084_F_Ilgalaikioturt117Kitareguliuoja1">'Forma 13'!$O$179</definedName>
    <definedName name="VAS084_F_Ilgalaikioturt117Kitosveiklosne1" localSheetId="12">'Forma 13'!$P$179</definedName>
    <definedName name="VAS084_F_Ilgalaikioturt117Kitosveiklosne1">'Forma 13'!$P$179</definedName>
    <definedName name="VAS084_F_Ilgalaikioturt117Lrklimatokaito1" localSheetId="12">'Forma 13'!$E$179</definedName>
    <definedName name="VAS084_F_Ilgalaikioturt117Lrklimatokaito1">'Forma 13'!$E$179</definedName>
    <definedName name="VAS084_F_Ilgalaikioturt117Nuotekudumblot1" localSheetId="12">'Forma 13'!$L$179</definedName>
    <definedName name="VAS084_F_Ilgalaikioturt117Nuotekudumblot1">'Forma 13'!$L$179</definedName>
    <definedName name="VAS084_F_Ilgalaikioturt117Nuotekusurinki1" localSheetId="12">'Forma 13'!$J$179</definedName>
    <definedName name="VAS084_F_Ilgalaikioturt117Nuotekusurinki1">'Forma 13'!$J$179</definedName>
    <definedName name="VAS084_F_Ilgalaikioturt117Nuotekuvalymas1" localSheetId="12">'Forma 13'!$K$179</definedName>
    <definedName name="VAS084_F_Ilgalaikioturt117Nuotekuvalymas1">'Forma 13'!$K$179</definedName>
    <definedName name="VAS084_F_Ilgalaikioturt117Pavirsiniunuot1" localSheetId="12">'Forma 13'!$M$179</definedName>
    <definedName name="VAS084_F_Ilgalaikioturt117Pavirsiniunuot1">'Forma 13'!$M$179</definedName>
    <definedName name="VAS084_F_Ilgalaikioturt117Turtovienetask1" localSheetId="12">'Forma 13'!$F$179</definedName>
    <definedName name="VAS084_F_Ilgalaikioturt117Turtovienetask1">'Forma 13'!$F$179</definedName>
    <definedName name="VAS084_F_Ilgalaikioturt118Apskaitosveikla1" localSheetId="12">'Forma 13'!$N$181</definedName>
    <definedName name="VAS084_F_Ilgalaikioturt118Apskaitosveikla1">'Forma 13'!$N$181</definedName>
    <definedName name="VAS084_F_Ilgalaikioturt118Geriamojovande7" localSheetId="12">'Forma 13'!$G$181</definedName>
    <definedName name="VAS084_F_Ilgalaikioturt118Geriamojovande7">'Forma 13'!$G$181</definedName>
    <definedName name="VAS084_F_Ilgalaikioturt118Geriamojovande8" localSheetId="12">'Forma 13'!$H$181</definedName>
    <definedName name="VAS084_F_Ilgalaikioturt118Geriamojovande8">'Forma 13'!$H$181</definedName>
    <definedName name="VAS084_F_Ilgalaikioturt118Geriamojovande9" localSheetId="12">'Forma 13'!$I$181</definedName>
    <definedName name="VAS084_F_Ilgalaikioturt118Geriamojovande9">'Forma 13'!$I$181</definedName>
    <definedName name="VAS084_F_Ilgalaikioturt118Inventorinisnu1" localSheetId="12">'Forma 13'!$D$181</definedName>
    <definedName name="VAS084_F_Ilgalaikioturt118Inventorinisnu1">'Forma 13'!$D$181</definedName>
    <definedName name="VAS084_F_Ilgalaikioturt118Kitareguliuoja1" localSheetId="12">'Forma 13'!$O$181</definedName>
    <definedName name="VAS084_F_Ilgalaikioturt118Kitareguliuoja1">'Forma 13'!$O$181</definedName>
    <definedName name="VAS084_F_Ilgalaikioturt118Kitosveiklosne1" localSheetId="12">'Forma 13'!$P$181</definedName>
    <definedName name="VAS084_F_Ilgalaikioturt118Kitosveiklosne1">'Forma 13'!$P$181</definedName>
    <definedName name="VAS084_F_Ilgalaikioturt118Lrklimatokaito1" localSheetId="12">'Forma 13'!$E$181</definedName>
    <definedName name="VAS084_F_Ilgalaikioturt118Lrklimatokaito1">'Forma 13'!$E$181</definedName>
    <definedName name="VAS084_F_Ilgalaikioturt118Nuotekudumblot1" localSheetId="12">'Forma 13'!$L$181</definedName>
    <definedName name="VAS084_F_Ilgalaikioturt118Nuotekudumblot1">'Forma 13'!$L$181</definedName>
    <definedName name="VAS084_F_Ilgalaikioturt118Nuotekusurinki1" localSheetId="12">'Forma 13'!$J$181</definedName>
    <definedName name="VAS084_F_Ilgalaikioturt118Nuotekusurinki1">'Forma 13'!$J$181</definedName>
    <definedName name="VAS084_F_Ilgalaikioturt118Nuotekuvalymas1" localSheetId="12">'Forma 13'!$K$181</definedName>
    <definedName name="VAS084_F_Ilgalaikioturt118Nuotekuvalymas1">'Forma 13'!$K$181</definedName>
    <definedName name="VAS084_F_Ilgalaikioturt118Pavirsiniunuot1" localSheetId="12">'Forma 13'!$M$181</definedName>
    <definedName name="VAS084_F_Ilgalaikioturt118Pavirsiniunuot1">'Forma 13'!$M$181</definedName>
    <definedName name="VAS084_F_Ilgalaikioturt118Turtovienetask1" localSheetId="12">'Forma 13'!$F$181</definedName>
    <definedName name="VAS084_F_Ilgalaikioturt118Turtovienetask1">'Forma 13'!$F$181</definedName>
    <definedName name="VAS084_F_Ilgalaikioturt119Apskaitosveikla1" localSheetId="12">'Forma 13'!$N$182</definedName>
    <definedName name="VAS084_F_Ilgalaikioturt119Apskaitosveikla1">'Forma 13'!$N$182</definedName>
    <definedName name="VAS084_F_Ilgalaikioturt119Geriamojovande7" localSheetId="12">'Forma 13'!$G$182</definedName>
    <definedName name="VAS084_F_Ilgalaikioturt119Geriamojovande7">'Forma 13'!$G$182</definedName>
    <definedName name="VAS084_F_Ilgalaikioturt119Geriamojovande8" localSheetId="12">'Forma 13'!$H$182</definedName>
    <definedName name="VAS084_F_Ilgalaikioturt119Geriamojovande8">'Forma 13'!$H$182</definedName>
    <definedName name="VAS084_F_Ilgalaikioturt119Geriamojovande9" localSheetId="12">'Forma 13'!$I$182</definedName>
    <definedName name="VAS084_F_Ilgalaikioturt119Geriamojovande9">'Forma 13'!$I$182</definedName>
    <definedName name="VAS084_F_Ilgalaikioturt119Inventorinisnu1" localSheetId="12">'Forma 13'!$D$182</definedName>
    <definedName name="VAS084_F_Ilgalaikioturt119Inventorinisnu1">'Forma 13'!$D$182</definedName>
    <definedName name="VAS084_F_Ilgalaikioturt119Kitareguliuoja1" localSheetId="12">'Forma 13'!$O$182</definedName>
    <definedName name="VAS084_F_Ilgalaikioturt119Kitareguliuoja1">'Forma 13'!$O$182</definedName>
    <definedName name="VAS084_F_Ilgalaikioturt119Kitosveiklosne1" localSheetId="12">'Forma 13'!$P$182</definedName>
    <definedName name="VAS084_F_Ilgalaikioturt119Kitosveiklosne1">'Forma 13'!$P$182</definedName>
    <definedName name="VAS084_F_Ilgalaikioturt119Lrklimatokaito1" localSheetId="12">'Forma 13'!$E$182</definedName>
    <definedName name="VAS084_F_Ilgalaikioturt119Lrklimatokaito1">'Forma 13'!$E$182</definedName>
    <definedName name="VAS084_F_Ilgalaikioturt119Nuotekudumblot1" localSheetId="12">'Forma 13'!$L$182</definedName>
    <definedName name="VAS084_F_Ilgalaikioturt119Nuotekudumblot1">'Forma 13'!$L$182</definedName>
    <definedName name="VAS084_F_Ilgalaikioturt119Nuotekusurinki1" localSheetId="12">'Forma 13'!$J$182</definedName>
    <definedName name="VAS084_F_Ilgalaikioturt119Nuotekusurinki1">'Forma 13'!$J$182</definedName>
    <definedName name="VAS084_F_Ilgalaikioturt119Nuotekuvalymas1" localSheetId="12">'Forma 13'!$K$182</definedName>
    <definedName name="VAS084_F_Ilgalaikioturt119Nuotekuvalymas1">'Forma 13'!$K$182</definedName>
    <definedName name="VAS084_F_Ilgalaikioturt119Pavirsiniunuot1" localSheetId="12">'Forma 13'!$M$182</definedName>
    <definedName name="VAS084_F_Ilgalaikioturt119Pavirsiniunuot1">'Forma 13'!$M$182</definedName>
    <definedName name="VAS084_F_Ilgalaikioturt119Turtovienetask1" localSheetId="12">'Forma 13'!$F$182</definedName>
    <definedName name="VAS084_F_Ilgalaikioturt119Turtovienetask1">'Forma 13'!$F$182</definedName>
    <definedName name="VAS084_F_Ilgalaikioturt11Apskaitosveikla1" localSheetId="12">'Forma 13'!$N$27</definedName>
    <definedName name="VAS084_F_Ilgalaikioturt11Apskaitosveikla1">'Forma 13'!$N$27</definedName>
    <definedName name="VAS084_F_Ilgalaikioturt11Geriamojovande7" localSheetId="12">'Forma 13'!$G$27</definedName>
    <definedName name="VAS084_F_Ilgalaikioturt11Geriamojovande7">'Forma 13'!$G$27</definedName>
    <definedName name="VAS084_F_Ilgalaikioturt11Geriamojovande8" localSheetId="12">'Forma 13'!$H$27</definedName>
    <definedName name="VAS084_F_Ilgalaikioturt11Geriamojovande8">'Forma 13'!$H$27</definedName>
    <definedName name="VAS084_F_Ilgalaikioturt11Geriamojovande9" localSheetId="12">'Forma 13'!$I$27</definedName>
    <definedName name="VAS084_F_Ilgalaikioturt11Geriamojovande9">'Forma 13'!$I$27</definedName>
    <definedName name="VAS084_F_Ilgalaikioturt11Inventorinisnu1" localSheetId="12">'Forma 13'!$D$27</definedName>
    <definedName name="VAS084_F_Ilgalaikioturt11Inventorinisnu1">'Forma 13'!$D$27</definedName>
    <definedName name="VAS084_F_Ilgalaikioturt11Kitareguliuoja1" localSheetId="12">'Forma 13'!$O$27</definedName>
    <definedName name="VAS084_F_Ilgalaikioturt11Kitareguliuoja1">'Forma 13'!$O$27</definedName>
    <definedName name="VAS084_F_Ilgalaikioturt11Kitosveiklosne1" localSheetId="12">'Forma 13'!$P$27</definedName>
    <definedName name="VAS084_F_Ilgalaikioturt11Kitosveiklosne1">'Forma 13'!$P$27</definedName>
    <definedName name="VAS084_F_Ilgalaikioturt11Lrklimatokaito1" localSheetId="12">'Forma 13'!$E$27</definedName>
    <definedName name="VAS084_F_Ilgalaikioturt11Lrklimatokaito1">'Forma 13'!$E$27</definedName>
    <definedName name="VAS084_F_Ilgalaikioturt11Nuotekudumblot1" localSheetId="12">'Forma 13'!$L$27</definedName>
    <definedName name="VAS084_F_Ilgalaikioturt11Nuotekudumblot1">'Forma 13'!$L$27</definedName>
    <definedName name="VAS084_F_Ilgalaikioturt11Nuotekusurinki1" localSheetId="12">'Forma 13'!$J$27</definedName>
    <definedName name="VAS084_F_Ilgalaikioturt11Nuotekusurinki1">'Forma 13'!$J$27</definedName>
    <definedName name="VAS084_F_Ilgalaikioturt11Nuotekuvalymas1" localSheetId="12">'Forma 13'!$K$27</definedName>
    <definedName name="VAS084_F_Ilgalaikioturt11Nuotekuvalymas1">'Forma 13'!$K$27</definedName>
    <definedName name="VAS084_F_Ilgalaikioturt11Pavirsiniunuot1" localSheetId="12">'Forma 13'!$M$27</definedName>
    <definedName name="VAS084_F_Ilgalaikioturt11Pavirsiniunuot1">'Forma 13'!$M$27</definedName>
    <definedName name="VAS084_F_Ilgalaikioturt11Turtovienetask1" localSheetId="12">'Forma 13'!$F$27</definedName>
    <definedName name="VAS084_F_Ilgalaikioturt11Turtovienetask1">'Forma 13'!$F$27</definedName>
    <definedName name="VAS084_F_Ilgalaikioturt120Apskaitosveikla1" localSheetId="12">'Forma 13'!$N$183</definedName>
    <definedName name="VAS084_F_Ilgalaikioturt120Apskaitosveikla1">'Forma 13'!$N$183</definedName>
    <definedName name="VAS084_F_Ilgalaikioturt120Geriamojovande7" localSheetId="12">'Forma 13'!$G$183</definedName>
    <definedName name="VAS084_F_Ilgalaikioturt120Geriamojovande7">'Forma 13'!$G$183</definedName>
    <definedName name="VAS084_F_Ilgalaikioturt120Geriamojovande8" localSheetId="12">'Forma 13'!$H$183</definedName>
    <definedName name="VAS084_F_Ilgalaikioturt120Geriamojovande8">'Forma 13'!$H$183</definedName>
    <definedName name="VAS084_F_Ilgalaikioturt120Geriamojovande9" localSheetId="12">'Forma 13'!$I$183</definedName>
    <definedName name="VAS084_F_Ilgalaikioturt120Geriamojovande9">'Forma 13'!$I$183</definedName>
    <definedName name="VAS084_F_Ilgalaikioturt120Inventorinisnu1" localSheetId="12">'Forma 13'!$D$183</definedName>
    <definedName name="VAS084_F_Ilgalaikioturt120Inventorinisnu1">'Forma 13'!$D$183</definedName>
    <definedName name="VAS084_F_Ilgalaikioturt120Kitareguliuoja1" localSheetId="12">'Forma 13'!$O$183</definedName>
    <definedName name="VAS084_F_Ilgalaikioturt120Kitareguliuoja1">'Forma 13'!$O$183</definedName>
    <definedName name="VAS084_F_Ilgalaikioturt120Kitosveiklosne1" localSheetId="12">'Forma 13'!$P$183</definedName>
    <definedName name="VAS084_F_Ilgalaikioturt120Kitosveiklosne1">'Forma 13'!$P$183</definedName>
    <definedName name="VAS084_F_Ilgalaikioturt120Lrklimatokaito1" localSheetId="12">'Forma 13'!$E$183</definedName>
    <definedName name="VAS084_F_Ilgalaikioturt120Lrklimatokaito1">'Forma 13'!$E$183</definedName>
    <definedName name="VAS084_F_Ilgalaikioturt120Nuotekudumblot1" localSheetId="12">'Forma 13'!$L$183</definedName>
    <definedName name="VAS084_F_Ilgalaikioturt120Nuotekudumblot1">'Forma 13'!$L$183</definedName>
    <definedName name="VAS084_F_Ilgalaikioturt120Nuotekusurinki1" localSheetId="12">'Forma 13'!$J$183</definedName>
    <definedName name="VAS084_F_Ilgalaikioturt120Nuotekusurinki1">'Forma 13'!$J$183</definedName>
    <definedName name="VAS084_F_Ilgalaikioturt120Nuotekuvalymas1" localSheetId="12">'Forma 13'!$K$183</definedName>
    <definedName name="VAS084_F_Ilgalaikioturt120Nuotekuvalymas1">'Forma 13'!$K$183</definedName>
    <definedName name="VAS084_F_Ilgalaikioturt120Pavirsiniunuot1" localSheetId="12">'Forma 13'!$M$183</definedName>
    <definedName name="VAS084_F_Ilgalaikioturt120Pavirsiniunuot1">'Forma 13'!$M$183</definedName>
    <definedName name="VAS084_F_Ilgalaikioturt120Turtovienetask1" localSheetId="12">'Forma 13'!$F$183</definedName>
    <definedName name="VAS084_F_Ilgalaikioturt120Turtovienetask1">'Forma 13'!$F$183</definedName>
    <definedName name="VAS084_F_Ilgalaikioturt121Apskaitosveikla1" localSheetId="12">'Forma 13'!$N$185</definedName>
    <definedName name="VAS084_F_Ilgalaikioturt121Apskaitosveikla1">'Forma 13'!$N$185</definedName>
    <definedName name="VAS084_F_Ilgalaikioturt121Geriamojovande7" localSheetId="12">'Forma 13'!$G$185</definedName>
    <definedName name="VAS084_F_Ilgalaikioturt121Geriamojovande7">'Forma 13'!$G$185</definedName>
    <definedName name="VAS084_F_Ilgalaikioturt121Geriamojovande8" localSheetId="12">'Forma 13'!$H$185</definedName>
    <definedName name="VAS084_F_Ilgalaikioturt121Geriamojovande8">'Forma 13'!$H$185</definedName>
    <definedName name="VAS084_F_Ilgalaikioturt121Geriamojovande9" localSheetId="12">'Forma 13'!$I$185</definedName>
    <definedName name="VAS084_F_Ilgalaikioturt121Geriamojovande9">'Forma 13'!$I$185</definedName>
    <definedName name="VAS084_F_Ilgalaikioturt121Inventorinisnu1" localSheetId="12">'Forma 13'!$D$185</definedName>
    <definedName name="VAS084_F_Ilgalaikioturt121Inventorinisnu1">'Forma 13'!$D$185</definedName>
    <definedName name="VAS084_F_Ilgalaikioturt121Kitareguliuoja1" localSheetId="12">'Forma 13'!$O$185</definedName>
    <definedName name="VAS084_F_Ilgalaikioturt121Kitareguliuoja1">'Forma 13'!$O$185</definedName>
    <definedName name="VAS084_F_Ilgalaikioturt121Kitosveiklosne1" localSheetId="12">'Forma 13'!$P$185</definedName>
    <definedName name="VAS084_F_Ilgalaikioturt121Kitosveiklosne1">'Forma 13'!$P$185</definedName>
    <definedName name="VAS084_F_Ilgalaikioturt121Lrklimatokaito1" localSheetId="12">'Forma 13'!$E$185</definedName>
    <definedName name="VAS084_F_Ilgalaikioturt121Lrklimatokaito1">'Forma 13'!$E$185</definedName>
    <definedName name="VAS084_F_Ilgalaikioturt121Nuotekudumblot1" localSheetId="12">'Forma 13'!$L$185</definedName>
    <definedName name="VAS084_F_Ilgalaikioturt121Nuotekudumblot1">'Forma 13'!$L$185</definedName>
    <definedName name="VAS084_F_Ilgalaikioturt121Nuotekusurinki1" localSheetId="12">'Forma 13'!$J$185</definedName>
    <definedName name="VAS084_F_Ilgalaikioturt121Nuotekusurinki1">'Forma 13'!$J$185</definedName>
    <definedName name="VAS084_F_Ilgalaikioturt121Nuotekuvalymas1" localSheetId="12">'Forma 13'!$K$185</definedName>
    <definedName name="VAS084_F_Ilgalaikioturt121Nuotekuvalymas1">'Forma 13'!$K$185</definedName>
    <definedName name="VAS084_F_Ilgalaikioturt121Pavirsiniunuot1" localSheetId="12">'Forma 13'!$M$185</definedName>
    <definedName name="VAS084_F_Ilgalaikioturt121Pavirsiniunuot1">'Forma 13'!$M$185</definedName>
    <definedName name="VAS084_F_Ilgalaikioturt121Turtovienetask1" localSheetId="12">'Forma 13'!$F$185</definedName>
    <definedName name="VAS084_F_Ilgalaikioturt121Turtovienetask1">'Forma 13'!$F$185</definedName>
    <definedName name="VAS084_F_Ilgalaikioturt122Apskaitosveikla1" localSheetId="12">'Forma 13'!$N$186</definedName>
    <definedName name="VAS084_F_Ilgalaikioturt122Apskaitosveikla1">'Forma 13'!$N$186</definedName>
    <definedName name="VAS084_F_Ilgalaikioturt122Geriamojovande7" localSheetId="12">'Forma 13'!$G$186</definedName>
    <definedName name="VAS084_F_Ilgalaikioturt122Geriamojovande7">'Forma 13'!$G$186</definedName>
    <definedName name="VAS084_F_Ilgalaikioturt122Geriamojovande8" localSheetId="12">'Forma 13'!$H$186</definedName>
    <definedName name="VAS084_F_Ilgalaikioturt122Geriamojovande8">'Forma 13'!$H$186</definedName>
    <definedName name="VAS084_F_Ilgalaikioturt122Geriamojovande9" localSheetId="12">'Forma 13'!$I$186</definedName>
    <definedName name="VAS084_F_Ilgalaikioturt122Geriamojovande9">'Forma 13'!$I$186</definedName>
    <definedName name="VAS084_F_Ilgalaikioturt122Inventorinisnu1" localSheetId="12">'Forma 13'!$D$186</definedName>
    <definedName name="VAS084_F_Ilgalaikioturt122Inventorinisnu1">'Forma 13'!$D$186</definedName>
    <definedName name="VAS084_F_Ilgalaikioturt122Kitareguliuoja1" localSheetId="12">'Forma 13'!$O$186</definedName>
    <definedName name="VAS084_F_Ilgalaikioturt122Kitareguliuoja1">'Forma 13'!$O$186</definedName>
    <definedName name="VAS084_F_Ilgalaikioturt122Kitosveiklosne1" localSheetId="12">'Forma 13'!$P$186</definedName>
    <definedName name="VAS084_F_Ilgalaikioturt122Kitosveiklosne1">'Forma 13'!$P$186</definedName>
    <definedName name="VAS084_F_Ilgalaikioturt122Lrklimatokaito1" localSheetId="12">'Forma 13'!$E$186</definedName>
    <definedName name="VAS084_F_Ilgalaikioturt122Lrklimatokaito1">'Forma 13'!$E$186</definedName>
    <definedName name="VAS084_F_Ilgalaikioturt122Nuotekudumblot1" localSheetId="12">'Forma 13'!$L$186</definedName>
    <definedName name="VAS084_F_Ilgalaikioturt122Nuotekudumblot1">'Forma 13'!$L$186</definedName>
    <definedName name="VAS084_F_Ilgalaikioturt122Nuotekusurinki1" localSheetId="12">'Forma 13'!$J$186</definedName>
    <definedName name="VAS084_F_Ilgalaikioturt122Nuotekusurinki1">'Forma 13'!$J$186</definedName>
    <definedName name="VAS084_F_Ilgalaikioturt122Nuotekuvalymas1" localSheetId="12">'Forma 13'!$K$186</definedName>
    <definedName name="VAS084_F_Ilgalaikioturt122Nuotekuvalymas1">'Forma 13'!$K$186</definedName>
    <definedName name="VAS084_F_Ilgalaikioturt122Pavirsiniunuot1" localSheetId="12">'Forma 13'!$M$186</definedName>
    <definedName name="VAS084_F_Ilgalaikioturt122Pavirsiniunuot1">'Forma 13'!$M$186</definedName>
    <definedName name="VAS084_F_Ilgalaikioturt122Turtovienetask1" localSheetId="12">'Forma 13'!$F$186</definedName>
    <definedName name="VAS084_F_Ilgalaikioturt122Turtovienetask1">'Forma 13'!$F$186</definedName>
    <definedName name="VAS084_F_Ilgalaikioturt123Apskaitosveikla1" localSheetId="12">'Forma 13'!$N$187</definedName>
    <definedName name="VAS084_F_Ilgalaikioturt123Apskaitosveikla1">'Forma 13'!$N$187</definedName>
    <definedName name="VAS084_F_Ilgalaikioturt123Geriamojovande7" localSheetId="12">'Forma 13'!$G$187</definedName>
    <definedName name="VAS084_F_Ilgalaikioturt123Geriamojovande7">'Forma 13'!$G$187</definedName>
    <definedName name="VAS084_F_Ilgalaikioturt123Geriamojovande8" localSheetId="12">'Forma 13'!$H$187</definedName>
    <definedName name="VAS084_F_Ilgalaikioturt123Geriamojovande8">'Forma 13'!$H$187</definedName>
    <definedName name="VAS084_F_Ilgalaikioturt123Geriamojovande9" localSheetId="12">'Forma 13'!$I$187</definedName>
    <definedName name="VAS084_F_Ilgalaikioturt123Geriamojovande9">'Forma 13'!$I$187</definedName>
    <definedName name="VAS084_F_Ilgalaikioturt123Inventorinisnu1" localSheetId="12">'Forma 13'!$D$187</definedName>
    <definedName name="VAS084_F_Ilgalaikioturt123Inventorinisnu1">'Forma 13'!$D$187</definedName>
    <definedName name="VAS084_F_Ilgalaikioturt123Kitareguliuoja1" localSheetId="12">'Forma 13'!$O$187</definedName>
    <definedName name="VAS084_F_Ilgalaikioturt123Kitareguliuoja1">'Forma 13'!$O$187</definedName>
    <definedName name="VAS084_F_Ilgalaikioturt123Kitosveiklosne1" localSheetId="12">'Forma 13'!$P$187</definedName>
    <definedName name="VAS084_F_Ilgalaikioturt123Kitosveiklosne1">'Forma 13'!$P$187</definedName>
    <definedName name="VAS084_F_Ilgalaikioturt123Lrklimatokaito1" localSheetId="12">'Forma 13'!$E$187</definedName>
    <definedName name="VAS084_F_Ilgalaikioturt123Lrklimatokaito1">'Forma 13'!$E$187</definedName>
    <definedName name="VAS084_F_Ilgalaikioturt123Nuotekudumblot1" localSheetId="12">'Forma 13'!$L$187</definedName>
    <definedName name="VAS084_F_Ilgalaikioturt123Nuotekudumblot1">'Forma 13'!$L$187</definedName>
    <definedName name="VAS084_F_Ilgalaikioturt123Nuotekusurinki1" localSheetId="12">'Forma 13'!$J$187</definedName>
    <definedName name="VAS084_F_Ilgalaikioturt123Nuotekusurinki1">'Forma 13'!$J$187</definedName>
    <definedName name="VAS084_F_Ilgalaikioturt123Nuotekuvalymas1" localSheetId="12">'Forma 13'!$K$187</definedName>
    <definedName name="VAS084_F_Ilgalaikioturt123Nuotekuvalymas1">'Forma 13'!$K$187</definedName>
    <definedName name="VAS084_F_Ilgalaikioturt123Pavirsiniunuot1" localSheetId="12">'Forma 13'!$M$187</definedName>
    <definedName name="VAS084_F_Ilgalaikioturt123Pavirsiniunuot1">'Forma 13'!$M$187</definedName>
    <definedName name="VAS084_F_Ilgalaikioturt123Turtovienetask1" localSheetId="12">'Forma 13'!$F$187</definedName>
    <definedName name="VAS084_F_Ilgalaikioturt123Turtovienetask1">'Forma 13'!$F$187</definedName>
    <definedName name="VAS084_F_Ilgalaikioturt124Apskaitosveikla1" localSheetId="12">'Forma 13'!$N$190</definedName>
    <definedName name="VAS084_F_Ilgalaikioturt124Apskaitosveikla1">'Forma 13'!$N$190</definedName>
    <definedName name="VAS084_F_Ilgalaikioturt124Geriamojovande7" localSheetId="12">'Forma 13'!$G$190</definedName>
    <definedName name="VAS084_F_Ilgalaikioturt124Geriamojovande7">'Forma 13'!$G$190</definedName>
    <definedName name="VAS084_F_Ilgalaikioturt124Geriamojovande8" localSheetId="12">'Forma 13'!$H$190</definedName>
    <definedName name="VAS084_F_Ilgalaikioturt124Geriamojovande8">'Forma 13'!$H$190</definedName>
    <definedName name="VAS084_F_Ilgalaikioturt124Geriamojovande9" localSheetId="12">'Forma 13'!$I$190</definedName>
    <definedName name="VAS084_F_Ilgalaikioturt124Geriamojovande9">'Forma 13'!$I$190</definedName>
    <definedName name="VAS084_F_Ilgalaikioturt124Inventorinisnu1" localSheetId="12">'Forma 13'!$D$190</definedName>
    <definedName name="VAS084_F_Ilgalaikioturt124Inventorinisnu1">'Forma 13'!$D$190</definedName>
    <definedName name="VAS084_F_Ilgalaikioturt124Kitareguliuoja1" localSheetId="12">'Forma 13'!$O$190</definedName>
    <definedName name="VAS084_F_Ilgalaikioturt124Kitareguliuoja1">'Forma 13'!$O$190</definedName>
    <definedName name="VAS084_F_Ilgalaikioturt124Kitosveiklosne1" localSheetId="12">'Forma 13'!$P$190</definedName>
    <definedName name="VAS084_F_Ilgalaikioturt124Kitosveiklosne1">'Forma 13'!$P$190</definedName>
    <definedName name="VAS084_F_Ilgalaikioturt124Lrklimatokaito1" localSheetId="12">'Forma 13'!$E$190</definedName>
    <definedName name="VAS084_F_Ilgalaikioturt124Lrklimatokaito1">'Forma 13'!$E$190</definedName>
    <definedName name="VAS084_F_Ilgalaikioturt124Nuotekudumblot1" localSheetId="12">'Forma 13'!$L$190</definedName>
    <definedName name="VAS084_F_Ilgalaikioturt124Nuotekudumblot1">'Forma 13'!$L$190</definedName>
    <definedName name="VAS084_F_Ilgalaikioturt124Nuotekusurinki1" localSheetId="12">'Forma 13'!$J$190</definedName>
    <definedName name="VAS084_F_Ilgalaikioturt124Nuotekusurinki1">'Forma 13'!$J$190</definedName>
    <definedName name="VAS084_F_Ilgalaikioturt124Nuotekuvalymas1" localSheetId="12">'Forma 13'!$K$190</definedName>
    <definedName name="VAS084_F_Ilgalaikioturt124Nuotekuvalymas1">'Forma 13'!$K$190</definedName>
    <definedName name="VAS084_F_Ilgalaikioturt124Pavirsiniunuot1" localSheetId="12">'Forma 13'!$M$190</definedName>
    <definedName name="VAS084_F_Ilgalaikioturt124Pavirsiniunuot1">'Forma 13'!$M$190</definedName>
    <definedName name="VAS084_F_Ilgalaikioturt124Turtovienetask1" localSheetId="12">'Forma 13'!$F$190</definedName>
    <definedName name="VAS084_F_Ilgalaikioturt124Turtovienetask1">'Forma 13'!$F$190</definedName>
    <definedName name="VAS084_F_Ilgalaikioturt125Apskaitosveikla1" localSheetId="12">'Forma 13'!$N$191</definedName>
    <definedName name="VAS084_F_Ilgalaikioturt125Apskaitosveikla1">'Forma 13'!$N$191</definedName>
    <definedName name="VAS084_F_Ilgalaikioturt125Geriamojovande7" localSheetId="12">'Forma 13'!$G$191</definedName>
    <definedName name="VAS084_F_Ilgalaikioturt125Geriamojovande7">'Forma 13'!$G$191</definedName>
    <definedName name="VAS084_F_Ilgalaikioturt125Geriamojovande8" localSheetId="12">'Forma 13'!$H$191</definedName>
    <definedName name="VAS084_F_Ilgalaikioturt125Geriamojovande8">'Forma 13'!$H$191</definedName>
    <definedName name="VAS084_F_Ilgalaikioturt125Geriamojovande9" localSheetId="12">'Forma 13'!$I$191</definedName>
    <definedName name="VAS084_F_Ilgalaikioturt125Geriamojovande9">'Forma 13'!$I$191</definedName>
    <definedName name="VAS084_F_Ilgalaikioturt125Inventorinisnu1" localSheetId="12">'Forma 13'!$D$191</definedName>
    <definedName name="VAS084_F_Ilgalaikioturt125Inventorinisnu1">'Forma 13'!$D$191</definedName>
    <definedName name="VAS084_F_Ilgalaikioturt125Kitareguliuoja1" localSheetId="12">'Forma 13'!$O$191</definedName>
    <definedName name="VAS084_F_Ilgalaikioturt125Kitareguliuoja1">'Forma 13'!$O$191</definedName>
    <definedName name="VAS084_F_Ilgalaikioturt125Kitosveiklosne1" localSheetId="12">'Forma 13'!$P$191</definedName>
    <definedName name="VAS084_F_Ilgalaikioturt125Kitosveiklosne1">'Forma 13'!$P$191</definedName>
    <definedName name="VAS084_F_Ilgalaikioturt125Lrklimatokaito1" localSheetId="12">'Forma 13'!$E$191</definedName>
    <definedName name="VAS084_F_Ilgalaikioturt125Lrklimatokaito1">'Forma 13'!$E$191</definedName>
    <definedName name="VAS084_F_Ilgalaikioturt125Nuotekudumblot1" localSheetId="12">'Forma 13'!$L$191</definedName>
    <definedName name="VAS084_F_Ilgalaikioturt125Nuotekudumblot1">'Forma 13'!$L$191</definedName>
    <definedName name="VAS084_F_Ilgalaikioturt125Nuotekusurinki1" localSheetId="12">'Forma 13'!$J$191</definedName>
    <definedName name="VAS084_F_Ilgalaikioturt125Nuotekusurinki1">'Forma 13'!$J$191</definedName>
    <definedName name="VAS084_F_Ilgalaikioturt125Nuotekuvalymas1" localSheetId="12">'Forma 13'!$K$191</definedName>
    <definedName name="VAS084_F_Ilgalaikioturt125Nuotekuvalymas1">'Forma 13'!$K$191</definedName>
    <definedName name="VAS084_F_Ilgalaikioturt125Pavirsiniunuot1" localSheetId="12">'Forma 13'!$M$191</definedName>
    <definedName name="VAS084_F_Ilgalaikioturt125Pavirsiniunuot1">'Forma 13'!$M$191</definedName>
    <definedName name="VAS084_F_Ilgalaikioturt125Turtovienetask1" localSheetId="12">'Forma 13'!$F$191</definedName>
    <definedName name="VAS084_F_Ilgalaikioturt125Turtovienetask1">'Forma 13'!$F$191</definedName>
    <definedName name="VAS084_F_Ilgalaikioturt126Apskaitosveikla1" localSheetId="12">'Forma 13'!$N$192</definedName>
    <definedName name="VAS084_F_Ilgalaikioturt126Apskaitosveikla1">'Forma 13'!$N$192</definedName>
    <definedName name="VAS084_F_Ilgalaikioturt126Geriamojovande7" localSheetId="12">'Forma 13'!$G$192</definedName>
    <definedName name="VAS084_F_Ilgalaikioturt126Geriamojovande7">'Forma 13'!$G$192</definedName>
    <definedName name="VAS084_F_Ilgalaikioturt126Geriamojovande8" localSheetId="12">'Forma 13'!$H$192</definedName>
    <definedName name="VAS084_F_Ilgalaikioturt126Geriamojovande8">'Forma 13'!$H$192</definedName>
    <definedName name="VAS084_F_Ilgalaikioturt126Geriamojovande9" localSheetId="12">'Forma 13'!$I$192</definedName>
    <definedName name="VAS084_F_Ilgalaikioturt126Geriamojovande9">'Forma 13'!$I$192</definedName>
    <definedName name="VAS084_F_Ilgalaikioturt126Inventorinisnu1" localSheetId="12">'Forma 13'!$D$192</definedName>
    <definedName name="VAS084_F_Ilgalaikioturt126Inventorinisnu1">'Forma 13'!$D$192</definedName>
    <definedName name="VAS084_F_Ilgalaikioturt126Kitareguliuoja1" localSheetId="12">'Forma 13'!$O$192</definedName>
    <definedName name="VAS084_F_Ilgalaikioturt126Kitareguliuoja1">'Forma 13'!$O$192</definedName>
    <definedName name="VAS084_F_Ilgalaikioturt126Kitosveiklosne1" localSheetId="12">'Forma 13'!$P$192</definedName>
    <definedName name="VAS084_F_Ilgalaikioturt126Kitosveiklosne1">'Forma 13'!$P$192</definedName>
    <definedName name="VAS084_F_Ilgalaikioturt126Lrklimatokaito1" localSheetId="12">'Forma 13'!$E$192</definedName>
    <definedName name="VAS084_F_Ilgalaikioturt126Lrklimatokaito1">'Forma 13'!$E$192</definedName>
    <definedName name="VAS084_F_Ilgalaikioturt126Nuotekudumblot1" localSheetId="12">'Forma 13'!$L$192</definedName>
    <definedName name="VAS084_F_Ilgalaikioturt126Nuotekudumblot1">'Forma 13'!$L$192</definedName>
    <definedName name="VAS084_F_Ilgalaikioturt126Nuotekusurinki1" localSheetId="12">'Forma 13'!$J$192</definedName>
    <definedName name="VAS084_F_Ilgalaikioturt126Nuotekusurinki1">'Forma 13'!$J$192</definedName>
    <definedName name="VAS084_F_Ilgalaikioturt126Nuotekuvalymas1" localSheetId="12">'Forma 13'!$K$192</definedName>
    <definedName name="VAS084_F_Ilgalaikioturt126Nuotekuvalymas1">'Forma 13'!$K$192</definedName>
    <definedName name="VAS084_F_Ilgalaikioturt126Pavirsiniunuot1" localSheetId="12">'Forma 13'!$M$192</definedName>
    <definedName name="VAS084_F_Ilgalaikioturt126Pavirsiniunuot1">'Forma 13'!$M$192</definedName>
    <definedName name="VAS084_F_Ilgalaikioturt126Turtovienetask1" localSheetId="12">'Forma 13'!$F$192</definedName>
    <definedName name="VAS084_F_Ilgalaikioturt126Turtovienetask1">'Forma 13'!$F$192</definedName>
    <definedName name="VAS084_F_Ilgalaikioturt127Apskaitosveikla1" localSheetId="12">'Forma 13'!$N$194</definedName>
    <definedName name="VAS084_F_Ilgalaikioturt127Apskaitosveikla1">'Forma 13'!$N$194</definedName>
    <definedName name="VAS084_F_Ilgalaikioturt127Geriamojovande7" localSheetId="12">'Forma 13'!$G$194</definedName>
    <definedName name="VAS084_F_Ilgalaikioturt127Geriamojovande7">'Forma 13'!$G$194</definedName>
    <definedName name="VAS084_F_Ilgalaikioturt127Geriamojovande8" localSheetId="12">'Forma 13'!$H$194</definedName>
    <definedName name="VAS084_F_Ilgalaikioturt127Geriamojovande8">'Forma 13'!$H$194</definedName>
    <definedName name="VAS084_F_Ilgalaikioturt127Geriamojovande9" localSheetId="12">'Forma 13'!$I$194</definedName>
    <definedName name="VAS084_F_Ilgalaikioturt127Geriamojovande9">'Forma 13'!$I$194</definedName>
    <definedName name="VAS084_F_Ilgalaikioturt127Inventorinisnu1" localSheetId="12">'Forma 13'!$D$194</definedName>
    <definedName name="VAS084_F_Ilgalaikioturt127Inventorinisnu1">'Forma 13'!$D$194</definedName>
    <definedName name="VAS084_F_Ilgalaikioturt127Kitareguliuoja1" localSheetId="12">'Forma 13'!$O$194</definedName>
    <definedName name="VAS084_F_Ilgalaikioturt127Kitareguliuoja1">'Forma 13'!$O$194</definedName>
    <definedName name="VAS084_F_Ilgalaikioturt127Kitosveiklosne1" localSheetId="12">'Forma 13'!$P$194</definedName>
    <definedName name="VAS084_F_Ilgalaikioturt127Kitosveiklosne1">'Forma 13'!$P$194</definedName>
    <definedName name="VAS084_F_Ilgalaikioturt127Lrklimatokaito1" localSheetId="12">'Forma 13'!$E$194</definedName>
    <definedName name="VAS084_F_Ilgalaikioturt127Lrklimatokaito1">'Forma 13'!$E$194</definedName>
    <definedName name="VAS084_F_Ilgalaikioturt127Nuotekudumblot1" localSheetId="12">'Forma 13'!$L$194</definedName>
    <definedName name="VAS084_F_Ilgalaikioturt127Nuotekudumblot1">'Forma 13'!$L$194</definedName>
    <definedName name="VAS084_F_Ilgalaikioturt127Nuotekusurinki1" localSheetId="12">'Forma 13'!$J$194</definedName>
    <definedName name="VAS084_F_Ilgalaikioturt127Nuotekusurinki1">'Forma 13'!$J$194</definedName>
    <definedName name="VAS084_F_Ilgalaikioturt127Nuotekuvalymas1" localSheetId="12">'Forma 13'!$K$194</definedName>
    <definedName name="VAS084_F_Ilgalaikioturt127Nuotekuvalymas1">'Forma 13'!$K$194</definedName>
    <definedName name="VAS084_F_Ilgalaikioturt127Pavirsiniunuot1" localSheetId="12">'Forma 13'!$M$194</definedName>
    <definedName name="VAS084_F_Ilgalaikioturt127Pavirsiniunuot1">'Forma 13'!$M$194</definedName>
    <definedName name="VAS084_F_Ilgalaikioturt127Turtovienetask1" localSheetId="12">'Forma 13'!$F$194</definedName>
    <definedName name="VAS084_F_Ilgalaikioturt127Turtovienetask1">'Forma 13'!$F$194</definedName>
    <definedName name="VAS084_F_Ilgalaikioturt128Apskaitosveikla1" localSheetId="12">'Forma 13'!$N$195</definedName>
    <definedName name="VAS084_F_Ilgalaikioturt128Apskaitosveikla1">'Forma 13'!$N$195</definedName>
    <definedName name="VAS084_F_Ilgalaikioturt128Geriamojovande7" localSheetId="12">'Forma 13'!$G$195</definedName>
    <definedName name="VAS084_F_Ilgalaikioturt128Geriamojovande7">'Forma 13'!$G$195</definedName>
    <definedName name="VAS084_F_Ilgalaikioturt128Geriamojovande8" localSheetId="12">'Forma 13'!$H$195</definedName>
    <definedName name="VAS084_F_Ilgalaikioturt128Geriamojovande8">'Forma 13'!$H$195</definedName>
    <definedName name="VAS084_F_Ilgalaikioturt128Geriamojovande9" localSheetId="12">'Forma 13'!$I$195</definedName>
    <definedName name="VAS084_F_Ilgalaikioturt128Geriamojovande9">'Forma 13'!$I$195</definedName>
    <definedName name="VAS084_F_Ilgalaikioturt128Inventorinisnu1" localSheetId="12">'Forma 13'!$D$195</definedName>
    <definedName name="VAS084_F_Ilgalaikioturt128Inventorinisnu1">'Forma 13'!$D$195</definedName>
    <definedName name="VAS084_F_Ilgalaikioturt128Kitareguliuoja1" localSheetId="12">'Forma 13'!$O$195</definedName>
    <definedName name="VAS084_F_Ilgalaikioturt128Kitareguliuoja1">'Forma 13'!$O$195</definedName>
    <definedName name="VAS084_F_Ilgalaikioturt128Kitosveiklosne1" localSheetId="12">'Forma 13'!$P$195</definedName>
    <definedName name="VAS084_F_Ilgalaikioturt128Kitosveiklosne1">'Forma 13'!$P$195</definedName>
    <definedName name="VAS084_F_Ilgalaikioturt128Lrklimatokaito1" localSheetId="12">'Forma 13'!$E$195</definedName>
    <definedName name="VAS084_F_Ilgalaikioturt128Lrklimatokaito1">'Forma 13'!$E$195</definedName>
    <definedName name="VAS084_F_Ilgalaikioturt128Nuotekudumblot1" localSheetId="12">'Forma 13'!$L$195</definedName>
    <definedName name="VAS084_F_Ilgalaikioturt128Nuotekudumblot1">'Forma 13'!$L$195</definedName>
    <definedName name="VAS084_F_Ilgalaikioturt128Nuotekusurinki1" localSheetId="12">'Forma 13'!$J$195</definedName>
    <definedName name="VAS084_F_Ilgalaikioturt128Nuotekusurinki1">'Forma 13'!$J$195</definedName>
    <definedName name="VAS084_F_Ilgalaikioturt128Nuotekuvalymas1" localSheetId="12">'Forma 13'!$K$195</definedName>
    <definedName name="VAS084_F_Ilgalaikioturt128Nuotekuvalymas1">'Forma 13'!$K$195</definedName>
    <definedName name="VAS084_F_Ilgalaikioturt128Pavirsiniunuot1" localSheetId="12">'Forma 13'!$M$195</definedName>
    <definedName name="VAS084_F_Ilgalaikioturt128Pavirsiniunuot1">'Forma 13'!$M$195</definedName>
    <definedName name="VAS084_F_Ilgalaikioturt128Turtovienetask1" localSheetId="12">'Forma 13'!$F$195</definedName>
    <definedName name="VAS084_F_Ilgalaikioturt128Turtovienetask1">'Forma 13'!$F$195</definedName>
    <definedName name="VAS084_F_Ilgalaikioturt129Apskaitosveikla1" localSheetId="12">'Forma 13'!$N$196</definedName>
    <definedName name="VAS084_F_Ilgalaikioturt129Apskaitosveikla1">'Forma 13'!$N$196</definedName>
    <definedName name="VAS084_F_Ilgalaikioturt129Geriamojovande7" localSheetId="12">'Forma 13'!$G$196</definedName>
    <definedName name="VAS084_F_Ilgalaikioturt129Geriamojovande7">'Forma 13'!$G$196</definedName>
    <definedName name="VAS084_F_Ilgalaikioturt129Geriamojovande8" localSheetId="12">'Forma 13'!$H$196</definedName>
    <definedName name="VAS084_F_Ilgalaikioturt129Geriamojovande8">'Forma 13'!$H$196</definedName>
    <definedName name="VAS084_F_Ilgalaikioturt129Geriamojovande9" localSheetId="12">'Forma 13'!$I$196</definedName>
    <definedName name="VAS084_F_Ilgalaikioturt129Geriamojovande9">'Forma 13'!$I$196</definedName>
    <definedName name="VAS084_F_Ilgalaikioturt129Inventorinisnu1" localSheetId="12">'Forma 13'!$D$196</definedName>
    <definedName name="VAS084_F_Ilgalaikioturt129Inventorinisnu1">'Forma 13'!$D$196</definedName>
    <definedName name="VAS084_F_Ilgalaikioturt129Kitareguliuoja1" localSheetId="12">'Forma 13'!$O$196</definedName>
    <definedName name="VAS084_F_Ilgalaikioturt129Kitareguliuoja1">'Forma 13'!$O$196</definedName>
    <definedName name="VAS084_F_Ilgalaikioturt129Kitosveiklosne1" localSheetId="12">'Forma 13'!$P$196</definedName>
    <definedName name="VAS084_F_Ilgalaikioturt129Kitosveiklosne1">'Forma 13'!$P$196</definedName>
    <definedName name="VAS084_F_Ilgalaikioturt129Lrklimatokaito1" localSheetId="12">'Forma 13'!$E$196</definedName>
    <definedName name="VAS084_F_Ilgalaikioturt129Lrklimatokaito1">'Forma 13'!$E$196</definedName>
    <definedName name="VAS084_F_Ilgalaikioturt129Nuotekudumblot1" localSheetId="12">'Forma 13'!$L$196</definedName>
    <definedName name="VAS084_F_Ilgalaikioturt129Nuotekudumblot1">'Forma 13'!$L$196</definedName>
    <definedName name="VAS084_F_Ilgalaikioturt129Nuotekusurinki1" localSheetId="12">'Forma 13'!$J$196</definedName>
    <definedName name="VAS084_F_Ilgalaikioturt129Nuotekusurinki1">'Forma 13'!$J$196</definedName>
    <definedName name="VAS084_F_Ilgalaikioturt129Nuotekuvalymas1" localSheetId="12">'Forma 13'!$K$196</definedName>
    <definedName name="VAS084_F_Ilgalaikioturt129Nuotekuvalymas1">'Forma 13'!$K$196</definedName>
    <definedName name="VAS084_F_Ilgalaikioturt129Pavirsiniunuot1" localSheetId="12">'Forma 13'!$M$196</definedName>
    <definedName name="VAS084_F_Ilgalaikioturt129Pavirsiniunuot1">'Forma 13'!$M$196</definedName>
    <definedName name="VAS084_F_Ilgalaikioturt129Turtovienetask1" localSheetId="12">'Forma 13'!$F$196</definedName>
    <definedName name="VAS084_F_Ilgalaikioturt129Turtovienetask1">'Forma 13'!$F$196</definedName>
    <definedName name="VAS084_F_Ilgalaikioturt12Apskaitosveikla1" localSheetId="12">'Forma 13'!$N$28</definedName>
    <definedName name="VAS084_F_Ilgalaikioturt12Apskaitosveikla1">'Forma 13'!$N$28</definedName>
    <definedName name="VAS084_F_Ilgalaikioturt12Geriamojovande7" localSheetId="12">'Forma 13'!$G$28</definedName>
    <definedName name="VAS084_F_Ilgalaikioturt12Geriamojovande7">'Forma 13'!$G$28</definedName>
    <definedName name="VAS084_F_Ilgalaikioturt12Geriamojovande8" localSheetId="12">'Forma 13'!$H$28</definedName>
    <definedName name="VAS084_F_Ilgalaikioturt12Geriamojovande8">'Forma 13'!$H$28</definedName>
    <definedName name="VAS084_F_Ilgalaikioturt12Geriamojovande9" localSheetId="12">'Forma 13'!$I$28</definedName>
    <definedName name="VAS084_F_Ilgalaikioturt12Geriamojovande9">'Forma 13'!$I$28</definedName>
    <definedName name="VAS084_F_Ilgalaikioturt12Inventorinisnu1" localSheetId="12">'Forma 13'!$D$28</definedName>
    <definedName name="VAS084_F_Ilgalaikioturt12Inventorinisnu1">'Forma 13'!$D$28</definedName>
    <definedName name="VAS084_F_Ilgalaikioturt12Kitareguliuoja1" localSheetId="12">'Forma 13'!$O$28</definedName>
    <definedName name="VAS084_F_Ilgalaikioturt12Kitareguliuoja1">'Forma 13'!$O$28</definedName>
    <definedName name="VAS084_F_Ilgalaikioturt12Kitosveiklosne1" localSheetId="12">'Forma 13'!$P$28</definedName>
    <definedName name="VAS084_F_Ilgalaikioturt12Kitosveiklosne1">'Forma 13'!$P$28</definedName>
    <definedName name="VAS084_F_Ilgalaikioturt12Lrklimatokaito1" localSheetId="12">'Forma 13'!$E$28</definedName>
    <definedName name="VAS084_F_Ilgalaikioturt12Lrklimatokaito1">'Forma 13'!$E$28</definedName>
    <definedName name="VAS084_F_Ilgalaikioturt12Nuotekudumblot1" localSheetId="12">'Forma 13'!$L$28</definedName>
    <definedName name="VAS084_F_Ilgalaikioturt12Nuotekudumblot1">'Forma 13'!$L$28</definedName>
    <definedName name="VAS084_F_Ilgalaikioturt12Nuotekusurinki1" localSheetId="12">'Forma 13'!$J$28</definedName>
    <definedName name="VAS084_F_Ilgalaikioturt12Nuotekusurinki1">'Forma 13'!$J$28</definedName>
    <definedName name="VAS084_F_Ilgalaikioturt12Nuotekuvalymas1" localSheetId="12">'Forma 13'!$K$28</definedName>
    <definedName name="VAS084_F_Ilgalaikioturt12Nuotekuvalymas1">'Forma 13'!$K$28</definedName>
    <definedName name="VAS084_F_Ilgalaikioturt12Pavirsiniunuot1" localSheetId="12">'Forma 13'!$M$28</definedName>
    <definedName name="VAS084_F_Ilgalaikioturt12Pavirsiniunuot1">'Forma 13'!$M$28</definedName>
    <definedName name="VAS084_F_Ilgalaikioturt12Turtovienetask1" localSheetId="12">'Forma 13'!$F$28</definedName>
    <definedName name="VAS084_F_Ilgalaikioturt12Turtovienetask1">'Forma 13'!$F$28</definedName>
    <definedName name="VAS084_F_Ilgalaikioturt130Apskaitosveikla1" localSheetId="12">'Forma 13'!$N$198</definedName>
    <definedName name="VAS084_F_Ilgalaikioturt130Apskaitosveikla1">'Forma 13'!$N$198</definedName>
    <definedName name="VAS084_F_Ilgalaikioturt130Geriamojovande7" localSheetId="12">'Forma 13'!$G$198</definedName>
    <definedName name="VAS084_F_Ilgalaikioturt130Geriamojovande7">'Forma 13'!$G$198</definedName>
    <definedName name="VAS084_F_Ilgalaikioturt130Geriamojovande8" localSheetId="12">'Forma 13'!$H$198</definedName>
    <definedName name="VAS084_F_Ilgalaikioturt130Geriamojovande8">'Forma 13'!$H$198</definedName>
    <definedName name="VAS084_F_Ilgalaikioturt130Geriamojovande9" localSheetId="12">'Forma 13'!$I$198</definedName>
    <definedName name="VAS084_F_Ilgalaikioturt130Geriamojovande9">'Forma 13'!$I$198</definedName>
    <definedName name="VAS084_F_Ilgalaikioturt130Inventorinisnu1" localSheetId="12">'Forma 13'!$D$198</definedName>
    <definedName name="VAS084_F_Ilgalaikioturt130Inventorinisnu1">'Forma 13'!$D$198</definedName>
    <definedName name="VAS084_F_Ilgalaikioturt130Kitareguliuoja1" localSheetId="12">'Forma 13'!$O$198</definedName>
    <definedName name="VAS084_F_Ilgalaikioturt130Kitareguliuoja1">'Forma 13'!$O$198</definedName>
    <definedName name="VAS084_F_Ilgalaikioturt130Kitosveiklosne1" localSheetId="12">'Forma 13'!$P$198</definedName>
    <definedName name="VAS084_F_Ilgalaikioturt130Kitosveiklosne1">'Forma 13'!$P$198</definedName>
    <definedName name="VAS084_F_Ilgalaikioturt130Lrklimatokaito1" localSheetId="12">'Forma 13'!$E$198</definedName>
    <definedName name="VAS084_F_Ilgalaikioturt130Lrklimatokaito1">'Forma 13'!$E$198</definedName>
    <definedName name="VAS084_F_Ilgalaikioturt130Nuotekudumblot1" localSheetId="12">'Forma 13'!$L$198</definedName>
    <definedName name="VAS084_F_Ilgalaikioturt130Nuotekudumblot1">'Forma 13'!$L$198</definedName>
    <definedName name="VAS084_F_Ilgalaikioturt130Nuotekusurinki1" localSheetId="12">'Forma 13'!$J$198</definedName>
    <definedName name="VAS084_F_Ilgalaikioturt130Nuotekusurinki1">'Forma 13'!$J$198</definedName>
    <definedName name="VAS084_F_Ilgalaikioturt130Nuotekuvalymas1" localSheetId="12">'Forma 13'!$K$198</definedName>
    <definedName name="VAS084_F_Ilgalaikioturt130Nuotekuvalymas1">'Forma 13'!$K$198</definedName>
    <definedName name="VAS084_F_Ilgalaikioturt130Pavirsiniunuot1" localSheetId="12">'Forma 13'!$M$198</definedName>
    <definedName name="VAS084_F_Ilgalaikioturt130Pavirsiniunuot1">'Forma 13'!$M$198</definedName>
    <definedName name="VAS084_F_Ilgalaikioturt130Turtovienetask1" localSheetId="12">'Forma 13'!$F$198</definedName>
    <definedName name="VAS084_F_Ilgalaikioturt130Turtovienetask1">'Forma 13'!$F$198</definedName>
    <definedName name="VAS084_F_Ilgalaikioturt131Apskaitosveikla1" localSheetId="12">'Forma 13'!$N$199</definedName>
    <definedName name="VAS084_F_Ilgalaikioturt131Apskaitosveikla1">'Forma 13'!$N$199</definedName>
    <definedName name="VAS084_F_Ilgalaikioturt131Geriamojovande7" localSheetId="12">'Forma 13'!$G$199</definedName>
    <definedName name="VAS084_F_Ilgalaikioturt131Geriamojovande7">'Forma 13'!$G$199</definedName>
    <definedName name="VAS084_F_Ilgalaikioturt131Geriamojovande8" localSheetId="12">'Forma 13'!$H$199</definedName>
    <definedName name="VAS084_F_Ilgalaikioturt131Geriamojovande8">'Forma 13'!$H$199</definedName>
    <definedName name="VAS084_F_Ilgalaikioturt131Geriamojovande9" localSheetId="12">'Forma 13'!$I$199</definedName>
    <definedName name="VAS084_F_Ilgalaikioturt131Geriamojovande9">'Forma 13'!$I$199</definedName>
    <definedName name="VAS084_F_Ilgalaikioturt131Inventorinisnu1" localSheetId="12">'Forma 13'!$D$199</definedName>
    <definedName name="VAS084_F_Ilgalaikioturt131Inventorinisnu1">'Forma 13'!$D$199</definedName>
    <definedName name="VAS084_F_Ilgalaikioturt131Kitareguliuoja1" localSheetId="12">'Forma 13'!$O$199</definedName>
    <definedName name="VAS084_F_Ilgalaikioturt131Kitareguliuoja1">'Forma 13'!$O$199</definedName>
    <definedName name="VAS084_F_Ilgalaikioturt131Kitosveiklosne1" localSheetId="12">'Forma 13'!$P$199</definedName>
    <definedName name="VAS084_F_Ilgalaikioturt131Kitosveiklosne1">'Forma 13'!$P$199</definedName>
    <definedName name="VAS084_F_Ilgalaikioturt131Lrklimatokaito1" localSheetId="12">'Forma 13'!$E$199</definedName>
    <definedName name="VAS084_F_Ilgalaikioturt131Lrklimatokaito1">'Forma 13'!$E$199</definedName>
    <definedName name="VAS084_F_Ilgalaikioturt131Nuotekudumblot1" localSheetId="12">'Forma 13'!$L$199</definedName>
    <definedName name="VAS084_F_Ilgalaikioturt131Nuotekudumblot1">'Forma 13'!$L$199</definedName>
    <definedName name="VAS084_F_Ilgalaikioturt131Nuotekusurinki1" localSheetId="12">'Forma 13'!$J$199</definedName>
    <definedName name="VAS084_F_Ilgalaikioturt131Nuotekusurinki1">'Forma 13'!$J$199</definedName>
    <definedName name="VAS084_F_Ilgalaikioturt131Nuotekuvalymas1" localSheetId="12">'Forma 13'!$K$199</definedName>
    <definedName name="VAS084_F_Ilgalaikioturt131Nuotekuvalymas1">'Forma 13'!$K$199</definedName>
    <definedName name="VAS084_F_Ilgalaikioturt131Pavirsiniunuot1" localSheetId="12">'Forma 13'!$M$199</definedName>
    <definedName name="VAS084_F_Ilgalaikioturt131Pavirsiniunuot1">'Forma 13'!$M$199</definedName>
    <definedName name="VAS084_F_Ilgalaikioturt131Turtovienetask1" localSheetId="12">'Forma 13'!$F$199</definedName>
    <definedName name="VAS084_F_Ilgalaikioturt131Turtovienetask1">'Forma 13'!$F$199</definedName>
    <definedName name="VAS084_F_Ilgalaikioturt132Apskaitosveikla1" localSheetId="12">'Forma 13'!$N$200</definedName>
    <definedName name="VAS084_F_Ilgalaikioturt132Apskaitosveikla1">'Forma 13'!$N$200</definedName>
    <definedName name="VAS084_F_Ilgalaikioturt132Geriamojovande7" localSheetId="12">'Forma 13'!$G$200</definedName>
    <definedName name="VAS084_F_Ilgalaikioturt132Geriamojovande7">'Forma 13'!$G$200</definedName>
    <definedName name="VAS084_F_Ilgalaikioturt132Geriamojovande8" localSheetId="12">'Forma 13'!$H$200</definedName>
    <definedName name="VAS084_F_Ilgalaikioturt132Geriamojovande8">'Forma 13'!$H$200</definedName>
    <definedName name="VAS084_F_Ilgalaikioturt132Geriamojovande9" localSheetId="12">'Forma 13'!$I$200</definedName>
    <definedName name="VAS084_F_Ilgalaikioturt132Geriamojovande9">'Forma 13'!$I$200</definedName>
    <definedName name="VAS084_F_Ilgalaikioturt132Inventorinisnu1" localSheetId="12">'Forma 13'!$D$200</definedName>
    <definedName name="VAS084_F_Ilgalaikioturt132Inventorinisnu1">'Forma 13'!$D$200</definedName>
    <definedName name="VAS084_F_Ilgalaikioturt132Kitareguliuoja1" localSheetId="12">'Forma 13'!$O$200</definedName>
    <definedName name="VAS084_F_Ilgalaikioturt132Kitareguliuoja1">'Forma 13'!$O$200</definedName>
    <definedName name="VAS084_F_Ilgalaikioturt132Kitosveiklosne1" localSheetId="12">'Forma 13'!$P$200</definedName>
    <definedName name="VAS084_F_Ilgalaikioturt132Kitosveiklosne1">'Forma 13'!$P$200</definedName>
    <definedName name="VAS084_F_Ilgalaikioturt132Lrklimatokaito1" localSheetId="12">'Forma 13'!$E$200</definedName>
    <definedName name="VAS084_F_Ilgalaikioturt132Lrklimatokaito1">'Forma 13'!$E$200</definedName>
    <definedName name="VAS084_F_Ilgalaikioturt132Nuotekudumblot1" localSheetId="12">'Forma 13'!$L$200</definedName>
    <definedName name="VAS084_F_Ilgalaikioturt132Nuotekudumblot1">'Forma 13'!$L$200</definedName>
    <definedName name="VAS084_F_Ilgalaikioturt132Nuotekusurinki1" localSheetId="12">'Forma 13'!$J$200</definedName>
    <definedName name="VAS084_F_Ilgalaikioturt132Nuotekusurinki1">'Forma 13'!$J$200</definedName>
    <definedName name="VAS084_F_Ilgalaikioturt132Nuotekuvalymas1" localSheetId="12">'Forma 13'!$K$200</definedName>
    <definedName name="VAS084_F_Ilgalaikioturt132Nuotekuvalymas1">'Forma 13'!$K$200</definedName>
    <definedName name="VAS084_F_Ilgalaikioturt132Pavirsiniunuot1" localSheetId="12">'Forma 13'!$M$200</definedName>
    <definedName name="VAS084_F_Ilgalaikioturt132Pavirsiniunuot1">'Forma 13'!$M$200</definedName>
    <definedName name="VAS084_F_Ilgalaikioturt132Turtovienetask1" localSheetId="12">'Forma 13'!$F$200</definedName>
    <definedName name="VAS084_F_Ilgalaikioturt132Turtovienetask1">'Forma 13'!$F$200</definedName>
    <definedName name="VAS084_F_Ilgalaikioturt133Apskaitosveikla1" localSheetId="12">'Forma 13'!$N$202</definedName>
    <definedName name="VAS084_F_Ilgalaikioturt133Apskaitosveikla1">'Forma 13'!$N$202</definedName>
    <definedName name="VAS084_F_Ilgalaikioturt133Geriamojovande7" localSheetId="12">'Forma 13'!$G$202</definedName>
    <definedName name="VAS084_F_Ilgalaikioturt133Geriamojovande7">'Forma 13'!$G$202</definedName>
    <definedName name="VAS084_F_Ilgalaikioturt133Geriamojovande8" localSheetId="12">'Forma 13'!$H$202</definedName>
    <definedName name="VAS084_F_Ilgalaikioturt133Geriamojovande8">'Forma 13'!$H$202</definedName>
    <definedName name="VAS084_F_Ilgalaikioturt133Geriamojovande9" localSheetId="12">'Forma 13'!$I$202</definedName>
    <definedName name="VAS084_F_Ilgalaikioturt133Geriamojovande9">'Forma 13'!$I$202</definedName>
    <definedName name="VAS084_F_Ilgalaikioturt133Inventorinisnu1" localSheetId="12">'Forma 13'!$D$202</definedName>
    <definedName name="VAS084_F_Ilgalaikioturt133Inventorinisnu1">'Forma 13'!$D$202</definedName>
    <definedName name="VAS084_F_Ilgalaikioturt133Kitareguliuoja1" localSheetId="12">'Forma 13'!$O$202</definedName>
    <definedName name="VAS084_F_Ilgalaikioturt133Kitareguliuoja1">'Forma 13'!$O$202</definedName>
    <definedName name="VAS084_F_Ilgalaikioturt133Kitosveiklosne1" localSheetId="12">'Forma 13'!$P$202</definedName>
    <definedName name="VAS084_F_Ilgalaikioturt133Kitosveiklosne1">'Forma 13'!$P$202</definedName>
    <definedName name="VAS084_F_Ilgalaikioturt133Lrklimatokaito1" localSheetId="12">'Forma 13'!$E$202</definedName>
    <definedName name="VAS084_F_Ilgalaikioturt133Lrklimatokaito1">'Forma 13'!$E$202</definedName>
    <definedName name="VAS084_F_Ilgalaikioturt133Nuotekudumblot1" localSheetId="12">'Forma 13'!$L$202</definedName>
    <definedName name="VAS084_F_Ilgalaikioturt133Nuotekudumblot1">'Forma 13'!$L$202</definedName>
    <definedName name="VAS084_F_Ilgalaikioturt133Nuotekusurinki1" localSheetId="12">'Forma 13'!$J$202</definedName>
    <definedName name="VAS084_F_Ilgalaikioturt133Nuotekusurinki1">'Forma 13'!$J$202</definedName>
    <definedName name="VAS084_F_Ilgalaikioturt133Nuotekuvalymas1" localSheetId="12">'Forma 13'!$K$202</definedName>
    <definedName name="VAS084_F_Ilgalaikioturt133Nuotekuvalymas1">'Forma 13'!$K$202</definedName>
    <definedName name="VAS084_F_Ilgalaikioturt133Pavirsiniunuot1" localSheetId="12">'Forma 13'!$M$202</definedName>
    <definedName name="VAS084_F_Ilgalaikioturt133Pavirsiniunuot1">'Forma 13'!$M$202</definedName>
    <definedName name="VAS084_F_Ilgalaikioturt133Turtovienetask1" localSheetId="12">'Forma 13'!$F$202</definedName>
    <definedName name="VAS084_F_Ilgalaikioturt133Turtovienetask1">'Forma 13'!$F$202</definedName>
    <definedName name="VAS084_F_Ilgalaikioturt134Apskaitosveikla1" localSheetId="12">'Forma 13'!$N$203</definedName>
    <definedName name="VAS084_F_Ilgalaikioturt134Apskaitosveikla1">'Forma 13'!$N$203</definedName>
    <definedName name="VAS084_F_Ilgalaikioturt134Geriamojovande7" localSheetId="12">'Forma 13'!$G$203</definedName>
    <definedName name="VAS084_F_Ilgalaikioturt134Geriamojovande7">'Forma 13'!$G$203</definedName>
    <definedName name="VAS084_F_Ilgalaikioturt134Geriamojovande8" localSheetId="12">'Forma 13'!$H$203</definedName>
    <definedName name="VAS084_F_Ilgalaikioturt134Geriamojovande8">'Forma 13'!$H$203</definedName>
    <definedName name="VAS084_F_Ilgalaikioturt134Geriamojovande9" localSheetId="12">'Forma 13'!$I$203</definedName>
    <definedName name="VAS084_F_Ilgalaikioturt134Geriamojovande9">'Forma 13'!$I$203</definedName>
    <definedName name="VAS084_F_Ilgalaikioturt134Inventorinisnu1" localSheetId="12">'Forma 13'!$D$203</definedName>
    <definedName name="VAS084_F_Ilgalaikioturt134Inventorinisnu1">'Forma 13'!$D$203</definedName>
    <definedName name="VAS084_F_Ilgalaikioturt134Kitareguliuoja1" localSheetId="12">'Forma 13'!$O$203</definedName>
    <definedName name="VAS084_F_Ilgalaikioturt134Kitareguliuoja1">'Forma 13'!$O$203</definedName>
    <definedName name="VAS084_F_Ilgalaikioturt134Kitosveiklosne1" localSheetId="12">'Forma 13'!$P$203</definedName>
    <definedName name="VAS084_F_Ilgalaikioturt134Kitosveiklosne1">'Forma 13'!$P$203</definedName>
    <definedName name="VAS084_F_Ilgalaikioturt134Lrklimatokaito1" localSheetId="12">'Forma 13'!$E$203</definedName>
    <definedName name="VAS084_F_Ilgalaikioturt134Lrklimatokaito1">'Forma 13'!$E$203</definedName>
    <definedName name="VAS084_F_Ilgalaikioturt134Nuotekudumblot1" localSheetId="12">'Forma 13'!$L$203</definedName>
    <definedName name="VAS084_F_Ilgalaikioturt134Nuotekudumblot1">'Forma 13'!$L$203</definedName>
    <definedName name="VAS084_F_Ilgalaikioturt134Nuotekusurinki1" localSheetId="12">'Forma 13'!$J$203</definedName>
    <definedName name="VAS084_F_Ilgalaikioturt134Nuotekusurinki1">'Forma 13'!$J$203</definedName>
    <definedName name="VAS084_F_Ilgalaikioturt134Nuotekuvalymas1" localSheetId="12">'Forma 13'!$K$203</definedName>
    <definedName name="VAS084_F_Ilgalaikioturt134Nuotekuvalymas1">'Forma 13'!$K$203</definedName>
    <definedName name="VAS084_F_Ilgalaikioturt134Pavirsiniunuot1" localSheetId="12">'Forma 13'!$M$203</definedName>
    <definedName name="VAS084_F_Ilgalaikioturt134Pavirsiniunuot1">'Forma 13'!$M$203</definedName>
    <definedName name="VAS084_F_Ilgalaikioturt134Turtovienetask1" localSheetId="12">'Forma 13'!$F$203</definedName>
    <definedName name="VAS084_F_Ilgalaikioturt134Turtovienetask1">'Forma 13'!$F$203</definedName>
    <definedName name="VAS084_F_Ilgalaikioturt135Apskaitosveikla1" localSheetId="12">'Forma 13'!$N$204</definedName>
    <definedName name="VAS084_F_Ilgalaikioturt135Apskaitosveikla1">'Forma 13'!$N$204</definedName>
    <definedName name="VAS084_F_Ilgalaikioturt135Geriamojovande7" localSheetId="12">'Forma 13'!$G$204</definedName>
    <definedName name="VAS084_F_Ilgalaikioturt135Geriamojovande7">'Forma 13'!$G$204</definedName>
    <definedName name="VAS084_F_Ilgalaikioturt135Geriamojovande8" localSheetId="12">'Forma 13'!$H$204</definedName>
    <definedName name="VAS084_F_Ilgalaikioturt135Geriamojovande8">'Forma 13'!$H$204</definedName>
    <definedName name="VAS084_F_Ilgalaikioturt135Geriamojovande9" localSheetId="12">'Forma 13'!$I$204</definedName>
    <definedName name="VAS084_F_Ilgalaikioturt135Geriamojovande9">'Forma 13'!$I$204</definedName>
    <definedName name="VAS084_F_Ilgalaikioturt135Inventorinisnu1" localSheetId="12">'Forma 13'!$D$204</definedName>
    <definedName name="VAS084_F_Ilgalaikioturt135Inventorinisnu1">'Forma 13'!$D$204</definedName>
    <definedName name="VAS084_F_Ilgalaikioturt135Kitareguliuoja1" localSheetId="12">'Forma 13'!$O$204</definedName>
    <definedName name="VAS084_F_Ilgalaikioturt135Kitareguliuoja1">'Forma 13'!$O$204</definedName>
    <definedName name="VAS084_F_Ilgalaikioturt135Kitosveiklosne1" localSheetId="12">'Forma 13'!$P$204</definedName>
    <definedName name="VAS084_F_Ilgalaikioturt135Kitosveiklosne1">'Forma 13'!$P$204</definedName>
    <definedName name="VAS084_F_Ilgalaikioturt135Lrklimatokaito1" localSheetId="12">'Forma 13'!$E$204</definedName>
    <definedName name="VAS084_F_Ilgalaikioturt135Lrklimatokaito1">'Forma 13'!$E$204</definedName>
    <definedName name="VAS084_F_Ilgalaikioturt135Nuotekudumblot1" localSheetId="12">'Forma 13'!$L$204</definedName>
    <definedName name="VAS084_F_Ilgalaikioturt135Nuotekudumblot1">'Forma 13'!$L$204</definedName>
    <definedName name="VAS084_F_Ilgalaikioturt135Nuotekusurinki1" localSheetId="12">'Forma 13'!$J$204</definedName>
    <definedName name="VAS084_F_Ilgalaikioturt135Nuotekusurinki1">'Forma 13'!$J$204</definedName>
    <definedName name="VAS084_F_Ilgalaikioturt135Nuotekuvalymas1" localSheetId="12">'Forma 13'!$K$204</definedName>
    <definedName name="VAS084_F_Ilgalaikioturt135Nuotekuvalymas1">'Forma 13'!$K$204</definedName>
    <definedName name="VAS084_F_Ilgalaikioturt135Pavirsiniunuot1" localSheetId="12">'Forma 13'!$M$204</definedName>
    <definedName name="VAS084_F_Ilgalaikioturt135Pavirsiniunuot1">'Forma 13'!$M$204</definedName>
    <definedName name="VAS084_F_Ilgalaikioturt135Turtovienetask1" localSheetId="12">'Forma 13'!$F$204</definedName>
    <definedName name="VAS084_F_Ilgalaikioturt135Turtovienetask1">'Forma 13'!$F$204</definedName>
    <definedName name="VAS084_F_Ilgalaikioturt136Apskaitosveikla1" localSheetId="12">'Forma 13'!$N$206</definedName>
    <definedName name="VAS084_F_Ilgalaikioturt136Apskaitosveikla1">'Forma 13'!$N$206</definedName>
    <definedName name="VAS084_F_Ilgalaikioturt136Geriamojovande7" localSheetId="12">'Forma 13'!$G$206</definedName>
    <definedName name="VAS084_F_Ilgalaikioturt136Geriamojovande7">'Forma 13'!$G$206</definedName>
    <definedName name="VAS084_F_Ilgalaikioturt136Geriamojovande8" localSheetId="12">'Forma 13'!$H$206</definedName>
    <definedName name="VAS084_F_Ilgalaikioturt136Geriamojovande8">'Forma 13'!$H$206</definedName>
    <definedName name="VAS084_F_Ilgalaikioturt136Geriamojovande9" localSheetId="12">'Forma 13'!$I$206</definedName>
    <definedName name="VAS084_F_Ilgalaikioturt136Geriamojovande9">'Forma 13'!$I$206</definedName>
    <definedName name="VAS084_F_Ilgalaikioturt136Inventorinisnu1" localSheetId="12">'Forma 13'!$D$206</definedName>
    <definedName name="VAS084_F_Ilgalaikioturt136Inventorinisnu1">'Forma 13'!$D$206</definedName>
    <definedName name="VAS084_F_Ilgalaikioturt136Kitareguliuoja1" localSheetId="12">'Forma 13'!$O$206</definedName>
    <definedName name="VAS084_F_Ilgalaikioturt136Kitareguliuoja1">'Forma 13'!$O$206</definedName>
    <definedName name="VAS084_F_Ilgalaikioturt136Kitosveiklosne1" localSheetId="12">'Forma 13'!$P$206</definedName>
    <definedName name="VAS084_F_Ilgalaikioturt136Kitosveiklosne1">'Forma 13'!$P$206</definedName>
    <definedName name="VAS084_F_Ilgalaikioturt136Lrklimatokaito1" localSheetId="12">'Forma 13'!$E$206</definedName>
    <definedName name="VAS084_F_Ilgalaikioturt136Lrklimatokaito1">'Forma 13'!$E$206</definedName>
    <definedName name="VAS084_F_Ilgalaikioturt136Nuotekudumblot1" localSheetId="12">'Forma 13'!$L$206</definedName>
    <definedName name="VAS084_F_Ilgalaikioturt136Nuotekudumblot1">'Forma 13'!$L$206</definedName>
    <definedName name="VAS084_F_Ilgalaikioturt136Nuotekusurinki1" localSheetId="12">'Forma 13'!$J$206</definedName>
    <definedName name="VAS084_F_Ilgalaikioturt136Nuotekusurinki1">'Forma 13'!$J$206</definedName>
    <definedName name="VAS084_F_Ilgalaikioturt136Nuotekuvalymas1" localSheetId="12">'Forma 13'!$K$206</definedName>
    <definedName name="VAS084_F_Ilgalaikioturt136Nuotekuvalymas1">'Forma 13'!$K$206</definedName>
    <definedName name="VAS084_F_Ilgalaikioturt136Pavirsiniunuot1" localSheetId="12">'Forma 13'!$M$206</definedName>
    <definedName name="VAS084_F_Ilgalaikioturt136Pavirsiniunuot1">'Forma 13'!$M$206</definedName>
    <definedName name="VAS084_F_Ilgalaikioturt136Turtovienetask1" localSheetId="12">'Forma 13'!$F$206</definedName>
    <definedName name="VAS084_F_Ilgalaikioturt136Turtovienetask1">'Forma 13'!$F$206</definedName>
    <definedName name="VAS084_F_Ilgalaikioturt137Apskaitosveikla1" localSheetId="12">'Forma 13'!$N$207</definedName>
    <definedName name="VAS084_F_Ilgalaikioturt137Apskaitosveikla1">'Forma 13'!$N$207</definedName>
    <definedName name="VAS084_F_Ilgalaikioturt137Geriamojovande7" localSheetId="12">'Forma 13'!$G$207</definedName>
    <definedName name="VAS084_F_Ilgalaikioturt137Geriamojovande7">'Forma 13'!$G$207</definedName>
    <definedName name="VAS084_F_Ilgalaikioturt137Geriamojovande8" localSheetId="12">'Forma 13'!$H$207</definedName>
    <definedName name="VAS084_F_Ilgalaikioturt137Geriamojovande8">'Forma 13'!$H$207</definedName>
    <definedName name="VAS084_F_Ilgalaikioturt137Geriamojovande9" localSheetId="12">'Forma 13'!$I$207</definedName>
    <definedName name="VAS084_F_Ilgalaikioturt137Geriamojovande9">'Forma 13'!$I$207</definedName>
    <definedName name="VAS084_F_Ilgalaikioturt137Inventorinisnu1" localSheetId="12">'Forma 13'!$D$207</definedName>
    <definedName name="VAS084_F_Ilgalaikioturt137Inventorinisnu1">'Forma 13'!$D$207</definedName>
    <definedName name="VAS084_F_Ilgalaikioturt137Kitareguliuoja1" localSheetId="12">'Forma 13'!$O$207</definedName>
    <definedName name="VAS084_F_Ilgalaikioturt137Kitareguliuoja1">'Forma 13'!$O$207</definedName>
    <definedName name="VAS084_F_Ilgalaikioturt137Kitosveiklosne1" localSheetId="12">'Forma 13'!$P$207</definedName>
    <definedName name="VAS084_F_Ilgalaikioturt137Kitosveiklosne1">'Forma 13'!$P$207</definedName>
    <definedName name="VAS084_F_Ilgalaikioturt137Lrklimatokaito1" localSheetId="12">'Forma 13'!$E$207</definedName>
    <definedName name="VAS084_F_Ilgalaikioturt137Lrklimatokaito1">'Forma 13'!$E$207</definedName>
    <definedName name="VAS084_F_Ilgalaikioturt137Nuotekudumblot1" localSheetId="12">'Forma 13'!$L$207</definedName>
    <definedName name="VAS084_F_Ilgalaikioturt137Nuotekudumblot1">'Forma 13'!$L$207</definedName>
    <definedName name="VAS084_F_Ilgalaikioturt137Nuotekusurinki1" localSheetId="12">'Forma 13'!$J$207</definedName>
    <definedName name="VAS084_F_Ilgalaikioturt137Nuotekusurinki1">'Forma 13'!$J$207</definedName>
    <definedName name="VAS084_F_Ilgalaikioturt137Nuotekuvalymas1" localSheetId="12">'Forma 13'!$K$207</definedName>
    <definedName name="VAS084_F_Ilgalaikioturt137Nuotekuvalymas1">'Forma 13'!$K$207</definedName>
    <definedName name="VAS084_F_Ilgalaikioturt137Pavirsiniunuot1" localSheetId="12">'Forma 13'!$M$207</definedName>
    <definedName name="VAS084_F_Ilgalaikioturt137Pavirsiniunuot1">'Forma 13'!$M$207</definedName>
    <definedName name="VAS084_F_Ilgalaikioturt137Turtovienetask1" localSheetId="12">'Forma 13'!$F$207</definedName>
    <definedName name="VAS084_F_Ilgalaikioturt137Turtovienetask1">'Forma 13'!$F$207</definedName>
    <definedName name="VAS084_F_Ilgalaikioturt138Apskaitosveikla1" localSheetId="12">'Forma 13'!$N$208</definedName>
    <definedName name="VAS084_F_Ilgalaikioturt138Apskaitosveikla1">'Forma 13'!$N$208</definedName>
    <definedName name="VAS084_F_Ilgalaikioturt138Geriamojovande7" localSheetId="12">'Forma 13'!$G$208</definedName>
    <definedName name="VAS084_F_Ilgalaikioturt138Geriamojovande7">'Forma 13'!$G$208</definedName>
    <definedName name="VAS084_F_Ilgalaikioturt138Geriamojovande8" localSheetId="12">'Forma 13'!$H$208</definedName>
    <definedName name="VAS084_F_Ilgalaikioturt138Geriamojovande8">'Forma 13'!$H$208</definedName>
    <definedName name="VAS084_F_Ilgalaikioturt138Geriamojovande9" localSheetId="12">'Forma 13'!$I$208</definedName>
    <definedName name="VAS084_F_Ilgalaikioturt138Geriamojovande9">'Forma 13'!$I$208</definedName>
    <definedName name="VAS084_F_Ilgalaikioturt138Inventorinisnu1" localSheetId="12">'Forma 13'!$D$208</definedName>
    <definedName name="VAS084_F_Ilgalaikioturt138Inventorinisnu1">'Forma 13'!$D$208</definedName>
    <definedName name="VAS084_F_Ilgalaikioturt138Kitareguliuoja1" localSheetId="12">'Forma 13'!$O$208</definedName>
    <definedName name="VAS084_F_Ilgalaikioturt138Kitareguliuoja1">'Forma 13'!$O$208</definedName>
    <definedName name="VAS084_F_Ilgalaikioturt138Kitosveiklosne1" localSheetId="12">'Forma 13'!$P$208</definedName>
    <definedName name="VAS084_F_Ilgalaikioturt138Kitosveiklosne1">'Forma 13'!$P$208</definedName>
    <definedName name="VAS084_F_Ilgalaikioturt138Lrklimatokaito1" localSheetId="12">'Forma 13'!$E$208</definedName>
    <definedName name="VAS084_F_Ilgalaikioturt138Lrklimatokaito1">'Forma 13'!$E$208</definedName>
    <definedName name="VAS084_F_Ilgalaikioturt138Nuotekudumblot1" localSheetId="12">'Forma 13'!$L$208</definedName>
    <definedName name="VAS084_F_Ilgalaikioturt138Nuotekudumblot1">'Forma 13'!$L$208</definedName>
    <definedName name="VAS084_F_Ilgalaikioturt138Nuotekusurinki1" localSheetId="12">'Forma 13'!$J$208</definedName>
    <definedName name="VAS084_F_Ilgalaikioturt138Nuotekusurinki1">'Forma 13'!$J$208</definedName>
    <definedName name="VAS084_F_Ilgalaikioturt138Nuotekuvalymas1" localSheetId="12">'Forma 13'!$K$208</definedName>
    <definedName name="VAS084_F_Ilgalaikioturt138Nuotekuvalymas1">'Forma 13'!$K$208</definedName>
    <definedName name="VAS084_F_Ilgalaikioturt138Pavirsiniunuot1" localSheetId="12">'Forma 13'!$M$208</definedName>
    <definedName name="VAS084_F_Ilgalaikioturt138Pavirsiniunuot1">'Forma 13'!$M$208</definedName>
    <definedName name="VAS084_F_Ilgalaikioturt138Turtovienetask1" localSheetId="12">'Forma 13'!$F$208</definedName>
    <definedName name="VAS084_F_Ilgalaikioturt138Turtovienetask1">'Forma 13'!$F$208</definedName>
    <definedName name="VAS084_F_Ilgalaikioturt139Apskaitosveikla1" localSheetId="12">'Forma 13'!$N$210</definedName>
    <definedName name="VAS084_F_Ilgalaikioturt139Apskaitosveikla1">'Forma 13'!$N$210</definedName>
    <definedName name="VAS084_F_Ilgalaikioturt139Geriamojovande7" localSheetId="12">'Forma 13'!$G$210</definedName>
    <definedName name="VAS084_F_Ilgalaikioturt139Geriamojovande7">'Forma 13'!$G$210</definedName>
    <definedName name="VAS084_F_Ilgalaikioturt139Geriamojovande8" localSheetId="12">'Forma 13'!$H$210</definedName>
    <definedName name="VAS084_F_Ilgalaikioturt139Geriamojovande8">'Forma 13'!$H$210</definedName>
    <definedName name="VAS084_F_Ilgalaikioturt139Geriamojovande9" localSheetId="12">'Forma 13'!$I$210</definedName>
    <definedName name="VAS084_F_Ilgalaikioturt139Geriamojovande9">'Forma 13'!$I$210</definedName>
    <definedName name="VAS084_F_Ilgalaikioturt139Inventorinisnu1" localSheetId="12">'Forma 13'!$D$210</definedName>
    <definedName name="VAS084_F_Ilgalaikioturt139Inventorinisnu1">'Forma 13'!$D$210</definedName>
    <definedName name="VAS084_F_Ilgalaikioturt139Kitareguliuoja1" localSheetId="12">'Forma 13'!$O$210</definedName>
    <definedName name="VAS084_F_Ilgalaikioturt139Kitareguliuoja1">'Forma 13'!$O$210</definedName>
    <definedName name="VAS084_F_Ilgalaikioturt139Kitosveiklosne1" localSheetId="12">'Forma 13'!$P$210</definedName>
    <definedName name="VAS084_F_Ilgalaikioturt139Kitosveiklosne1">'Forma 13'!$P$210</definedName>
    <definedName name="VAS084_F_Ilgalaikioturt139Lrklimatokaito1" localSheetId="12">'Forma 13'!$E$210</definedName>
    <definedName name="VAS084_F_Ilgalaikioturt139Lrklimatokaito1">'Forma 13'!$E$210</definedName>
    <definedName name="VAS084_F_Ilgalaikioturt139Nuotekudumblot1" localSheetId="12">'Forma 13'!$L$210</definedName>
    <definedName name="VAS084_F_Ilgalaikioturt139Nuotekudumblot1">'Forma 13'!$L$210</definedName>
    <definedName name="VAS084_F_Ilgalaikioturt139Nuotekusurinki1" localSheetId="12">'Forma 13'!$J$210</definedName>
    <definedName name="VAS084_F_Ilgalaikioturt139Nuotekusurinki1">'Forma 13'!$J$210</definedName>
    <definedName name="VAS084_F_Ilgalaikioturt139Nuotekuvalymas1" localSheetId="12">'Forma 13'!$K$210</definedName>
    <definedName name="VAS084_F_Ilgalaikioturt139Nuotekuvalymas1">'Forma 13'!$K$210</definedName>
    <definedName name="VAS084_F_Ilgalaikioturt139Pavirsiniunuot1" localSheetId="12">'Forma 13'!$M$210</definedName>
    <definedName name="VAS084_F_Ilgalaikioturt139Pavirsiniunuot1">'Forma 13'!$M$210</definedName>
    <definedName name="VAS084_F_Ilgalaikioturt139Turtovienetask1" localSheetId="12">'Forma 13'!$F$210</definedName>
    <definedName name="VAS084_F_Ilgalaikioturt139Turtovienetask1">'Forma 13'!$F$210</definedName>
    <definedName name="VAS084_F_Ilgalaikioturt13Apskaitosveikla1" localSheetId="12">'Forma 13'!$N$30</definedName>
    <definedName name="VAS084_F_Ilgalaikioturt13Apskaitosveikla1">'Forma 13'!$N$30</definedName>
    <definedName name="VAS084_F_Ilgalaikioturt13Geriamojovande7" localSheetId="12">'Forma 13'!$G$30</definedName>
    <definedName name="VAS084_F_Ilgalaikioturt13Geriamojovande7">'Forma 13'!$G$30</definedName>
    <definedName name="VAS084_F_Ilgalaikioturt13Geriamojovande8" localSheetId="12">'Forma 13'!$H$30</definedName>
    <definedName name="VAS084_F_Ilgalaikioturt13Geriamojovande8">'Forma 13'!$H$30</definedName>
    <definedName name="VAS084_F_Ilgalaikioturt13Geriamojovande9" localSheetId="12">'Forma 13'!$I$30</definedName>
    <definedName name="VAS084_F_Ilgalaikioturt13Geriamojovande9">'Forma 13'!$I$30</definedName>
    <definedName name="VAS084_F_Ilgalaikioturt13Inventorinisnu1" localSheetId="12">'Forma 13'!$D$30</definedName>
    <definedName name="VAS084_F_Ilgalaikioturt13Inventorinisnu1">'Forma 13'!$D$30</definedName>
    <definedName name="VAS084_F_Ilgalaikioturt13Kitareguliuoja1" localSheetId="12">'Forma 13'!$O$30</definedName>
    <definedName name="VAS084_F_Ilgalaikioturt13Kitareguliuoja1">'Forma 13'!$O$30</definedName>
    <definedName name="VAS084_F_Ilgalaikioturt13Kitosveiklosne1" localSheetId="12">'Forma 13'!$P$30</definedName>
    <definedName name="VAS084_F_Ilgalaikioturt13Kitosveiklosne1">'Forma 13'!$P$30</definedName>
    <definedName name="VAS084_F_Ilgalaikioturt13Lrklimatokaito1" localSheetId="12">'Forma 13'!$E$30</definedName>
    <definedName name="VAS084_F_Ilgalaikioturt13Lrklimatokaito1">'Forma 13'!$E$30</definedName>
    <definedName name="VAS084_F_Ilgalaikioturt13Nuotekudumblot1" localSheetId="12">'Forma 13'!$L$30</definedName>
    <definedName name="VAS084_F_Ilgalaikioturt13Nuotekudumblot1">'Forma 13'!$L$30</definedName>
    <definedName name="VAS084_F_Ilgalaikioturt13Nuotekusurinki1" localSheetId="12">'Forma 13'!$J$30</definedName>
    <definedName name="VAS084_F_Ilgalaikioturt13Nuotekusurinki1">'Forma 13'!$J$30</definedName>
    <definedName name="VAS084_F_Ilgalaikioturt13Nuotekuvalymas1" localSheetId="12">'Forma 13'!$K$30</definedName>
    <definedName name="VAS084_F_Ilgalaikioturt13Nuotekuvalymas1">'Forma 13'!$K$30</definedName>
    <definedName name="VAS084_F_Ilgalaikioturt13Pavirsiniunuot1" localSheetId="12">'Forma 13'!$M$30</definedName>
    <definedName name="VAS084_F_Ilgalaikioturt13Pavirsiniunuot1">'Forma 13'!$M$30</definedName>
    <definedName name="VAS084_F_Ilgalaikioturt13Turtovienetask1" localSheetId="12">'Forma 13'!$F$30</definedName>
    <definedName name="VAS084_F_Ilgalaikioturt13Turtovienetask1">'Forma 13'!$F$30</definedName>
    <definedName name="VAS084_F_Ilgalaikioturt140Apskaitosveikla1" localSheetId="12">'Forma 13'!$N$211</definedName>
    <definedName name="VAS084_F_Ilgalaikioturt140Apskaitosveikla1">'Forma 13'!$N$211</definedName>
    <definedName name="VAS084_F_Ilgalaikioturt140Geriamojovande7" localSheetId="12">'Forma 13'!$G$211</definedName>
    <definedName name="VAS084_F_Ilgalaikioturt140Geriamojovande7">'Forma 13'!$G$211</definedName>
    <definedName name="VAS084_F_Ilgalaikioturt140Geriamojovande8" localSheetId="12">'Forma 13'!$H$211</definedName>
    <definedName name="VAS084_F_Ilgalaikioturt140Geriamojovande8">'Forma 13'!$H$211</definedName>
    <definedName name="VAS084_F_Ilgalaikioturt140Geriamojovande9" localSheetId="12">'Forma 13'!$I$211</definedName>
    <definedName name="VAS084_F_Ilgalaikioturt140Geriamojovande9">'Forma 13'!$I$211</definedName>
    <definedName name="VAS084_F_Ilgalaikioturt140Inventorinisnu1" localSheetId="12">'Forma 13'!$D$211</definedName>
    <definedName name="VAS084_F_Ilgalaikioturt140Inventorinisnu1">'Forma 13'!$D$211</definedName>
    <definedName name="VAS084_F_Ilgalaikioturt140Kitareguliuoja1" localSheetId="12">'Forma 13'!$O$211</definedName>
    <definedName name="VAS084_F_Ilgalaikioturt140Kitareguliuoja1">'Forma 13'!$O$211</definedName>
    <definedName name="VAS084_F_Ilgalaikioturt140Kitosveiklosne1" localSheetId="12">'Forma 13'!$P$211</definedName>
    <definedName name="VAS084_F_Ilgalaikioturt140Kitosveiklosne1">'Forma 13'!$P$211</definedName>
    <definedName name="VAS084_F_Ilgalaikioturt140Lrklimatokaito1" localSheetId="12">'Forma 13'!$E$211</definedName>
    <definedName name="VAS084_F_Ilgalaikioturt140Lrklimatokaito1">'Forma 13'!$E$211</definedName>
    <definedName name="VAS084_F_Ilgalaikioturt140Nuotekudumblot1" localSheetId="12">'Forma 13'!$L$211</definedName>
    <definedName name="VAS084_F_Ilgalaikioturt140Nuotekudumblot1">'Forma 13'!$L$211</definedName>
    <definedName name="VAS084_F_Ilgalaikioturt140Nuotekusurinki1" localSheetId="12">'Forma 13'!$J$211</definedName>
    <definedName name="VAS084_F_Ilgalaikioturt140Nuotekusurinki1">'Forma 13'!$J$211</definedName>
    <definedName name="VAS084_F_Ilgalaikioturt140Nuotekuvalymas1" localSheetId="12">'Forma 13'!$K$211</definedName>
    <definedName name="VAS084_F_Ilgalaikioturt140Nuotekuvalymas1">'Forma 13'!$K$211</definedName>
    <definedName name="VAS084_F_Ilgalaikioturt140Pavirsiniunuot1" localSheetId="12">'Forma 13'!$M$211</definedName>
    <definedName name="VAS084_F_Ilgalaikioturt140Pavirsiniunuot1">'Forma 13'!$M$211</definedName>
    <definedName name="VAS084_F_Ilgalaikioturt140Turtovienetask1" localSheetId="12">'Forma 13'!$F$211</definedName>
    <definedName name="VAS084_F_Ilgalaikioturt140Turtovienetask1">'Forma 13'!$F$211</definedName>
    <definedName name="VAS084_F_Ilgalaikioturt141Apskaitosveikla1" localSheetId="12">'Forma 13'!$N$212</definedName>
    <definedName name="VAS084_F_Ilgalaikioturt141Apskaitosveikla1">'Forma 13'!$N$212</definedName>
    <definedName name="VAS084_F_Ilgalaikioturt141Geriamojovande7" localSheetId="12">'Forma 13'!$G$212</definedName>
    <definedName name="VAS084_F_Ilgalaikioturt141Geriamojovande7">'Forma 13'!$G$212</definedName>
    <definedName name="VAS084_F_Ilgalaikioturt141Geriamojovande8" localSheetId="12">'Forma 13'!$H$212</definedName>
    <definedName name="VAS084_F_Ilgalaikioturt141Geriamojovande8">'Forma 13'!$H$212</definedName>
    <definedName name="VAS084_F_Ilgalaikioturt141Geriamojovande9" localSheetId="12">'Forma 13'!$I$212</definedName>
    <definedName name="VAS084_F_Ilgalaikioturt141Geriamojovande9">'Forma 13'!$I$212</definedName>
    <definedName name="VAS084_F_Ilgalaikioturt141Inventorinisnu1" localSheetId="12">'Forma 13'!$D$212</definedName>
    <definedName name="VAS084_F_Ilgalaikioturt141Inventorinisnu1">'Forma 13'!$D$212</definedName>
    <definedName name="VAS084_F_Ilgalaikioturt141Kitareguliuoja1" localSheetId="12">'Forma 13'!$O$212</definedName>
    <definedName name="VAS084_F_Ilgalaikioturt141Kitareguliuoja1">'Forma 13'!$O$212</definedName>
    <definedName name="VAS084_F_Ilgalaikioturt141Kitosveiklosne1" localSheetId="12">'Forma 13'!$P$212</definedName>
    <definedName name="VAS084_F_Ilgalaikioturt141Kitosveiklosne1">'Forma 13'!$P$212</definedName>
    <definedName name="VAS084_F_Ilgalaikioturt141Lrklimatokaito1" localSheetId="12">'Forma 13'!$E$212</definedName>
    <definedName name="VAS084_F_Ilgalaikioturt141Lrklimatokaito1">'Forma 13'!$E$212</definedName>
    <definedName name="VAS084_F_Ilgalaikioturt141Nuotekudumblot1" localSheetId="12">'Forma 13'!$L$212</definedName>
    <definedName name="VAS084_F_Ilgalaikioturt141Nuotekudumblot1">'Forma 13'!$L$212</definedName>
    <definedName name="VAS084_F_Ilgalaikioturt141Nuotekusurinki1" localSheetId="12">'Forma 13'!$J$212</definedName>
    <definedName name="VAS084_F_Ilgalaikioturt141Nuotekusurinki1">'Forma 13'!$J$212</definedName>
    <definedName name="VAS084_F_Ilgalaikioturt141Nuotekuvalymas1" localSheetId="12">'Forma 13'!$K$212</definedName>
    <definedName name="VAS084_F_Ilgalaikioturt141Nuotekuvalymas1">'Forma 13'!$K$212</definedName>
    <definedName name="VAS084_F_Ilgalaikioturt141Pavirsiniunuot1" localSheetId="12">'Forma 13'!$M$212</definedName>
    <definedName name="VAS084_F_Ilgalaikioturt141Pavirsiniunuot1">'Forma 13'!$M$212</definedName>
    <definedName name="VAS084_F_Ilgalaikioturt141Turtovienetask1" localSheetId="12">'Forma 13'!$F$212</definedName>
    <definedName name="VAS084_F_Ilgalaikioturt141Turtovienetask1">'Forma 13'!$F$212</definedName>
    <definedName name="VAS084_F_Ilgalaikioturt142Apskaitosveikla1" localSheetId="12">'Forma 13'!$N$215</definedName>
    <definedName name="VAS084_F_Ilgalaikioturt142Apskaitosveikla1">'Forma 13'!$N$215</definedName>
    <definedName name="VAS084_F_Ilgalaikioturt142Geriamojovande7" localSheetId="12">'Forma 13'!$G$215</definedName>
    <definedName name="VAS084_F_Ilgalaikioturt142Geriamojovande7">'Forma 13'!$G$215</definedName>
    <definedName name="VAS084_F_Ilgalaikioturt142Geriamojovande8" localSheetId="12">'Forma 13'!$H$215</definedName>
    <definedName name="VAS084_F_Ilgalaikioturt142Geriamojovande8">'Forma 13'!$H$215</definedName>
    <definedName name="VAS084_F_Ilgalaikioturt142Geriamojovande9" localSheetId="12">'Forma 13'!$I$215</definedName>
    <definedName name="VAS084_F_Ilgalaikioturt142Geriamojovande9">'Forma 13'!$I$215</definedName>
    <definedName name="VAS084_F_Ilgalaikioturt142Inventorinisnu1" localSheetId="12">'Forma 13'!$D$215</definedName>
    <definedName name="VAS084_F_Ilgalaikioturt142Inventorinisnu1">'Forma 13'!$D$215</definedName>
    <definedName name="VAS084_F_Ilgalaikioturt142Kitareguliuoja1" localSheetId="12">'Forma 13'!$O$215</definedName>
    <definedName name="VAS084_F_Ilgalaikioturt142Kitareguliuoja1">'Forma 13'!$O$215</definedName>
    <definedName name="VAS084_F_Ilgalaikioturt142Kitosveiklosne1" localSheetId="12">'Forma 13'!$P$215</definedName>
    <definedName name="VAS084_F_Ilgalaikioturt142Kitosveiklosne1">'Forma 13'!$P$215</definedName>
    <definedName name="VAS084_F_Ilgalaikioturt142Lrklimatokaito1" localSheetId="12">'Forma 13'!$E$215</definedName>
    <definedName name="VAS084_F_Ilgalaikioturt142Lrklimatokaito1">'Forma 13'!$E$215</definedName>
    <definedName name="VAS084_F_Ilgalaikioturt142Nuotekudumblot1" localSheetId="12">'Forma 13'!$L$215</definedName>
    <definedName name="VAS084_F_Ilgalaikioturt142Nuotekudumblot1">'Forma 13'!$L$215</definedName>
    <definedName name="VAS084_F_Ilgalaikioturt142Nuotekusurinki1" localSheetId="12">'Forma 13'!$J$215</definedName>
    <definedName name="VAS084_F_Ilgalaikioturt142Nuotekusurinki1">'Forma 13'!$J$215</definedName>
    <definedName name="VAS084_F_Ilgalaikioturt142Nuotekuvalymas1" localSheetId="12">'Forma 13'!$K$215</definedName>
    <definedName name="VAS084_F_Ilgalaikioturt142Nuotekuvalymas1">'Forma 13'!$K$215</definedName>
    <definedName name="VAS084_F_Ilgalaikioturt142Pavirsiniunuot1" localSheetId="12">'Forma 13'!$M$215</definedName>
    <definedName name="VAS084_F_Ilgalaikioturt142Pavirsiniunuot1">'Forma 13'!$M$215</definedName>
    <definedName name="VAS084_F_Ilgalaikioturt142Turtovienetask1" localSheetId="12">'Forma 13'!$F$215</definedName>
    <definedName name="VAS084_F_Ilgalaikioturt142Turtovienetask1">'Forma 13'!$F$215</definedName>
    <definedName name="VAS084_F_Ilgalaikioturt143Apskaitosveikla1" localSheetId="12">'Forma 13'!$N$216</definedName>
    <definedName name="VAS084_F_Ilgalaikioturt143Apskaitosveikla1">'Forma 13'!$N$216</definedName>
    <definedName name="VAS084_F_Ilgalaikioturt143Geriamojovande7" localSheetId="12">'Forma 13'!$G$216</definedName>
    <definedName name="VAS084_F_Ilgalaikioturt143Geriamojovande7">'Forma 13'!$G$216</definedName>
    <definedName name="VAS084_F_Ilgalaikioturt143Geriamojovande8" localSheetId="12">'Forma 13'!$H$216</definedName>
    <definedName name="VAS084_F_Ilgalaikioturt143Geriamojovande8">'Forma 13'!$H$216</definedName>
    <definedName name="VAS084_F_Ilgalaikioturt143Geriamojovande9" localSheetId="12">'Forma 13'!$I$216</definedName>
    <definedName name="VAS084_F_Ilgalaikioturt143Geriamojovande9">'Forma 13'!$I$216</definedName>
    <definedName name="VAS084_F_Ilgalaikioturt143Inventorinisnu1" localSheetId="12">'Forma 13'!$D$216</definedName>
    <definedName name="VAS084_F_Ilgalaikioturt143Inventorinisnu1">'Forma 13'!$D$216</definedName>
    <definedName name="VAS084_F_Ilgalaikioturt143Kitareguliuoja1" localSheetId="12">'Forma 13'!$O$216</definedName>
    <definedName name="VAS084_F_Ilgalaikioturt143Kitareguliuoja1">'Forma 13'!$O$216</definedName>
    <definedName name="VAS084_F_Ilgalaikioturt143Kitosveiklosne1" localSheetId="12">'Forma 13'!$P$216</definedName>
    <definedName name="VAS084_F_Ilgalaikioturt143Kitosveiklosne1">'Forma 13'!$P$216</definedName>
    <definedName name="VAS084_F_Ilgalaikioturt143Lrklimatokaito1" localSheetId="12">'Forma 13'!$E$216</definedName>
    <definedName name="VAS084_F_Ilgalaikioturt143Lrklimatokaito1">'Forma 13'!$E$216</definedName>
    <definedName name="VAS084_F_Ilgalaikioturt143Nuotekudumblot1" localSheetId="12">'Forma 13'!$L$216</definedName>
    <definedName name="VAS084_F_Ilgalaikioturt143Nuotekudumblot1">'Forma 13'!$L$216</definedName>
    <definedName name="VAS084_F_Ilgalaikioturt143Nuotekusurinki1" localSheetId="12">'Forma 13'!$J$216</definedName>
    <definedName name="VAS084_F_Ilgalaikioturt143Nuotekusurinki1">'Forma 13'!$J$216</definedName>
    <definedName name="VAS084_F_Ilgalaikioturt143Nuotekuvalymas1" localSheetId="12">'Forma 13'!$K$216</definedName>
    <definedName name="VAS084_F_Ilgalaikioturt143Nuotekuvalymas1">'Forma 13'!$K$216</definedName>
    <definedName name="VAS084_F_Ilgalaikioturt143Pavirsiniunuot1" localSheetId="12">'Forma 13'!$M$216</definedName>
    <definedName name="VAS084_F_Ilgalaikioturt143Pavirsiniunuot1">'Forma 13'!$M$216</definedName>
    <definedName name="VAS084_F_Ilgalaikioturt143Turtovienetask1" localSheetId="12">'Forma 13'!$F$216</definedName>
    <definedName name="VAS084_F_Ilgalaikioturt143Turtovienetask1">'Forma 13'!$F$216</definedName>
    <definedName name="VAS084_F_Ilgalaikioturt144Apskaitosveikla1" localSheetId="12">'Forma 13'!$N$217</definedName>
    <definedName name="VAS084_F_Ilgalaikioturt144Apskaitosveikla1">'Forma 13'!$N$217</definedName>
    <definedName name="VAS084_F_Ilgalaikioturt144Geriamojovande7" localSheetId="12">'Forma 13'!$G$217</definedName>
    <definedName name="VAS084_F_Ilgalaikioturt144Geriamojovande7">'Forma 13'!$G$217</definedName>
    <definedName name="VAS084_F_Ilgalaikioturt144Geriamojovande8" localSheetId="12">'Forma 13'!$H$217</definedName>
    <definedName name="VAS084_F_Ilgalaikioturt144Geriamojovande8">'Forma 13'!$H$217</definedName>
    <definedName name="VAS084_F_Ilgalaikioturt144Geriamojovande9" localSheetId="12">'Forma 13'!$I$217</definedName>
    <definedName name="VAS084_F_Ilgalaikioturt144Geriamojovande9">'Forma 13'!$I$217</definedName>
    <definedName name="VAS084_F_Ilgalaikioturt144Inventorinisnu1" localSheetId="12">'Forma 13'!$D$217</definedName>
    <definedName name="VAS084_F_Ilgalaikioturt144Inventorinisnu1">'Forma 13'!$D$217</definedName>
    <definedName name="VAS084_F_Ilgalaikioturt144Kitareguliuoja1" localSheetId="12">'Forma 13'!$O$217</definedName>
    <definedName name="VAS084_F_Ilgalaikioturt144Kitareguliuoja1">'Forma 13'!$O$217</definedName>
    <definedName name="VAS084_F_Ilgalaikioturt144Kitosveiklosne1" localSheetId="12">'Forma 13'!$P$217</definedName>
    <definedName name="VAS084_F_Ilgalaikioturt144Kitosveiklosne1">'Forma 13'!$P$217</definedName>
    <definedName name="VAS084_F_Ilgalaikioturt144Lrklimatokaito1" localSheetId="12">'Forma 13'!$E$217</definedName>
    <definedName name="VAS084_F_Ilgalaikioturt144Lrklimatokaito1">'Forma 13'!$E$217</definedName>
    <definedName name="VAS084_F_Ilgalaikioturt144Nuotekudumblot1" localSheetId="12">'Forma 13'!$L$217</definedName>
    <definedName name="VAS084_F_Ilgalaikioturt144Nuotekudumblot1">'Forma 13'!$L$217</definedName>
    <definedName name="VAS084_F_Ilgalaikioturt144Nuotekusurinki1" localSheetId="12">'Forma 13'!$J$217</definedName>
    <definedName name="VAS084_F_Ilgalaikioturt144Nuotekusurinki1">'Forma 13'!$J$217</definedName>
    <definedName name="VAS084_F_Ilgalaikioturt144Nuotekuvalymas1" localSheetId="12">'Forma 13'!$K$217</definedName>
    <definedName name="VAS084_F_Ilgalaikioturt144Nuotekuvalymas1">'Forma 13'!$K$217</definedName>
    <definedName name="VAS084_F_Ilgalaikioturt144Pavirsiniunuot1" localSheetId="12">'Forma 13'!$M$217</definedName>
    <definedName name="VAS084_F_Ilgalaikioturt144Pavirsiniunuot1">'Forma 13'!$M$217</definedName>
    <definedName name="VAS084_F_Ilgalaikioturt144Turtovienetask1" localSheetId="12">'Forma 13'!$F$217</definedName>
    <definedName name="VAS084_F_Ilgalaikioturt144Turtovienetask1">'Forma 13'!$F$217</definedName>
    <definedName name="VAS084_F_Ilgalaikioturt145Apskaitosveikla1" localSheetId="12">'Forma 13'!$N$219</definedName>
    <definedName name="VAS084_F_Ilgalaikioturt145Apskaitosveikla1">'Forma 13'!$N$219</definedName>
    <definedName name="VAS084_F_Ilgalaikioturt145Geriamojovande7" localSheetId="12">'Forma 13'!$G$219</definedName>
    <definedName name="VAS084_F_Ilgalaikioturt145Geriamojovande7">'Forma 13'!$G$219</definedName>
    <definedName name="VAS084_F_Ilgalaikioturt145Geriamojovande8" localSheetId="12">'Forma 13'!$H$219</definedName>
    <definedName name="VAS084_F_Ilgalaikioturt145Geriamojovande8">'Forma 13'!$H$219</definedName>
    <definedName name="VAS084_F_Ilgalaikioturt145Geriamojovande9" localSheetId="12">'Forma 13'!$I$219</definedName>
    <definedName name="VAS084_F_Ilgalaikioturt145Geriamojovande9">'Forma 13'!$I$219</definedName>
    <definedName name="VAS084_F_Ilgalaikioturt145Inventorinisnu1" localSheetId="12">'Forma 13'!$D$219</definedName>
    <definedName name="VAS084_F_Ilgalaikioturt145Inventorinisnu1">'Forma 13'!$D$219</definedName>
    <definedName name="VAS084_F_Ilgalaikioturt145Kitareguliuoja1" localSheetId="12">'Forma 13'!$O$219</definedName>
    <definedName name="VAS084_F_Ilgalaikioturt145Kitareguliuoja1">'Forma 13'!$O$219</definedName>
    <definedName name="VAS084_F_Ilgalaikioturt145Kitosveiklosne1" localSheetId="12">'Forma 13'!$P$219</definedName>
    <definedName name="VAS084_F_Ilgalaikioturt145Kitosveiklosne1">'Forma 13'!$P$219</definedName>
    <definedName name="VAS084_F_Ilgalaikioturt145Lrklimatokaito1" localSheetId="12">'Forma 13'!$E$219</definedName>
    <definedName name="VAS084_F_Ilgalaikioturt145Lrklimatokaito1">'Forma 13'!$E$219</definedName>
    <definedName name="VAS084_F_Ilgalaikioturt145Nuotekudumblot1" localSheetId="12">'Forma 13'!$L$219</definedName>
    <definedName name="VAS084_F_Ilgalaikioturt145Nuotekudumblot1">'Forma 13'!$L$219</definedName>
    <definedName name="VAS084_F_Ilgalaikioturt145Nuotekusurinki1" localSheetId="12">'Forma 13'!$J$219</definedName>
    <definedName name="VAS084_F_Ilgalaikioturt145Nuotekusurinki1">'Forma 13'!$J$219</definedName>
    <definedName name="VAS084_F_Ilgalaikioturt145Nuotekuvalymas1" localSheetId="12">'Forma 13'!$K$219</definedName>
    <definedName name="VAS084_F_Ilgalaikioturt145Nuotekuvalymas1">'Forma 13'!$K$219</definedName>
    <definedName name="VAS084_F_Ilgalaikioturt145Pavirsiniunuot1" localSheetId="12">'Forma 13'!$M$219</definedName>
    <definedName name="VAS084_F_Ilgalaikioturt145Pavirsiniunuot1">'Forma 13'!$M$219</definedName>
    <definedName name="VAS084_F_Ilgalaikioturt145Turtovienetask1" localSheetId="12">'Forma 13'!$F$219</definedName>
    <definedName name="VAS084_F_Ilgalaikioturt145Turtovienetask1">'Forma 13'!$F$219</definedName>
    <definedName name="VAS084_F_Ilgalaikioturt146Apskaitosveikla1" localSheetId="12">'Forma 13'!$N$220</definedName>
    <definedName name="VAS084_F_Ilgalaikioturt146Apskaitosveikla1">'Forma 13'!$N$220</definedName>
    <definedName name="VAS084_F_Ilgalaikioturt146Geriamojovande7" localSheetId="12">'Forma 13'!$G$220</definedName>
    <definedName name="VAS084_F_Ilgalaikioturt146Geriamojovande7">'Forma 13'!$G$220</definedName>
    <definedName name="VAS084_F_Ilgalaikioturt146Geriamojovande8" localSheetId="12">'Forma 13'!$H$220</definedName>
    <definedName name="VAS084_F_Ilgalaikioturt146Geriamojovande8">'Forma 13'!$H$220</definedName>
    <definedName name="VAS084_F_Ilgalaikioturt146Geriamojovande9" localSheetId="12">'Forma 13'!$I$220</definedName>
    <definedName name="VAS084_F_Ilgalaikioturt146Geriamojovande9">'Forma 13'!$I$220</definedName>
    <definedName name="VAS084_F_Ilgalaikioturt146Inventorinisnu1" localSheetId="12">'Forma 13'!$D$220</definedName>
    <definedName name="VAS084_F_Ilgalaikioturt146Inventorinisnu1">'Forma 13'!$D$220</definedName>
    <definedName name="VAS084_F_Ilgalaikioturt146Kitareguliuoja1" localSheetId="12">'Forma 13'!$O$220</definedName>
    <definedName name="VAS084_F_Ilgalaikioturt146Kitareguliuoja1">'Forma 13'!$O$220</definedName>
    <definedName name="VAS084_F_Ilgalaikioturt146Kitosveiklosne1" localSheetId="12">'Forma 13'!$P$220</definedName>
    <definedName name="VAS084_F_Ilgalaikioturt146Kitosveiklosne1">'Forma 13'!$P$220</definedName>
    <definedName name="VAS084_F_Ilgalaikioturt146Lrklimatokaito1" localSheetId="12">'Forma 13'!$E$220</definedName>
    <definedName name="VAS084_F_Ilgalaikioturt146Lrklimatokaito1">'Forma 13'!$E$220</definedName>
    <definedName name="VAS084_F_Ilgalaikioturt146Nuotekudumblot1" localSheetId="12">'Forma 13'!$L$220</definedName>
    <definedName name="VAS084_F_Ilgalaikioturt146Nuotekudumblot1">'Forma 13'!$L$220</definedName>
    <definedName name="VAS084_F_Ilgalaikioturt146Nuotekusurinki1" localSheetId="12">'Forma 13'!$J$220</definedName>
    <definedName name="VAS084_F_Ilgalaikioturt146Nuotekusurinki1">'Forma 13'!$J$220</definedName>
    <definedName name="VAS084_F_Ilgalaikioturt146Nuotekuvalymas1" localSheetId="12">'Forma 13'!$K$220</definedName>
    <definedName name="VAS084_F_Ilgalaikioturt146Nuotekuvalymas1">'Forma 13'!$K$220</definedName>
    <definedName name="VAS084_F_Ilgalaikioturt146Pavirsiniunuot1" localSheetId="12">'Forma 13'!$M$220</definedName>
    <definedName name="VAS084_F_Ilgalaikioturt146Pavirsiniunuot1">'Forma 13'!$M$220</definedName>
    <definedName name="VAS084_F_Ilgalaikioturt146Turtovienetask1" localSheetId="12">'Forma 13'!$F$220</definedName>
    <definedName name="VAS084_F_Ilgalaikioturt146Turtovienetask1">'Forma 13'!$F$220</definedName>
    <definedName name="VAS084_F_Ilgalaikioturt147Apskaitosveikla1" localSheetId="12">'Forma 13'!$N$221</definedName>
    <definedName name="VAS084_F_Ilgalaikioturt147Apskaitosveikla1">'Forma 13'!$N$221</definedName>
    <definedName name="VAS084_F_Ilgalaikioturt147Geriamojovande7" localSheetId="12">'Forma 13'!$G$221</definedName>
    <definedName name="VAS084_F_Ilgalaikioturt147Geriamojovande7">'Forma 13'!$G$221</definedName>
    <definedName name="VAS084_F_Ilgalaikioturt147Geriamojovande8" localSheetId="12">'Forma 13'!$H$221</definedName>
    <definedName name="VAS084_F_Ilgalaikioturt147Geriamojovande8">'Forma 13'!$H$221</definedName>
    <definedName name="VAS084_F_Ilgalaikioturt147Geriamojovande9" localSheetId="12">'Forma 13'!$I$221</definedName>
    <definedName name="VAS084_F_Ilgalaikioturt147Geriamojovande9">'Forma 13'!$I$221</definedName>
    <definedName name="VAS084_F_Ilgalaikioturt147Inventorinisnu1" localSheetId="12">'Forma 13'!$D$221</definedName>
    <definedName name="VAS084_F_Ilgalaikioturt147Inventorinisnu1">'Forma 13'!$D$221</definedName>
    <definedName name="VAS084_F_Ilgalaikioturt147Kitareguliuoja1" localSheetId="12">'Forma 13'!$O$221</definedName>
    <definedName name="VAS084_F_Ilgalaikioturt147Kitareguliuoja1">'Forma 13'!$O$221</definedName>
    <definedName name="VAS084_F_Ilgalaikioturt147Kitosveiklosne1" localSheetId="12">'Forma 13'!$P$221</definedName>
    <definedName name="VAS084_F_Ilgalaikioturt147Kitosveiklosne1">'Forma 13'!$P$221</definedName>
    <definedName name="VAS084_F_Ilgalaikioturt147Lrklimatokaito1" localSheetId="12">'Forma 13'!$E$221</definedName>
    <definedName name="VAS084_F_Ilgalaikioturt147Lrklimatokaito1">'Forma 13'!$E$221</definedName>
    <definedName name="VAS084_F_Ilgalaikioturt147Nuotekudumblot1" localSheetId="12">'Forma 13'!$L$221</definedName>
    <definedName name="VAS084_F_Ilgalaikioturt147Nuotekudumblot1">'Forma 13'!$L$221</definedName>
    <definedName name="VAS084_F_Ilgalaikioturt147Nuotekusurinki1" localSheetId="12">'Forma 13'!$J$221</definedName>
    <definedName name="VAS084_F_Ilgalaikioturt147Nuotekusurinki1">'Forma 13'!$J$221</definedName>
    <definedName name="VAS084_F_Ilgalaikioturt147Nuotekuvalymas1" localSheetId="12">'Forma 13'!$K$221</definedName>
    <definedName name="VAS084_F_Ilgalaikioturt147Nuotekuvalymas1">'Forma 13'!$K$221</definedName>
    <definedName name="VAS084_F_Ilgalaikioturt147Pavirsiniunuot1" localSheetId="12">'Forma 13'!$M$221</definedName>
    <definedName name="VAS084_F_Ilgalaikioturt147Pavirsiniunuot1">'Forma 13'!$M$221</definedName>
    <definedName name="VAS084_F_Ilgalaikioturt147Turtovienetask1" localSheetId="12">'Forma 13'!$F$221</definedName>
    <definedName name="VAS084_F_Ilgalaikioturt147Turtovienetask1">'Forma 13'!$F$221</definedName>
    <definedName name="VAS084_F_Ilgalaikioturt148Apskaitosveikla1" localSheetId="12">'Forma 13'!$N$224</definedName>
    <definedName name="VAS084_F_Ilgalaikioturt148Apskaitosveikla1">'Forma 13'!$N$224</definedName>
    <definedName name="VAS084_F_Ilgalaikioturt148Geriamojovande7" localSheetId="12">'Forma 13'!$G$224</definedName>
    <definedName name="VAS084_F_Ilgalaikioturt148Geriamojovande7">'Forma 13'!$G$224</definedName>
    <definedName name="VAS084_F_Ilgalaikioturt148Geriamojovande8" localSheetId="12">'Forma 13'!$H$224</definedName>
    <definedName name="VAS084_F_Ilgalaikioturt148Geriamojovande8">'Forma 13'!$H$224</definedName>
    <definedName name="VAS084_F_Ilgalaikioturt148Geriamojovande9" localSheetId="12">'Forma 13'!$I$224</definedName>
    <definedName name="VAS084_F_Ilgalaikioturt148Geriamojovande9">'Forma 13'!$I$224</definedName>
    <definedName name="VAS084_F_Ilgalaikioturt148Inventorinisnu1" localSheetId="12">'Forma 13'!$D$224</definedName>
    <definedName name="VAS084_F_Ilgalaikioturt148Inventorinisnu1">'Forma 13'!$D$224</definedName>
    <definedName name="VAS084_F_Ilgalaikioturt148Kitareguliuoja1" localSheetId="12">'Forma 13'!$O$224</definedName>
    <definedName name="VAS084_F_Ilgalaikioturt148Kitareguliuoja1">'Forma 13'!$O$224</definedName>
    <definedName name="VAS084_F_Ilgalaikioturt148Kitosveiklosne1" localSheetId="12">'Forma 13'!$P$224</definedName>
    <definedName name="VAS084_F_Ilgalaikioturt148Kitosveiklosne1">'Forma 13'!$P$224</definedName>
    <definedName name="VAS084_F_Ilgalaikioturt148Lrklimatokaito1" localSheetId="12">'Forma 13'!$E$224</definedName>
    <definedName name="VAS084_F_Ilgalaikioturt148Lrklimatokaito1">'Forma 13'!$E$224</definedName>
    <definedName name="VAS084_F_Ilgalaikioturt148Nuotekudumblot1" localSheetId="12">'Forma 13'!$L$224</definedName>
    <definedName name="VAS084_F_Ilgalaikioturt148Nuotekudumblot1">'Forma 13'!$L$224</definedName>
    <definedName name="VAS084_F_Ilgalaikioturt148Nuotekusurinki1" localSheetId="12">'Forma 13'!$J$224</definedName>
    <definedName name="VAS084_F_Ilgalaikioturt148Nuotekusurinki1">'Forma 13'!$J$224</definedName>
    <definedName name="VAS084_F_Ilgalaikioturt148Nuotekuvalymas1" localSheetId="12">'Forma 13'!$K$224</definedName>
    <definedName name="VAS084_F_Ilgalaikioturt148Nuotekuvalymas1">'Forma 13'!$K$224</definedName>
    <definedName name="VAS084_F_Ilgalaikioturt148Pavirsiniunuot1" localSheetId="12">'Forma 13'!$M$224</definedName>
    <definedName name="VAS084_F_Ilgalaikioturt148Pavirsiniunuot1">'Forma 13'!$M$224</definedName>
    <definedName name="VAS084_F_Ilgalaikioturt148Turtovienetask1" localSheetId="12">'Forma 13'!$F$224</definedName>
    <definedName name="VAS084_F_Ilgalaikioturt148Turtovienetask1">'Forma 13'!$F$224</definedName>
    <definedName name="VAS084_F_Ilgalaikioturt149Apskaitosveikla1" localSheetId="12">'Forma 13'!$N$225</definedName>
    <definedName name="VAS084_F_Ilgalaikioturt149Apskaitosveikla1">'Forma 13'!$N$225</definedName>
    <definedName name="VAS084_F_Ilgalaikioturt149Geriamojovande7" localSheetId="12">'Forma 13'!$G$225</definedName>
    <definedName name="VAS084_F_Ilgalaikioturt149Geriamojovande7">'Forma 13'!$G$225</definedName>
    <definedName name="VAS084_F_Ilgalaikioturt149Geriamojovande8" localSheetId="12">'Forma 13'!$H$225</definedName>
    <definedName name="VAS084_F_Ilgalaikioturt149Geriamojovande8">'Forma 13'!$H$225</definedName>
    <definedName name="VAS084_F_Ilgalaikioturt149Geriamojovande9" localSheetId="12">'Forma 13'!$I$225</definedName>
    <definedName name="VAS084_F_Ilgalaikioturt149Geriamojovande9">'Forma 13'!$I$225</definedName>
    <definedName name="VAS084_F_Ilgalaikioturt149Inventorinisnu1" localSheetId="12">'Forma 13'!$D$225</definedName>
    <definedName name="VAS084_F_Ilgalaikioturt149Inventorinisnu1">'Forma 13'!$D$225</definedName>
    <definedName name="VAS084_F_Ilgalaikioturt149Kitareguliuoja1" localSheetId="12">'Forma 13'!$O$225</definedName>
    <definedName name="VAS084_F_Ilgalaikioturt149Kitareguliuoja1">'Forma 13'!$O$225</definedName>
    <definedName name="VAS084_F_Ilgalaikioturt149Kitosveiklosne1" localSheetId="12">'Forma 13'!$P$225</definedName>
    <definedName name="VAS084_F_Ilgalaikioturt149Kitosveiklosne1">'Forma 13'!$P$225</definedName>
    <definedName name="VAS084_F_Ilgalaikioturt149Lrklimatokaito1" localSheetId="12">'Forma 13'!$E$225</definedName>
    <definedName name="VAS084_F_Ilgalaikioturt149Lrklimatokaito1">'Forma 13'!$E$225</definedName>
    <definedName name="VAS084_F_Ilgalaikioturt149Nuotekudumblot1" localSheetId="12">'Forma 13'!$L$225</definedName>
    <definedName name="VAS084_F_Ilgalaikioturt149Nuotekudumblot1">'Forma 13'!$L$225</definedName>
    <definedName name="VAS084_F_Ilgalaikioturt149Nuotekusurinki1" localSheetId="12">'Forma 13'!$J$225</definedName>
    <definedName name="VAS084_F_Ilgalaikioturt149Nuotekusurinki1">'Forma 13'!$J$225</definedName>
    <definedName name="VAS084_F_Ilgalaikioturt149Nuotekuvalymas1" localSheetId="12">'Forma 13'!$K$225</definedName>
    <definedName name="VAS084_F_Ilgalaikioturt149Nuotekuvalymas1">'Forma 13'!$K$225</definedName>
    <definedName name="VAS084_F_Ilgalaikioturt149Pavirsiniunuot1" localSheetId="12">'Forma 13'!$M$225</definedName>
    <definedName name="VAS084_F_Ilgalaikioturt149Pavirsiniunuot1">'Forma 13'!$M$225</definedName>
    <definedName name="VAS084_F_Ilgalaikioturt149Turtovienetask1" localSheetId="12">'Forma 13'!$F$225</definedName>
    <definedName name="VAS084_F_Ilgalaikioturt149Turtovienetask1">'Forma 13'!$F$225</definedName>
    <definedName name="VAS084_F_Ilgalaikioturt14Apskaitosveikla1" localSheetId="12">'Forma 13'!$N$31</definedName>
    <definedName name="VAS084_F_Ilgalaikioturt14Apskaitosveikla1">'Forma 13'!$N$31</definedName>
    <definedName name="VAS084_F_Ilgalaikioturt14Geriamojovande7" localSheetId="12">'Forma 13'!$G$31</definedName>
    <definedName name="VAS084_F_Ilgalaikioturt14Geriamojovande7">'Forma 13'!$G$31</definedName>
    <definedName name="VAS084_F_Ilgalaikioturt14Geriamojovande8" localSheetId="12">'Forma 13'!$H$31</definedName>
    <definedName name="VAS084_F_Ilgalaikioturt14Geriamojovande8">'Forma 13'!$H$31</definedName>
    <definedName name="VAS084_F_Ilgalaikioturt14Geriamojovande9" localSheetId="12">'Forma 13'!$I$31</definedName>
    <definedName name="VAS084_F_Ilgalaikioturt14Geriamojovande9">'Forma 13'!$I$31</definedName>
    <definedName name="VAS084_F_Ilgalaikioturt14Inventorinisnu1" localSheetId="12">'Forma 13'!$D$31</definedName>
    <definedName name="VAS084_F_Ilgalaikioturt14Inventorinisnu1">'Forma 13'!$D$31</definedName>
    <definedName name="VAS084_F_Ilgalaikioturt14Kitareguliuoja1" localSheetId="12">'Forma 13'!$O$31</definedName>
    <definedName name="VAS084_F_Ilgalaikioturt14Kitareguliuoja1">'Forma 13'!$O$31</definedName>
    <definedName name="VAS084_F_Ilgalaikioturt14Kitosveiklosne1" localSheetId="12">'Forma 13'!$P$31</definedName>
    <definedName name="VAS084_F_Ilgalaikioturt14Kitosveiklosne1">'Forma 13'!$P$31</definedName>
    <definedName name="VAS084_F_Ilgalaikioturt14Lrklimatokaito1" localSheetId="12">'Forma 13'!$E$31</definedName>
    <definedName name="VAS084_F_Ilgalaikioturt14Lrklimatokaito1">'Forma 13'!$E$31</definedName>
    <definedName name="VAS084_F_Ilgalaikioturt14Nuotekudumblot1" localSheetId="12">'Forma 13'!$L$31</definedName>
    <definedName name="VAS084_F_Ilgalaikioturt14Nuotekudumblot1">'Forma 13'!$L$31</definedName>
    <definedName name="VAS084_F_Ilgalaikioturt14Nuotekusurinki1" localSheetId="12">'Forma 13'!$J$31</definedName>
    <definedName name="VAS084_F_Ilgalaikioturt14Nuotekusurinki1">'Forma 13'!$J$31</definedName>
    <definedName name="VAS084_F_Ilgalaikioturt14Nuotekuvalymas1" localSheetId="12">'Forma 13'!$K$31</definedName>
    <definedName name="VAS084_F_Ilgalaikioturt14Nuotekuvalymas1">'Forma 13'!$K$31</definedName>
    <definedName name="VAS084_F_Ilgalaikioturt14Pavirsiniunuot1" localSheetId="12">'Forma 13'!$M$31</definedName>
    <definedName name="VAS084_F_Ilgalaikioturt14Pavirsiniunuot1">'Forma 13'!$M$31</definedName>
    <definedName name="VAS084_F_Ilgalaikioturt14Turtovienetask1" localSheetId="12">'Forma 13'!$F$31</definedName>
    <definedName name="VAS084_F_Ilgalaikioturt14Turtovienetask1">'Forma 13'!$F$31</definedName>
    <definedName name="VAS084_F_Ilgalaikioturt150Apskaitosveikla1" localSheetId="12">'Forma 13'!$N$226</definedName>
    <definedName name="VAS084_F_Ilgalaikioturt150Apskaitosveikla1">'Forma 13'!$N$226</definedName>
    <definedName name="VAS084_F_Ilgalaikioturt150Geriamojovande7" localSheetId="12">'Forma 13'!$G$226</definedName>
    <definedName name="VAS084_F_Ilgalaikioturt150Geriamojovande7">'Forma 13'!$G$226</definedName>
    <definedName name="VAS084_F_Ilgalaikioturt150Geriamojovande8" localSheetId="12">'Forma 13'!$H$226</definedName>
    <definedName name="VAS084_F_Ilgalaikioturt150Geriamojovande8">'Forma 13'!$H$226</definedName>
    <definedName name="VAS084_F_Ilgalaikioturt150Geriamojovande9" localSheetId="12">'Forma 13'!$I$226</definedName>
    <definedName name="VAS084_F_Ilgalaikioturt150Geriamojovande9">'Forma 13'!$I$226</definedName>
    <definedName name="VAS084_F_Ilgalaikioturt150Inventorinisnu1" localSheetId="12">'Forma 13'!$D$226</definedName>
    <definedName name="VAS084_F_Ilgalaikioturt150Inventorinisnu1">'Forma 13'!$D$226</definedName>
    <definedName name="VAS084_F_Ilgalaikioturt150Kitareguliuoja1" localSheetId="12">'Forma 13'!$O$226</definedName>
    <definedName name="VAS084_F_Ilgalaikioturt150Kitareguliuoja1">'Forma 13'!$O$226</definedName>
    <definedName name="VAS084_F_Ilgalaikioturt150Kitosveiklosne1" localSheetId="12">'Forma 13'!$P$226</definedName>
    <definedName name="VAS084_F_Ilgalaikioturt150Kitosveiklosne1">'Forma 13'!$P$226</definedName>
    <definedName name="VAS084_F_Ilgalaikioturt150Lrklimatokaito1" localSheetId="12">'Forma 13'!$E$226</definedName>
    <definedName name="VAS084_F_Ilgalaikioturt150Lrklimatokaito1">'Forma 13'!$E$226</definedName>
    <definedName name="VAS084_F_Ilgalaikioturt150Nuotekudumblot1" localSheetId="12">'Forma 13'!$L$226</definedName>
    <definedName name="VAS084_F_Ilgalaikioturt150Nuotekudumblot1">'Forma 13'!$L$226</definedName>
    <definedName name="VAS084_F_Ilgalaikioturt150Nuotekusurinki1" localSheetId="12">'Forma 13'!$J$226</definedName>
    <definedName name="VAS084_F_Ilgalaikioturt150Nuotekusurinki1">'Forma 13'!$J$226</definedName>
    <definedName name="VAS084_F_Ilgalaikioturt150Nuotekuvalymas1" localSheetId="12">'Forma 13'!$K$226</definedName>
    <definedName name="VAS084_F_Ilgalaikioturt150Nuotekuvalymas1">'Forma 13'!$K$226</definedName>
    <definedName name="VAS084_F_Ilgalaikioturt150Pavirsiniunuot1" localSheetId="12">'Forma 13'!$M$226</definedName>
    <definedName name="VAS084_F_Ilgalaikioturt150Pavirsiniunuot1">'Forma 13'!$M$226</definedName>
    <definedName name="VAS084_F_Ilgalaikioturt150Turtovienetask1" localSheetId="12">'Forma 13'!$F$226</definedName>
    <definedName name="VAS084_F_Ilgalaikioturt150Turtovienetask1">'Forma 13'!$F$226</definedName>
    <definedName name="VAS084_F_Ilgalaikioturt151Apskaitosveikla1" localSheetId="12">'Forma 13'!$N$228</definedName>
    <definedName name="VAS084_F_Ilgalaikioturt151Apskaitosveikla1">'Forma 13'!$N$228</definedName>
    <definedName name="VAS084_F_Ilgalaikioturt151Geriamojovande7" localSheetId="12">'Forma 13'!$G$228</definedName>
    <definedName name="VAS084_F_Ilgalaikioturt151Geriamojovande7">'Forma 13'!$G$228</definedName>
    <definedName name="VAS084_F_Ilgalaikioturt151Geriamojovande8" localSheetId="12">'Forma 13'!$H$228</definedName>
    <definedName name="VAS084_F_Ilgalaikioturt151Geriamojovande8">'Forma 13'!$H$228</definedName>
    <definedName name="VAS084_F_Ilgalaikioturt151Geriamojovande9" localSheetId="12">'Forma 13'!$I$228</definedName>
    <definedName name="VAS084_F_Ilgalaikioturt151Geriamojovande9">'Forma 13'!$I$228</definedName>
    <definedName name="VAS084_F_Ilgalaikioturt151Inventorinisnu1" localSheetId="12">'Forma 13'!$D$228</definedName>
    <definedName name="VAS084_F_Ilgalaikioturt151Inventorinisnu1">'Forma 13'!$D$228</definedName>
    <definedName name="VAS084_F_Ilgalaikioturt151Kitareguliuoja1" localSheetId="12">'Forma 13'!$O$228</definedName>
    <definedName name="VAS084_F_Ilgalaikioturt151Kitareguliuoja1">'Forma 13'!$O$228</definedName>
    <definedName name="VAS084_F_Ilgalaikioturt151Kitosveiklosne1" localSheetId="12">'Forma 13'!$P$228</definedName>
    <definedName name="VAS084_F_Ilgalaikioturt151Kitosveiklosne1">'Forma 13'!$P$228</definedName>
    <definedName name="VAS084_F_Ilgalaikioturt151Lrklimatokaito1" localSheetId="12">'Forma 13'!$E$228</definedName>
    <definedName name="VAS084_F_Ilgalaikioturt151Lrklimatokaito1">'Forma 13'!$E$228</definedName>
    <definedName name="VAS084_F_Ilgalaikioturt151Nuotekudumblot1" localSheetId="12">'Forma 13'!$L$228</definedName>
    <definedName name="VAS084_F_Ilgalaikioturt151Nuotekudumblot1">'Forma 13'!$L$228</definedName>
    <definedName name="VAS084_F_Ilgalaikioturt151Nuotekusurinki1" localSheetId="12">'Forma 13'!$J$228</definedName>
    <definedName name="VAS084_F_Ilgalaikioturt151Nuotekusurinki1">'Forma 13'!$J$228</definedName>
    <definedName name="VAS084_F_Ilgalaikioturt151Nuotekuvalymas1" localSheetId="12">'Forma 13'!$K$228</definedName>
    <definedName name="VAS084_F_Ilgalaikioturt151Nuotekuvalymas1">'Forma 13'!$K$228</definedName>
    <definedName name="VAS084_F_Ilgalaikioturt151Pavirsiniunuot1" localSheetId="12">'Forma 13'!$M$228</definedName>
    <definedName name="VAS084_F_Ilgalaikioturt151Pavirsiniunuot1">'Forma 13'!$M$228</definedName>
    <definedName name="VAS084_F_Ilgalaikioturt151Turtovienetask1" localSheetId="12">'Forma 13'!$F$228</definedName>
    <definedName name="VAS084_F_Ilgalaikioturt151Turtovienetask1">'Forma 13'!$F$228</definedName>
    <definedName name="VAS084_F_Ilgalaikioturt152Apskaitosveikla1" localSheetId="12">'Forma 13'!$N$229</definedName>
    <definedName name="VAS084_F_Ilgalaikioturt152Apskaitosveikla1">'Forma 13'!$N$229</definedName>
    <definedName name="VAS084_F_Ilgalaikioturt152Geriamojovande7" localSheetId="12">'Forma 13'!$G$229</definedName>
    <definedName name="VAS084_F_Ilgalaikioturt152Geriamojovande7">'Forma 13'!$G$229</definedName>
    <definedName name="VAS084_F_Ilgalaikioturt152Geriamojovande8" localSheetId="12">'Forma 13'!$H$229</definedName>
    <definedName name="VAS084_F_Ilgalaikioturt152Geriamojovande8">'Forma 13'!$H$229</definedName>
    <definedName name="VAS084_F_Ilgalaikioturt152Geriamojovande9" localSheetId="12">'Forma 13'!$I$229</definedName>
    <definedName name="VAS084_F_Ilgalaikioturt152Geriamojovande9">'Forma 13'!$I$229</definedName>
    <definedName name="VAS084_F_Ilgalaikioturt152Inventorinisnu1" localSheetId="12">'Forma 13'!$D$229</definedName>
    <definedName name="VAS084_F_Ilgalaikioturt152Inventorinisnu1">'Forma 13'!$D$229</definedName>
    <definedName name="VAS084_F_Ilgalaikioturt152Kitareguliuoja1" localSheetId="12">'Forma 13'!$O$229</definedName>
    <definedName name="VAS084_F_Ilgalaikioturt152Kitareguliuoja1">'Forma 13'!$O$229</definedName>
    <definedName name="VAS084_F_Ilgalaikioturt152Kitosveiklosne1" localSheetId="12">'Forma 13'!$P$229</definedName>
    <definedName name="VAS084_F_Ilgalaikioturt152Kitosveiklosne1">'Forma 13'!$P$229</definedName>
    <definedName name="VAS084_F_Ilgalaikioturt152Lrklimatokaito1" localSheetId="12">'Forma 13'!$E$229</definedName>
    <definedName name="VAS084_F_Ilgalaikioturt152Lrklimatokaito1">'Forma 13'!$E$229</definedName>
    <definedName name="VAS084_F_Ilgalaikioturt152Nuotekudumblot1" localSheetId="12">'Forma 13'!$L$229</definedName>
    <definedName name="VAS084_F_Ilgalaikioturt152Nuotekudumblot1">'Forma 13'!$L$229</definedName>
    <definedName name="VAS084_F_Ilgalaikioturt152Nuotekusurinki1" localSheetId="12">'Forma 13'!$J$229</definedName>
    <definedName name="VAS084_F_Ilgalaikioturt152Nuotekusurinki1">'Forma 13'!$J$229</definedName>
    <definedName name="VAS084_F_Ilgalaikioturt152Nuotekuvalymas1" localSheetId="12">'Forma 13'!$K$229</definedName>
    <definedName name="VAS084_F_Ilgalaikioturt152Nuotekuvalymas1">'Forma 13'!$K$229</definedName>
    <definedName name="VAS084_F_Ilgalaikioturt152Pavirsiniunuot1" localSheetId="12">'Forma 13'!$M$229</definedName>
    <definedName name="VAS084_F_Ilgalaikioturt152Pavirsiniunuot1">'Forma 13'!$M$229</definedName>
    <definedName name="VAS084_F_Ilgalaikioturt152Turtovienetask1" localSheetId="12">'Forma 13'!$F$229</definedName>
    <definedName name="VAS084_F_Ilgalaikioturt152Turtovienetask1">'Forma 13'!$F$229</definedName>
    <definedName name="VAS084_F_Ilgalaikioturt153Apskaitosveikla1" localSheetId="12">'Forma 13'!$N$230</definedName>
    <definedName name="VAS084_F_Ilgalaikioturt153Apskaitosveikla1">'Forma 13'!$N$230</definedName>
    <definedName name="VAS084_F_Ilgalaikioturt153Geriamojovande7" localSheetId="12">'Forma 13'!$G$230</definedName>
    <definedName name="VAS084_F_Ilgalaikioturt153Geriamojovande7">'Forma 13'!$G$230</definedName>
    <definedName name="VAS084_F_Ilgalaikioturt153Geriamojovande8" localSheetId="12">'Forma 13'!$H$230</definedName>
    <definedName name="VAS084_F_Ilgalaikioturt153Geriamojovande8">'Forma 13'!$H$230</definedName>
    <definedName name="VAS084_F_Ilgalaikioturt153Geriamojovande9" localSheetId="12">'Forma 13'!$I$230</definedName>
    <definedName name="VAS084_F_Ilgalaikioturt153Geriamojovande9">'Forma 13'!$I$230</definedName>
    <definedName name="VAS084_F_Ilgalaikioturt153Inventorinisnu1" localSheetId="12">'Forma 13'!$D$230</definedName>
    <definedName name="VAS084_F_Ilgalaikioturt153Inventorinisnu1">'Forma 13'!$D$230</definedName>
    <definedName name="VAS084_F_Ilgalaikioturt153Kitareguliuoja1" localSheetId="12">'Forma 13'!$O$230</definedName>
    <definedName name="VAS084_F_Ilgalaikioturt153Kitareguliuoja1">'Forma 13'!$O$230</definedName>
    <definedName name="VAS084_F_Ilgalaikioturt153Kitosveiklosne1" localSheetId="12">'Forma 13'!$P$230</definedName>
    <definedName name="VAS084_F_Ilgalaikioturt153Kitosveiklosne1">'Forma 13'!$P$230</definedName>
    <definedName name="VAS084_F_Ilgalaikioturt153Lrklimatokaito1" localSheetId="12">'Forma 13'!$E$230</definedName>
    <definedName name="VAS084_F_Ilgalaikioturt153Lrklimatokaito1">'Forma 13'!$E$230</definedName>
    <definedName name="VAS084_F_Ilgalaikioturt153Nuotekudumblot1" localSheetId="12">'Forma 13'!$L$230</definedName>
    <definedName name="VAS084_F_Ilgalaikioturt153Nuotekudumblot1">'Forma 13'!$L$230</definedName>
    <definedName name="VAS084_F_Ilgalaikioturt153Nuotekusurinki1" localSheetId="12">'Forma 13'!$J$230</definedName>
    <definedName name="VAS084_F_Ilgalaikioturt153Nuotekusurinki1">'Forma 13'!$J$230</definedName>
    <definedName name="VAS084_F_Ilgalaikioturt153Nuotekuvalymas1" localSheetId="12">'Forma 13'!$K$230</definedName>
    <definedName name="VAS084_F_Ilgalaikioturt153Nuotekuvalymas1">'Forma 13'!$K$230</definedName>
    <definedName name="VAS084_F_Ilgalaikioturt153Pavirsiniunuot1" localSheetId="12">'Forma 13'!$M$230</definedName>
    <definedName name="VAS084_F_Ilgalaikioturt153Pavirsiniunuot1">'Forma 13'!$M$230</definedName>
    <definedName name="VAS084_F_Ilgalaikioturt153Turtovienetask1" localSheetId="12">'Forma 13'!$F$230</definedName>
    <definedName name="VAS084_F_Ilgalaikioturt153Turtovienetask1">'Forma 13'!$F$230</definedName>
    <definedName name="VAS084_F_Ilgalaikioturt154Apskaitosveikla1" localSheetId="12">'Forma 13'!$N$232</definedName>
    <definedName name="VAS084_F_Ilgalaikioturt154Apskaitosveikla1">'Forma 13'!$N$232</definedName>
    <definedName name="VAS084_F_Ilgalaikioturt154Geriamojovande7" localSheetId="12">'Forma 13'!$G$232</definedName>
    <definedName name="VAS084_F_Ilgalaikioturt154Geriamojovande7">'Forma 13'!$G$232</definedName>
    <definedName name="VAS084_F_Ilgalaikioturt154Geriamojovande8" localSheetId="12">'Forma 13'!$H$232</definedName>
    <definedName name="VAS084_F_Ilgalaikioturt154Geriamojovande8">'Forma 13'!$H$232</definedName>
    <definedName name="VAS084_F_Ilgalaikioturt154Geriamojovande9" localSheetId="12">'Forma 13'!$I$232</definedName>
    <definedName name="VAS084_F_Ilgalaikioturt154Geriamojovande9">'Forma 13'!$I$232</definedName>
    <definedName name="VAS084_F_Ilgalaikioturt154Inventorinisnu1" localSheetId="12">'Forma 13'!$D$232</definedName>
    <definedName name="VAS084_F_Ilgalaikioturt154Inventorinisnu1">'Forma 13'!$D$232</definedName>
    <definedName name="VAS084_F_Ilgalaikioturt154Kitareguliuoja1" localSheetId="12">'Forma 13'!$O$232</definedName>
    <definedName name="VAS084_F_Ilgalaikioturt154Kitareguliuoja1">'Forma 13'!$O$232</definedName>
    <definedName name="VAS084_F_Ilgalaikioturt154Kitosveiklosne1" localSheetId="12">'Forma 13'!$P$232</definedName>
    <definedName name="VAS084_F_Ilgalaikioturt154Kitosveiklosne1">'Forma 13'!$P$232</definedName>
    <definedName name="VAS084_F_Ilgalaikioturt154Lrklimatokaito1" localSheetId="12">'Forma 13'!$E$232</definedName>
    <definedName name="VAS084_F_Ilgalaikioturt154Lrklimatokaito1">'Forma 13'!$E$232</definedName>
    <definedName name="VAS084_F_Ilgalaikioturt154Nuotekudumblot1" localSheetId="12">'Forma 13'!$L$232</definedName>
    <definedName name="VAS084_F_Ilgalaikioturt154Nuotekudumblot1">'Forma 13'!$L$232</definedName>
    <definedName name="VAS084_F_Ilgalaikioturt154Nuotekusurinki1" localSheetId="12">'Forma 13'!$J$232</definedName>
    <definedName name="VAS084_F_Ilgalaikioturt154Nuotekusurinki1">'Forma 13'!$J$232</definedName>
    <definedName name="VAS084_F_Ilgalaikioturt154Nuotekuvalymas1" localSheetId="12">'Forma 13'!$K$232</definedName>
    <definedName name="VAS084_F_Ilgalaikioturt154Nuotekuvalymas1">'Forma 13'!$K$232</definedName>
    <definedName name="VAS084_F_Ilgalaikioturt154Pavirsiniunuot1" localSheetId="12">'Forma 13'!$M$232</definedName>
    <definedName name="VAS084_F_Ilgalaikioturt154Pavirsiniunuot1">'Forma 13'!$M$232</definedName>
    <definedName name="VAS084_F_Ilgalaikioturt154Turtovienetask1" localSheetId="12">'Forma 13'!$F$232</definedName>
    <definedName name="VAS084_F_Ilgalaikioturt154Turtovienetask1">'Forma 13'!$F$232</definedName>
    <definedName name="VAS084_F_Ilgalaikioturt155Apskaitosveikla1" localSheetId="12">'Forma 13'!$N$233</definedName>
    <definedName name="VAS084_F_Ilgalaikioturt155Apskaitosveikla1">'Forma 13'!$N$233</definedName>
    <definedName name="VAS084_F_Ilgalaikioturt155Geriamojovande7" localSheetId="12">'Forma 13'!$G$233</definedName>
    <definedName name="VAS084_F_Ilgalaikioturt155Geriamojovande7">'Forma 13'!$G$233</definedName>
    <definedName name="VAS084_F_Ilgalaikioturt155Geriamojovande8" localSheetId="12">'Forma 13'!$H$233</definedName>
    <definedName name="VAS084_F_Ilgalaikioturt155Geriamojovande8">'Forma 13'!$H$233</definedName>
    <definedName name="VAS084_F_Ilgalaikioturt155Geriamojovande9" localSheetId="12">'Forma 13'!$I$233</definedName>
    <definedName name="VAS084_F_Ilgalaikioturt155Geriamojovande9">'Forma 13'!$I$233</definedName>
    <definedName name="VAS084_F_Ilgalaikioturt155Inventorinisnu1" localSheetId="12">'Forma 13'!$D$233</definedName>
    <definedName name="VAS084_F_Ilgalaikioturt155Inventorinisnu1">'Forma 13'!$D$233</definedName>
    <definedName name="VAS084_F_Ilgalaikioturt155Kitareguliuoja1" localSheetId="12">'Forma 13'!$O$233</definedName>
    <definedName name="VAS084_F_Ilgalaikioturt155Kitareguliuoja1">'Forma 13'!$O$233</definedName>
    <definedName name="VAS084_F_Ilgalaikioturt155Kitosveiklosne1" localSheetId="12">'Forma 13'!$P$233</definedName>
    <definedName name="VAS084_F_Ilgalaikioturt155Kitosveiklosne1">'Forma 13'!$P$233</definedName>
    <definedName name="VAS084_F_Ilgalaikioturt155Lrklimatokaito1" localSheetId="12">'Forma 13'!$E$233</definedName>
    <definedName name="VAS084_F_Ilgalaikioturt155Lrklimatokaito1">'Forma 13'!$E$233</definedName>
    <definedName name="VAS084_F_Ilgalaikioturt155Nuotekudumblot1" localSheetId="12">'Forma 13'!$L$233</definedName>
    <definedName name="VAS084_F_Ilgalaikioturt155Nuotekudumblot1">'Forma 13'!$L$233</definedName>
    <definedName name="VAS084_F_Ilgalaikioturt155Nuotekusurinki1" localSheetId="12">'Forma 13'!$J$233</definedName>
    <definedName name="VAS084_F_Ilgalaikioturt155Nuotekusurinki1">'Forma 13'!$J$233</definedName>
    <definedName name="VAS084_F_Ilgalaikioturt155Nuotekuvalymas1" localSheetId="12">'Forma 13'!$K$233</definedName>
    <definedName name="VAS084_F_Ilgalaikioturt155Nuotekuvalymas1">'Forma 13'!$K$233</definedName>
    <definedName name="VAS084_F_Ilgalaikioturt155Pavirsiniunuot1" localSheetId="12">'Forma 13'!$M$233</definedName>
    <definedName name="VAS084_F_Ilgalaikioturt155Pavirsiniunuot1">'Forma 13'!$M$233</definedName>
    <definedName name="VAS084_F_Ilgalaikioturt155Turtovienetask1" localSheetId="12">'Forma 13'!$F$233</definedName>
    <definedName name="VAS084_F_Ilgalaikioturt155Turtovienetask1">'Forma 13'!$F$233</definedName>
    <definedName name="VAS084_F_Ilgalaikioturt156Apskaitosveikla1" localSheetId="12">'Forma 13'!$N$234</definedName>
    <definedName name="VAS084_F_Ilgalaikioturt156Apskaitosveikla1">'Forma 13'!$N$234</definedName>
    <definedName name="VAS084_F_Ilgalaikioturt156Geriamojovande7" localSheetId="12">'Forma 13'!$G$234</definedName>
    <definedName name="VAS084_F_Ilgalaikioturt156Geriamojovande7">'Forma 13'!$G$234</definedName>
    <definedName name="VAS084_F_Ilgalaikioturt156Geriamojovande8" localSheetId="12">'Forma 13'!$H$234</definedName>
    <definedName name="VAS084_F_Ilgalaikioturt156Geriamojovande8">'Forma 13'!$H$234</definedName>
    <definedName name="VAS084_F_Ilgalaikioturt156Geriamojovande9" localSheetId="12">'Forma 13'!$I$234</definedName>
    <definedName name="VAS084_F_Ilgalaikioturt156Geriamojovande9">'Forma 13'!$I$234</definedName>
    <definedName name="VAS084_F_Ilgalaikioturt156Inventorinisnu1" localSheetId="12">'Forma 13'!$D$234</definedName>
    <definedName name="VAS084_F_Ilgalaikioturt156Inventorinisnu1">'Forma 13'!$D$234</definedName>
    <definedName name="VAS084_F_Ilgalaikioturt156Kitareguliuoja1" localSheetId="12">'Forma 13'!$O$234</definedName>
    <definedName name="VAS084_F_Ilgalaikioturt156Kitareguliuoja1">'Forma 13'!$O$234</definedName>
    <definedName name="VAS084_F_Ilgalaikioturt156Kitosveiklosne1" localSheetId="12">'Forma 13'!$P$234</definedName>
    <definedName name="VAS084_F_Ilgalaikioturt156Kitosveiklosne1">'Forma 13'!$P$234</definedName>
    <definedName name="VAS084_F_Ilgalaikioturt156Lrklimatokaito1" localSheetId="12">'Forma 13'!$E$234</definedName>
    <definedName name="VAS084_F_Ilgalaikioturt156Lrklimatokaito1">'Forma 13'!$E$234</definedName>
    <definedName name="VAS084_F_Ilgalaikioturt156Nuotekudumblot1" localSheetId="12">'Forma 13'!$L$234</definedName>
    <definedName name="VAS084_F_Ilgalaikioturt156Nuotekudumblot1">'Forma 13'!$L$234</definedName>
    <definedName name="VAS084_F_Ilgalaikioturt156Nuotekusurinki1" localSheetId="12">'Forma 13'!$J$234</definedName>
    <definedName name="VAS084_F_Ilgalaikioturt156Nuotekusurinki1">'Forma 13'!$J$234</definedName>
    <definedName name="VAS084_F_Ilgalaikioturt156Nuotekuvalymas1" localSheetId="12">'Forma 13'!$K$234</definedName>
    <definedName name="VAS084_F_Ilgalaikioturt156Nuotekuvalymas1">'Forma 13'!$K$234</definedName>
    <definedName name="VAS084_F_Ilgalaikioturt156Pavirsiniunuot1" localSheetId="12">'Forma 13'!$M$234</definedName>
    <definedName name="VAS084_F_Ilgalaikioturt156Pavirsiniunuot1">'Forma 13'!$M$234</definedName>
    <definedName name="VAS084_F_Ilgalaikioturt156Turtovienetask1" localSheetId="12">'Forma 13'!$F$234</definedName>
    <definedName name="VAS084_F_Ilgalaikioturt156Turtovienetask1">'Forma 13'!$F$234</definedName>
    <definedName name="VAS084_F_Ilgalaikioturt157Apskaitosveikla1" localSheetId="12">'Forma 13'!$N$236</definedName>
    <definedName name="VAS084_F_Ilgalaikioturt157Apskaitosveikla1">'Forma 13'!$N$236</definedName>
    <definedName name="VAS084_F_Ilgalaikioturt157Geriamojovande7" localSheetId="12">'Forma 13'!$G$236</definedName>
    <definedName name="VAS084_F_Ilgalaikioturt157Geriamojovande7">'Forma 13'!$G$236</definedName>
    <definedName name="VAS084_F_Ilgalaikioturt157Geriamojovande8" localSheetId="12">'Forma 13'!$H$236</definedName>
    <definedName name="VAS084_F_Ilgalaikioturt157Geriamojovande8">'Forma 13'!$H$236</definedName>
    <definedName name="VAS084_F_Ilgalaikioturt157Geriamojovande9" localSheetId="12">'Forma 13'!$I$236</definedName>
    <definedName name="VAS084_F_Ilgalaikioturt157Geriamojovande9">'Forma 13'!$I$236</definedName>
    <definedName name="VAS084_F_Ilgalaikioturt157Inventorinisnu1" localSheetId="12">'Forma 13'!$D$236</definedName>
    <definedName name="VAS084_F_Ilgalaikioturt157Inventorinisnu1">'Forma 13'!$D$236</definedName>
    <definedName name="VAS084_F_Ilgalaikioturt157Kitareguliuoja1" localSheetId="12">'Forma 13'!$O$236</definedName>
    <definedName name="VAS084_F_Ilgalaikioturt157Kitareguliuoja1">'Forma 13'!$O$236</definedName>
    <definedName name="VAS084_F_Ilgalaikioturt157Kitosveiklosne1" localSheetId="12">'Forma 13'!$P$236</definedName>
    <definedName name="VAS084_F_Ilgalaikioturt157Kitosveiklosne1">'Forma 13'!$P$236</definedName>
    <definedName name="VAS084_F_Ilgalaikioturt157Lrklimatokaito1" localSheetId="12">'Forma 13'!$E$236</definedName>
    <definedName name="VAS084_F_Ilgalaikioturt157Lrklimatokaito1">'Forma 13'!$E$236</definedName>
    <definedName name="VAS084_F_Ilgalaikioturt157Nuotekudumblot1" localSheetId="12">'Forma 13'!$L$236</definedName>
    <definedName name="VAS084_F_Ilgalaikioturt157Nuotekudumblot1">'Forma 13'!$L$236</definedName>
    <definedName name="VAS084_F_Ilgalaikioturt157Nuotekusurinki1" localSheetId="12">'Forma 13'!$J$236</definedName>
    <definedName name="VAS084_F_Ilgalaikioturt157Nuotekusurinki1">'Forma 13'!$J$236</definedName>
    <definedName name="VAS084_F_Ilgalaikioturt157Nuotekuvalymas1" localSheetId="12">'Forma 13'!$K$236</definedName>
    <definedName name="VAS084_F_Ilgalaikioturt157Nuotekuvalymas1">'Forma 13'!$K$236</definedName>
    <definedName name="VAS084_F_Ilgalaikioturt157Pavirsiniunuot1" localSheetId="12">'Forma 13'!$M$236</definedName>
    <definedName name="VAS084_F_Ilgalaikioturt157Pavirsiniunuot1">'Forma 13'!$M$236</definedName>
    <definedName name="VAS084_F_Ilgalaikioturt157Turtovienetask1" localSheetId="12">'Forma 13'!$F$236</definedName>
    <definedName name="VAS084_F_Ilgalaikioturt157Turtovienetask1">'Forma 13'!$F$236</definedName>
    <definedName name="VAS084_F_Ilgalaikioturt158Apskaitosveikla1" localSheetId="12">'Forma 13'!$N$237</definedName>
    <definedName name="VAS084_F_Ilgalaikioturt158Apskaitosveikla1">'Forma 13'!$N$237</definedName>
    <definedName name="VAS084_F_Ilgalaikioturt158Geriamojovande7" localSheetId="12">'Forma 13'!$G$237</definedName>
    <definedName name="VAS084_F_Ilgalaikioturt158Geriamojovande7">'Forma 13'!$G$237</definedName>
    <definedName name="VAS084_F_Ilgalaikioturt158Geriamojovande8" localSheetId="12">'Forma 13'!$H$237</definedName>
    <definedName name="VAS084_F_Ilgalaikioturt158Geriamojovande8">'Forma 13'!$H$237</definedName>
    <definedName name="VAS084_F_Ilgalaikioturt158Geriamojovande9" localSheetId="12">'Forma 13'!$I$237</definedName>
    <definedName name="VAS084_F_Ilgalaikioturt158Geriamojovande9">'Forma 13'!$I$237</definedName>
    <definedName name="VAS084_F_Ilgalaikioturt158Inventorinisnu1" localSheetId="12">'Forma 13'!$D$237</definedName>
    <definedName name="VAS084_F_Ilgalaikioturt158Inventorinisnu1">'Forma 13'!$D$237</definedName>
    <definedName name="VAS084_F_Ilgalaikioturt158Kitareguliuoja1" localSheetId="12">'Forma 13'!$O$237</definedName>
    <definedName name="VAS084_F_Ilgalaikioturt158Kitareguliuoja1">'Forma 13'!$O$237</definedName>
    <definedName name="VAS084_F_Ilgalaikioturt158Kitosveiklosne1" localSheetId="12">'Forma 13'!$P$237</definedName>
    <definedName name="VAS084_F_Ilgalaikioturt158Kitosveiklosne1">'Forma 13'!$P$237</definedName>
    <definedName name="VAS084_F_Ilgalaikioturt158Lrklimatokaito1" localSheetId="12">'Forma 13'!$E$237</definedName>
    <definedName name="VAS084_F_Ilgalaikioturt158Lrklimatokaito1">'Forma 13'!$E$237</definedName>
    <definedName name="VAS084_F_Ilgalaikioturt158Nuotekudumblot1" localSheetId="12">'Forma 13'!$L$237</definedName>
    <definedName name="VAS084_F_Ilgalaikioturt158Nuotekudumblot1">'Forma 13'!$L$237</definedName>
    <definedName name="VAS084_F_Ilgalaikioturt158Nuotekusurinki1" localSheetId="12">'Forma 13'!$J$237</definedName>
    <definedName name="VAS084_F_Ilgalaikioturt158Nuotekusurinki1">'Forma 13'!$J$237</definedName>
    <definedName name="VAS084_F_Ilgalaikioturt158Nuotekuvalymas1" localSheetId="12">'Forma 13'!$K$237</definedName>
    <definedName name="VAS084_F_Ilgalaikioturt158Nuotekuvalymas1">'Forma 13'!$K$237</definedName>
    <definedName name="VAS084_F_Ilgalaikioturt158Pavirsiniunuot1" localSheetId="12">'Forma 13'!$M$237</definedName>
    <definedName name="VAS084_F_Ilgalaikioturt158Pavirsiniunuot1">'Forma 13'!$M$237</definedName>
    <definedName name="VAS084_F_Ilgalaikioturt158Turtovienetask1" localSheetId="12">'Forma 13'!$F$237</definedName>
    <definedName name="VAS084_F_Ilgalaikioturt158Turtovienetask1">'Forma 13'!$F$237</definedName>
    <definedName name="VAS084_F_Ilgalaikioturt159Apskaitosveikla1" localSheetId="12">'Forma 13'!$N$238</definedName>
    <definedName name="VAS084_F_Ilgalaikioturt159Apskaitosveikla1">'Forma 13'!$N$238</definedName>
    <definedName name="VAS084_F_Ilgalaikioturt159Geriamojovande7" localSheetId="12">'Forma 13'!$G$238</definedName>
    <definedName name="VAS084_F_Ilgalaikioturt159Geriamojovande7">'Forma 13'!$G$238</definedName>
    <definedName name="VAS084_F_Ilgalaikioturt159Geriamojovande8" localSheetId="12">'Forma 13'!$H$238</definedName>
    <definedName name="VAS084_F_Ilgalaikioturt159Geriamojovande8">'Forma 13'!$H$238</definedName>
    <definedName name="VAS084_F_Ilgalaikioturt159Geriamojovande9" localSheetId="12">'Forma 13'!$I$238</definedName>
    <definedName name="VAS084_F_Ilgalaikioturt159Geriamojovande9">'Forma 13'!$I$238</definedName>
    <definedName name="VAS084_F_Ilgalaikioturt159Inventorinisnu1" localSheetId="12">'Forma 13'!$D$238</definedName>
    <definedName name="VAS084_F_Ilgalaikioturt159Inventorinisnu1">'Forma 13'!$D$238</definedName>
    <definedName name="VAS084_F_Ilgalaikioturt159Kitareguliuoja1" localSheetId="12">'Forma 13'!$O$238</definedName>
    <definedName name="VAS084_F_Ilgalaikioturt159Kitareguliuoja1">'Forma 13'!$O$238</definedName>
    <definedName name="VAS084_F_Ilgalaikioturt159Kitosveiklosne1" localSheetId="12">'Forma 13'!$P$238</definedName>
    <definedName name="VAS084_F_Ilgalaikioturt159Kitosveiklosne1">'Forma 13'!$P$238</definedName>
    <definedName name="VAS084_F_Ilgalaikioturt159Lrklimatokaito1" localSheetId="12">'Forma 13'!$E$238</definedName>
    <definedName name="VAS084_F_Ilgalaikioturt159Lrklimatokaito1">'Forma 13'!$E$238</definedName>
    <definedName name="VAS084_F_Ilgalaikioturt159Nuotekudumblot1" localSheetId="12">'Forma 13'!$L$238</definedName>
    <definedName name="VAS084_F_Ilgalaikioturt159Nuotekudumblot1">'Forma 13'!$L$238</definedName>
    <definedName name="VAS084_F_Ilgalaikioturt159Nuotekusurinki1" localSheetId="12">'Forma 13'!$J$238</definedName>
    <definedName name="VAS084_F_Ilgalaikioturt159Nuotekusurinki1">'Forma 13'!$J$238</definedName>
    <definedName name="VAS084_F_Ilgalaikioturt159Nuotekuvalymas1" localSheetId="12">'Forma 13'!$K$238</definedName>
    <definedName name="VAS084_F_Ilgalaikioturt159Nuotekuvalymas1">'Forma 13'!$K$238</definedName>
    <definedName name="VAS084_F_Ilgalaikioturt159Pavirsiniunuot1" localSheetId="12">'Forma 13'!$M$238</definedName>
    <definedName name="VAS084_F_Ilgalaikioturt159Pavirsiniunuot1">'Forma 13'!$M$238</definedName>
    <definedName name="VAS084_F_Ilgalaikioturt159Turtovienetask1" localSheetId="12">'Forma 13'!$F$238</definedName>
    <definedName name="VAS084_F_Ilgalaikioturt159Turtovienetask1">'Forma 13'!$F$238</definedName>
    <definedName name="VAS084_F_Ilgalaikioturt15Apskaitosveikla1" localSheetId="12">'Forma 13'!$N$32</definedName>
    <definedName name="VAS084_F_Ilgalaikioturt15Apskaitosveikla1">'Forma 13'!$N$32</definedName>
    <definedName name="VAS084_F_Ilgalaikioturt15Geriamojovande7" localSheetId="12">'Forma 13'!$G$32</definedName>
    <definedName name="VAS084_F_Ilgalaikioturt15Geriamojovande7">'Forma 13'!$G$32</definedName>
    <definedName name="VAS084_F_Ilgalaikioturt15Geriamojovande8" localSheetId="12">'Forma 13'!$H$32</definedName>
    <definedName name="VAS084_F_Ilgalaikioturt15Geriamojovande8">'Forma 13'!$H$32</definedName>
    <definedName name="VAS084_F_Ilgalaikioturt15Geriamojovande9" localSheetId="12">'Forma 13'!$I$32</definedName>
    <definedName name="VAS084_F_Ilgalaikioturt15Geriamojovande9">'Forma 13'!$I$32</definedName>
    <definedName name="VAS084_F_Ilgalaikioturt15Inventorinisnu1" localSheetId="12">'Forma 13'!$D$32</definedName>
    <definedName name="VAS084_F_Ilgalaikioturt15Inventorinisnu1">'Forma 13'!$D$32</definedName>
    <definedName name="VAS084_F_Ilgalaikioturt15Kitareguliuoja1" localSheetId="12">'Forma 13'!$O$32</definedName>
    <definedName name="VAS084_F_Ilgalaikioturt15Kitareguliuoja1">'Forma 13'!$O$32</definedName>
    <definedName name="VAS084_F_Ilgalaikioturt15Kitosveiklosne1" localSheetId="12">'Forma 13'!$P$32</definedName>
    <definedName name="VAS084_F_Ilgalaikioturt15Kitosveiklosne1">'Forma 13'!$P$32</definedName>
    <definedName name="VAS084_F_Ilgalaikioturt15Lrklimatokaito1" localSheetId="12">'Forma 13'!$E$32</definedName>
    <definedName name="VAS084_F_Ilgalaikioturt15Lrklimatokaito1">'Forma 13'!$E$32</definedName>
    <definedName name="VAS084_F_Ilgalaikioturt15Nuotekudumblot1" localSheetId="12">'Forma 13'!$L$32</definedName>
    <definedName name="VAS084_F_Ilgalaikioturt15Nuotekudumblot1">'Forma 13'!$L$32</definedName>
    <definedName name="VAS084_F_Ilgalaikioturt15Nuotekusurinki1" localSheetId="12">'Forma 13'!$J$32</definedName>
    <definedName name="VAS084_F_Ilgalaikioturt15Nuotekusurinki1">'Forma 13'!$J$32</definedName>
    <definedName name="VAS084_F_Ilgalaikioturt15Nuotekuvalymas1" localSheetId="12">'Forma 13'!$K$32</definedName>
    <definedName name="VAS084_F_Ilgalaikioturt15Nuotekuvalymas1">'Forma 13'!$K$32</definedName>
    <definedName name="VAS084_F_Ilgalaikioturt15Pavirsiniunuot1" localSheetId="12">'Forma 13'!$M$32</definedName>
    <definedName name="VAS084_F_Ilgalaikioturt15Pavirsiniunuot1">'Forma 13'!$M$32</definedName>
    <definedName name="VAS084_F_Ilgalaikioturt15Turtovienetask1" localSheetId="12">'Forma 13'!$F$32</definedName>
    <definedName name="VAS084_F_Ilgalaikioturt15Turtovienetask1">'Forma 13'!$F$32</definedName>
    <definedName name="VAS084_F_Ilgalaikioturt160Apskaitosveikla1" localSheetId="12">'Forma 13'!$N$240</definedName>
    <definedName name="VAS084_F_Ilgalaikioturt160Apskaitosveikla1">'Forma 13'!$N$240</definedName>
    <definedName name="VAS084_F_Ilgalaikioturt160Geriamojovande7" localSheetId="12">'Forma 13'!$G$240</definedName>
    <definedName name="VAS084_F_Ilgalaikioturt160Geriamojovande7">'Forma 13'!$G$240</definedName>
    <definedName name="VAS084_F_Ilgalaikioturt160Geriamojovande8" localSheetId="12">'Forma 13'!$H$240</definedName>
    <definedName name="VAS084_F_Ilgalaikioturt160Geriamojovande8">'Forma 13'!$H$240</definedName>
    <definedName name="VAS084_F_Ilgalaikioturt160Geriamojovande9" localSheetId="12">'Forma 13'!$I$240</definedName>
    <definedName name="VAS084_F_Ilgalaikioturt160Geriamojovande9">'Forma 13'!$I$240</definedName>
    <definedName name="VAS084_F_Ilgalaikioturt160Inventorinisnu1" localSheetId="12">'Forma 13'!$D$240</definedName>
    <definedName name="VAS084_F_Ilgalaikioturt160Inventorinisnu1">'Forma 13'!$D$240</definedName>
    <definedName name="VAS084_F_Ilgalaikioturt160Kitareguliuoja1" localSheetId="12">'Forma 13'!$O$240</definedName>
    <definedName name="VAS084_F_Ilgalaikioturt160Kitareguliuoja1">'Forma 13'!$O$240</definedName>
    <definedName name="VAS084_F_Ilgalaikioturt160Kitosveiklosne1" localSheetId="12">'Forma 13'!$P$240</definedName>
    <definedName name="VAS084_F_Ilgalaikioturt160Kitosveiklosne1">'Forma 13'!$P$240</definedName>
    <definedName name="VAS084_F_Ilgalaikioturt160Lrklimatokaito1" localSheetId="12">'Forma 13'!$E$240</definedName>
    <definedName name="VAS084_F_Ilgalaikioturt160Lrklimatokaito1">'Forma 13'!$E$240</definedName>
    <definedName name="VAS084_F_Ilgalaikioturt160Nuotekudumblot1" localSheetId="12">'Forma 13'!$L$240</definedName>
    <definedName name="VAS084_F_Ilgalaikioturt160Nuotekudumblot1">'Forma 13'!$L$240</definedName>
    <definedName name="VAS084_F_Ilgalaikioturt160Nuotekusurinki1" localSheetId="12">'Forma 13'!$J$240</definedName>
    <definedName name="VAS084_F_Ilgalaikioturt160Nuotekusurinki1">'Forma 13'!$J$240</definedName>
    <definedName name="VAS084_F_Ilgalaikioturt160Nuotekuvalymas1" localSheetId="12">'Forma 13'!$K$240</definedName>
    <definedName name="VAS084_F_Ilgalaikioturt160Nuotekuvalymas1">'Forma 13'!$K$240</definedName>
    <definedName name="VAS084_F_Ilgalaikioturt160Pavirsiniunuot1" localSheetId="12">'Forma 13'!$M$240</definedName>
    <definedName name="VAS084_F_Ilgalaikioturt160Pavirsiniunuot1">'Forma 13'!$M$240</definedName>
    <definedName name="VAS084_F_Ilgalaikioturt160Turtovienetask1" localSheetId="12">'Forma 13'!$F$240</definedName>
    <definedName name="VAS084_F_Ilgalaikioturt160Turtovienetask1">'Forma 13'!$F$240</definedName>
    <definedName name="VAS084_F_Ilgalaikioturt161Apskaitosveikla1" localSheetId="12">'Forma 13'!$N$241</definedName>
    <definedName name="VAS084_F_Ilgalaikioturt161Apskaitosveikla1">'Forma 13'!$N$241</definedName>
    <definedName name="VAS084_F_Ilgalaikioturt161Geriamojovande7" localSheetId="12">'Forma 13'!$G$241</definedName>
    <definedName name="VAS084_F_Ilgalaikioturt161Geriamojovande7">'Forma 13'!$G$241</definedName>
    <definedName name="VAS084_F_Ilgalaikioturt161Geriamojovande8" localSheetId="12">'Forma 13'!$H$241</definedName>
    <definedName name="VAS084_F_Ilgalaikioturt161Geriamojovande8">'Forma 13'!$H$241</definedName>
    <definedName name="VAS084_F_Ilgalaikioturt161Geriamojovande9" localSheetId="12">'Forma 13'!$I$241</definedName>
    <definedName name="VAS084_F_Ilgalaikioturt161Geriamojovande9">'Forma 13'!$I$241</definedName>
    <definedName name="VAS084_F_Ilgalaikioturt161Inventorinisnu1" localSheetId="12">'Forma 13'!$D$241</definedName>
    <definedName name="VAS084_F_Ilgalaikioturt161Inventorinisnu1">'Forma 13'!$D$241</definedName>
    <definedName name="VAS084_F_Ilgalaikioturt161Kitareguliuoja1" localSheetId="12">'Forma 13'!$O$241</definedName>
    <definedName name="VAS084_F_Ilgalaikioturt161Kitareguliuoja1">'Forma 13'!$O$241</definedName>
    <definedName name="VAS084_F_Ilgalaikioturt161Kitosveiklosne1" localSheetId="12">'Forma 13'!$P$241</definedName>
    <definedName name="VAS084_F_Ilgalaikioturt161Kitosveiklosne1">'Forma 13'!$P$241</definedName>
    <definedName name="VAS084_F_Ilgalaikioturt161Lrklimatokaito1" localSheetId="12">'Forma 13'!$E$241</definedName>
    <definedName name="VAS084_F_Ilgalaikioturt161Lrklimatokaito1">'Forma 13'!$E$241</definedName>
    <definedName name="VAS084_F_Ilgalaikioturt161Nuotekudumblot1" localSheetId="12">'Forma 13'!$L$241</definedName>
    <definedName name="VAS084_F_Ilgalaikioturt161Nuotekudumblot1">'Forma 13'!$L$241</definedName>
    <definedName name="VAS084_F_Ilgalaikioturt161Nuotekusurinki1" localSheetId="12">'Forma 13'!$J$241</definedName>
    <definedName name="VAS084_F_Ilgalaikioturt161Nuotekusurinki1">'Forma 13'!$J$241</definedName>
    <definedName name="VAS084_F_Ilgalaikioturt161Nuotekuvalymas1" localSheetId="12">'Forma 13'!$K$241</definedName>
    <definedName name="VAS084_F_Ilgalaikioturt161Nuotekuvalymas1">'Forma 13'!$K$241</definedName>
    <definedName name="VAS084_F_Ilgalaikioturt161Pavirsiniunuot1" localSheetId="12">'Forma 13'!$M$241</definedName>
    <definedName name="VAS084_F_Ilgalaikioturt161Pavirsiniunuot1">'Forma 13'!$M$241</definedName>
    <definedName name="VAS084_F_Ilgalaikioturt161Turtovienetask1" localSheetId="12">'Forma 13'!$F$241</definedName>
    <definedName name="VAS084_F_Ilgalaikioturt161Turtovienetask1">'Forma 13'!$F$241</definedName>
    <definedName name="VAS084_F_Ilgalaikioturt162Apskaitosveikla1" localSheetId="12">'Forma 13'!$N$242</definedName>
    <definedName name="VAS084_F_Ilgalaikioturt162Apskaitosveikla1">'Forma 13'!$N$242</definedName>
    <definedName name="VAS084_F_Ilgalaikioturt162Geriamojovande7" localSheetId="12">'Forma 13'!$G$242</definedName>
    <definedName name="VAS084_F_Ilgalaikioturt162Geriamojovande7">'Forma 13'!$G$242</definedName>
    <definedName name="VAS084_F_Ilgalaikioturt162Geriamojovande8" localSheetId="12">'Forma 13'!$H$242</definedName>
    <definedName name="VAS084_F_Ilgalaikioturt162Geriamojovande8">'Forma 13'!$H$242</definedName>
    <definedName name="VAS084_F_Ilgalaikioturt162Geriamojovande9" localSheetId="12">'Forma 13'!$I$242</definedName>
    <definedName name="VAS084_F_Ilgalaikioturt162Geriamojovande9">'Forma 13'!$I$242</definedName>
    <definedName name="VAS084_F_Ilgalaikioturt162Inventorinisnu1" localSheetId="12">'Forma 13'!$D$242</definedName>
    <definedName name="VAS084_F_Ilgalaikioturt162Inventorinisnu1">'Forma 13'!$D$242</definedName>
    <definedName name="VAS084_F_Ilgalaikioturt162Kitareguliuoja1" localSheetId="12">'Forma 13'!$O$242</definedName>
    <definedName name="VAS084_F_Ilgalaikioturt162Kitareguliuoja1">'Forma 13'!$O$242</definedName>
    <definedName name="VAS084_F_Ilgalaikioturt162Kitosveiklosne1" localSheetId="12">'Forma 13'!$P$242</definedName>
    <definedName name="VAS084_F_Ilgalaikioturt162Kitosveiklosne1">'Forma 13'!$P$242</definedName>
    <definedName name="VAS084_F_Ilgalaikioturt162Lrklimatokaito1" localSheetId="12">'Forma 13'!$E$242</definedName>
    <definedName name="VAS084_F_Ilgalaikioturt162Lrklimatokaito1">'Forma 13'!$E$242</definedName>
    <definedName name="VAS084_F_Ilgalaikioturt162Nuotekudumblot1" localSheetId="12">'Forma 13'!$L$242</definedName>
    <definedName name="VAS084_F_Ilgalaikioturt162Nuotekudumblot1">'Forma 13'!$L$242</definedName>
    <definedName name="VAS084_F_Ilgalaikioturt162Nuotekusurinki1" localSheetId="12">'Forma 13'!$J$242</definedName>
    <definedName name="VAS084_F_Ilgalaikioturt162Nuotekusurinki1">'Forma 13'!$J$242</definedName>
    <definedName name="VAS084_F_Ilgalaikioturt162Nuotekuvalymas1" localSheetId="12">'Forma 13'!$K$242</definedName>
    <definedName name="VAS084_F_Ilgalaikioturt162Nuotekuvalymas1">'Forma 13'!$K$242</definedName>
    <definedName name="VAS084_F_Ilgalaikioturt162Pavirsiniunuot1" localSheetId="12">'Forma 13'!$M$242</definedName>
    <definedName name="VAS084_F_Ilgalaikioturt162Pavirsiniunuot1">'Forma 13'!$M$242</definedName>
    <definedName name="VAS084_F_Ilgalaikioturt162Turtovienetask1" localSheetId="12">'Forma 13'!$F$242</definedName>
    <definedName name="VAS084_F_Ilgalaikioturt162Turtovienetask1">'Forma 13'!$F$242</definedName>
    <definedName name="VAS084_F_Ilgalaikioturt163Apskaitosveikla1" localSheetId="12">'Forma 13'!$N$245</definedName>
    <definedName name="VAS084_F_Ilgalaikioturt163Apskaitosveikla1">'Forma 13'!$N$245</definedName>
    <definedName name="VAS084_F_Ilgalaikioturt163Geriamojovande7" localSheetId="12">'Forma 13'!$G$245</definedName>
    <definedName name="VAS084_F_Ilgalaikioturt163Geriamojovande7">'Forma 13'!$G$245</definedName>
    <definedName name="VAS084_F_Ilgalaikioturt163Geriamojovande8" localSheetId="12">'Forma 13'!$H$245</definedName>
    <definedName name="VAS084_F_Ilgalaikioturt163Geriamojovande8">'Forma 13'!$H$245</definedName>
    <definedName name="VAS084_F_Ilgalaikioturt163Geriamojovande9" localSheetId="12">'Forma 13'!$I$245</definedName>
    <definedName name="VAS084_F_Ilgalaikioturt163Geriamojovande9">'Forma 13'!$I$245</definedName>
    <definedName name="VAS084_F_Ilgalaikioturt163Inventorinisnu1" localSheetId="12">'Forma 13'!$D$245</definedName>
    <definedName name="VAS084_F_Ilgalaikioturt163Inventorinisnu1">'Forma 13'!$D$245</definedName>
    <definedName name="VAS084_F_Ilgalaikioturt163Kitareguliuoja1" localSheetId="12">'Forma 13'!$O$245</definedName>
    <definedName name="VAS084_F_Ilgalaikioturt163Kitareguliuoja1">'Forma 13'!$O$245</definedName>
    <definedName name="VAS084_F_Ilgalaikioturt163Kitosveiklosne1" localSheetId="12">'Forma 13'!$P$245</definedName>
    <definedName name="VAS084_F_Ilgalaikioturt163Kitosveiklosne1">'Forma 13'!$P$245</definedName>
    <definedName name="VAS084_F_Ilgalaikioturt163Lrklimatokaito1" localSheetId="12">'Forma 13'!$E$245</definedName>
    <definedName name="VAS084_F_Ilgalaikioturt163Lrklimatokaito1">'Forma 13'!$E$245</definedName>
    <definedName name="VAS084_F_Ilgalaikioturt163Nuotekudumblot1" localSheetId="12">'Forma 13'!$L$245</definedName>
    <definedName name="VAS084_F_Ilgalaikioturt163Nuotekudumblot1">'Forma 13'!$L$245</definedName>
    <definedName name="VAS084_F_Ilgalaikioturt163Nuotekusurinki1" localSheetId="12">'Forma 13'!$J$245</definedName>
    <definedName name="VAS084_F_Ilgalaikioturt163Nuotekusurinki1">'Forma 13'!$J$245</definedName>
    <definedName name="VAS084_F_Ilgalaikioturt163Nuotekuvalymas1" localSheetId="12">'Forma 13'!$K$245</definedName>
    <definedName name="VAS084_F_Ilgalaikioturt163Nuotekuvalymas1">'Forma 13'!$K$245</definedName>
    <definedName name="VAS084_F_Ilgalaikioturt163Pavirsiniunuot1" localSheetId="12">'Forma 13'!$M$245</definedName>
    <definedName name="VAS084_F_Ilgalaikioturt163Pavirsiniunuot1">'Forma 13'!$M$245</definedName>
    <definedName name="VAS084_F_Ilgalaikioturt163Turtovienetask1" localSheetId="12">'Forma 13'!$F$245</definedName>
    <definedName name="VAS084_F_Ilgalaikioturt163Turtovienetask1">'Forma 13'!$F$245</definedName>
    <definedName name="VAS084_F_Ilgalaikioturt164Apskaitosveikla1" localSheetId="12">'Forma 13'!$N$246</definedName>
    <definedName name="VAS084_F_Ilgalaikioturt164Apskaitosveikla1">'Forma 13'!$N$246</definedName>
    <definedName name="VAS084_F_Ilgalaikioturt164Geriamojovande7" localSheetId="12">'Forma 13'!$G$246</definedName>
    <definedName name="VAS084_F_Ilgalaikioturt164Geriamojovande7">'Forma 13'!$G$246</definedName>
    <definedName name="VAS084_F_Ilgalaikioturt164Geriamojovande8" localSheetId="12">'Forma 13'!$H$246</definedName>
    <definedName name="VAS084_F_Ilgalaikioturt164Geriamojovande8">'Forma 13'!$H$246</definedName>
    <definedName name="VAS084_F_Ilgalaikioturt164Geriamojovande9" localSheetId="12">'Forma 13'!$I$246</definedName>
    <definedName name="VAS084_F_Ilgalaikioturt164Geriamojovande9">'Forma 13'!$I$246</definedName>
    <definedName name="VAS084_F_Ilgalaikioturt164Inventorinisnu1" localSheetId="12">'Forma 13'!$D$246</definedName>
    <definedName name="VAS084_F_Ilgalaikioturt164Inventorinisnu1">'Forma 13'!$D$246</definedName>
    <definedName name="VAS084_F_Ilgalaikioturt164Kitareguliuoja1" localSheetId="12">'Forma 13'!$O$246</definedName>
    <definedName name="VAS084_F_Ilgalaikioturt164Kitareguliuoja1">'Forma 13'!$O$246</definedName>
    <definedName name="VAS084_F_Ilgalaikioturt164Kitosveiklosne1" localSheetId="12">'Forma 13'!$P$246</definedName>
    <definedName name="VAS084_F_Ilgalaikioturt164Kitosveiklosne1">'Forma 13'!$P$246</definedName>
    <definedName name="VAS084_F_Ilgalaikioturt164Lrklimatokaito1" localSheetId="12">'Forma 13'!$E$246</definedName>
    <definedName name="VAS084_F_Ilgalaikioturt164Lrklimatokaito1">'Forma 13'!$E$246</definedName>
    <definedName name="VAS084_F_Ilgalaikioturt164Nuotekudumblot1" localSheetId="12">'Forma 13'!$L$246</definedName>
    <definedName name="VAS084_F_Ilgalaikioturt164Nuotekudumblot1">'Forma 13'!$L$246</definedName>
    <definedName name="VAS084_F_Ilgalaikioturt164Nuotekusurinki1" localSheetId="12">'Forma 13'!$J$246</definedName>
    <definedName name="VAS084_F_Ilgalaikioturt164Nuotekusurinki1">'Forma 13'!$J$246</definedName>
    <definedName name="VAS084_F_Ilgalaikioturt164Nuotekuvalymas1" localSheetId="12">'Forma 13'!$K$246</definedName>
    <definedName name="VAS084_F_Ilgalaikioturt164Nuotekuvalymas1">'Forma 13'!$K$246</definedName>
    <definedName name="VAS084_F_Ilgalaikioturt164Pavirsiniunuot1" localSheetId="12">'Forma 13'!$M$246</definedName>
    <definedName name="VAS084_F_Ilgalaikioturt164Pavirsiniunuot1">'Forma 13'!$M$246</definedName>
    <definedName name="VAS084_F_Ilgalaikioturt164Turtovienetask1" localSheetId="12">'Forma 13'!$F$246</definedName>
    <definedName name="VAS084_F_Ilgalaikioturt164Turtovienetask1">'Forma 13'!$F$246</definedName>
    <definedName name="VAS084_F_Ilgalaikioturt165Apskaitosveikla1" localSheetId="12">'Forma 13'!$N$247</definedName>
    <definedName name="VAS084_F_Ilgalaikioturt165Apskaitosveikla1">'Forma 13'!$N$247</definedName>
    <definedName name="VAS084_F_Ilgalaikioturt165Geriamojovande7" localSheetId="12">'Forma 13'!$G$247</definedName>
    <definedName name="VAS084_F_Ilgalaikioturt165Geriamojovande7">'Forma 13'!$G$247</definedName>
    <definedName name="VAS084_F_Ilgalaikioturt165Geriamojovande8" localSheetId="12">'Forma 13'!$H$247</definedName>
    <definedName name="VAS084_F_Ilgalaikioturt165Geriamojovande8">'Forma 13'!$H$247</definedName>
    <definedName name="VAS084_F_Ilgalaikioturt165Geriamojovande9" localSheetId="12">'Forma 13'!$I$247</definedName>
    <definedName name="VAS084_F_Ilgalaikioturt165Geriamojovande9">'Forma 13'!$I$247</definedName>
    <definedName name="VAS084_F_Ilgalaikioturt165Inventorinisnu1" localSheetId="12">'Forma 13'!$D$247</definedName>
    <definedName name="VAS084_F_Ilgalaikioturt165Inventorinisnu1">'Forma 13'!$D$247</definedName>
    <definedName name="VAS084_F_Ilgalaikioturt165Kitareguliuoja1" localSheetId="12">'Forma 13'!$O$247</definedName>
    <definedName name="VAS084_F_Ilgalaikioturt165Kitareguliuoja1">'Forma 13'!$O$247</definedName>
    <definedName name="VAS084_F_Ilgalaikioturt165Kitosveiklosne1" localSheetId="12">'Forma 13'!$P$247</definedName>
    <definedName name="VAS084_F_Ilgalaikioturt165Kitosveiklosne1">'Forma 13'!$P$247</definedName>
    <definedName name="VAS084_F_Ilgalaikioturt165Lrklimatokaito1" localSheetId="12">'Forma 13'!$E$247</definedName>
    <definedName name="VAS084_F_Ilgalaikioturt165Lrklimatokaito1">'Forma 13'!$E$247</definedName>
    <definedName name="VAS084_F_Ilgalaikioturt165Nuotekudumblot1" localSheetId="12">'Forma 13'!$L$247</definedName>
    <definedName name="VAS084_F_Ilgalaikioturt165Nuotekudumblot1">'Forma 13'!$L$247</definedName>
    <definedName name="VAS084_F_Ilgalaikioturt165Nuotekusurinki1" localSheetId="12">'Forma 13'!$J$247</definedName>
    <definedName name="VAS084_F_Ilgalaikioturt165Nuotekusurinki1">'Forma 13'!$J$247</definedName>
    <definedName name="VAS084_F_Ilgalaikioturt165Nuotekuvalymas1" localSheetId="12">'Forma 13'!$K$247</definedName>
    <definedName name="VAS084_F_Ilgalaikioturt165Nuotekuvalymas1">'Forma 13'!$K$247</definedName>
    <definedName name="VAS084_F_Ilgalaikioturt165Pavirsiniunuot1" localSheetId="12">'Forma 13'!$M$247</definedName>
    <definedName name="VAS084_F_Ilgalaikioturt165Pavirsiniunuot1">'Forma 13'!$M$247</definedName>
    <definedName name="VAS084_F_Ilgalaikioturt165Turtovienetask1" localSheetId="12">'Forma 13'!$F$247</definedName>
    <definedName name="VAS084_F_Ilgalaikioturt165Turtovienetask1">'Forma 13'!$F$247</definedName>
    <definedName name="VAS084_F_Ilgalaikioturt166Apskaitosveikla1" localSheetId="12">'Forma 13'!$N$249</definedName>
    <definedName name="VAS084_F_Ilgalaikioturt166Apskaitosveikla1">'Forma 13'!$N$249</definedName>
    <definedName name="VAS084_F_Ilgalaikioturt166Geriamojovande7" localSheetId="12">'Forma 13'!$G$249</definedName>
    <definedName name="VAS084_F_Ilgalaikioturt166Geriamojovande7">'Forma 13'!$G$249</definedName>
    <definedName name="VAS084_F_Ilgalaikioturt166Geriamojovande8" localSheetId="12">'Forma 13'!$H$249</definedName>
    <definedName name="VAS084_F_Ilgalaikioturt166Geriamojovande8">'Forma 13'!$H$249</definedName>
    <definedName name="VAS084_F_Ilgalaikioturt166Geriamojovande9" localSheetId="12">'Forma 13'!$I$249</definedName>
    <definedName name="VAS084_F_Ilgalaikioturt166Geriamojovande9">'Forma 13'!$I$249</definedName>
    <definedName name="VAS084_F_Ilgalaikioturt166Inventorinisnu1" localSheetId="12">'Forma 13'!$D$249</definedName>
    <definedName name="VAS084_F_Ilgalaikioturt166Inventorinisnu1">'Forma 13'!$D$249</definedName>
    <definedName name="VAS084_F_Ilgalaikioturt166Kitareguliuoja1" localSheetId="12">'Forma 13'!$O$249</definedName>
    <definedName name="VAS084_F_Ilgalaikioturt166Kitareguliuoja1">'Forma 13'!$O$249</definedName>
    <definedName name="VAS084_F_Ilgalaikioturt166Kitosveiklosne1" localSheetId="12">'Forma 13'!$P$249</definedName>
    <definedName name="VAS084_F_Ilgalaikioturt166Kitosveiklosne1">'Forma 13'!$P$249</definedName>
    <definedName name="VAS084_F_Ilgalaikioturt166Lrklimatokaito1" localSheetId="12">'Forma 13'!$E$249</definedName>
    <definedName name="VAS084_F_Ilgalaikioturt166Lrklimatokaito1">'Forma 13'!$E$249</definedName>
    <definedName name="VAS084_F_Ilgalaikioturt166Nuotekudumblot1" localSheetId="12">'Forma 13'!$L$249</definedName>
    <definedName name="VAS084_F_Ilgalaikioturt166Nuotekudumblot1">'Forma 13'!$L$249</definedName>
    <definedName name="VAS084_F_Ilgalaikioturt166Nuotekusurinki1" localSheetId="12">'Forma 13'!$J$249</definedName>
    <definedName name="VAS084_F_Ilgalaikioturt166Nuotekusurinki1">'Forma 13'!$J$249</definedName>
    <definedName name="VAS084_F_Ilgalaikioturt166Nuotekuvalymas1" localSheetId="12">'Forma 13'!$K$249</definedName>
    <definedName name="VAS084_F_Ilgalaikioturt166Nuotekuvalymas1">'Forma 13'!$K$249</definedName>
    <definedName name="VAS084_F_Ilgalaikioturt166Pavirsiniunuot1" localSheetId="12">'Forma 13'!$M$249</definedName>
    <definedName name="VAS084_F_Ilgalaikioturt166Pavirsiniunuot1">'Forma 13'!$M$249</definedName>
    <definedName name="VAS084_F_Ilgalaikioturt166Turtovienetask1" localSheetId="12">'Forma 13'!$F$249</definedName>
    <definedName name="VAS084_F_Ilgalaikioturt166Turtovienetask1">'Forma 13'!$F$249</definedName>
    <definedName name="VAS084_F_Ilgalaikioturt167Apskaitosveikla1" localSheetId="12">'Forma 13'!$N$250</definedName>
    <definedName name="VAS084_F_Ilgalaikioturt167Apskaitosveikla1">'Forma 13'!$N$250</definedName>
    <definedName name="VAS084_F_Ilgalaikioturt167Geriamojovande7" localSheetId="12">'Forma 13'!$G$250</definedName>
    <definedName name="VAS084_F_Ilgalaikioturt167Geriamojovande7">'Forma 13'!$G$250</definedName>
    <definedName name="VAS084_F_Ilgalaikioturt167Geriamojovande8" localSheetId="12">'Forma 13'!$H$250</definedName>
    <definedName name="VAS084_F_Ilgalaikioturt167Geriamojovande8">'Forma 13'!$H$250</definedName>
    <definedName name="VAS084_F_Ilgalaikioturt167Geriamojovande9" localSheetId="12">'Forma 13'!$I$250</definedName>
    <definedName name="VAS084_F_Ilgalaikioturt167Geriamojovande9">'Forma 13'!$I$250</definedName>
    <definedName name="VAS084_F_Ilgalaikioturt167Inventorinisnu1" localSheetId="12">'Forma 13'!$D$250</definedName>
    <definedName name="VAS084_F_Ilgalaikioturt167Inventorinisnu1">'Forma 13'!$D$250</definedName>
    <definedName name="VAS084_F_Ilgalaikioturt167Kitareguliuoja1" localSheetId="12">'Forma 13'!$O$250</definedName>
    <definedName name="VAS084_F_Ilgalaikioturt167Kitareguliuoja1">'Forma 13'!$O$250</definedName>
    <definedName name="VAS084_F_Ilgalaikioturt167Kitosveiklosne1" localSheetId="12">'Forma 13'!$P$250</definedName>
    <definedName name="VAS084_F_Ilgalaikioturt167Kitosveiklosne1">'Forma 13'!$P$250</definedName>
    <definedName name="VAS084_F_Ilgalaikioturt167Lrklimatokaito1" localSheetId="12">'Forma 13'!$E$250</definedName>
    <definedName name="VAS084_F_Ilgalaikioturt167Lrklimatokaito1">'Forma 13'!$E$250</definedName>
    <definedName name="VAS084_F_Ilgalaikioturt167Nuotekudumblot1" localSheetId="12">'Forma 13'!$L$250</definedName>
    <definedName name="VAS084_F_Ilgalaikioturt167Nuotekudumblot1">'Forma 13'!$L$250</definedName>
    <definedName name="VAS084_F_Ilgalaikioturt167Nuotekusurinki1" localSheetId="12">'Forma 13'!$J$250</definedName>
    <definedName name="VAS084_F_Ilgalaikioturt167Nuotekusurinki1">'Forma 13'!$J$250</definedName>
    <definedName name="VAS084_F_Ilgalaikioturt167Nuotekuvalymas1" localSheetId="12">'Forma 13'!$K$250</definedName>
    <definedName name="VAS084_F_Ilgalaikioturt167Nuotekuvalymas1">'Forma 13'!$K$250</definedName>
    <definedName name="VAS084_F_Ilgalaikioturt167Pavirsiniunuot1" localSheetId="12">'Forma 13'!$M$250</definedName>
    <definedName name="VAS084_F_Ilgalaikioturt167Pavirsiniunuot1">'Forma 13'!$M$250</definedName>
    <definedName name="VAS084_F_Ilgalaikioturt167Turtovienetask1" localSheetId="12">'Forma 13'!$F$250</definedName>
    <definedName name="VAS084_F_Ilgalaikioturt167Turtovienetask1">'Forma 13'!$F$250</definedName>
    <definedName name="VAS084_F_Ilgalaikioturt168Apskaitosveikla1" localSheetId="12">'Forma 13'!$N$251</definedName>
    <definedName name="VAS084_F_Ilgalaikioturt168Apskaitosveikla1">'Forma 13'!$N$251</definedName>
    <definedName name="VAS084_F_Ilgalaikioturt168Geriamojovande7" localSheetId="12">'Forma 13'!$G$251</definedName>
    <definedName name="VAS084_F_Ilgalaikioturt168Geriamojovande7">'Forma 13'!$G$251</definedName>
    <definedName name="VAS084_F_Ilgalaikioturt168Geriamojovande8" localSheetId="12">'Forma 13'!$H$251</definedName>
    <definedName name="VAS084_F_Ilgalaikioturt168Geriamojovande8">'Forma 13'!$H$251</definedName>
    <definedName name="VAS084_F_Ilgalaikioturt168Geriamojovande9" localSheetId="12">'Forma 13'!$I$251</definedName>
    <definedName name="VAS084_F_Ilgalaikioturt168Geriamojovande9">'Forma 13'!$I$251</definedName>
    <definedName name="VAS084_F_Ilgalaikioturt168Inventorinisnu1" localSheetId="12">'Forma 13'!$D$251</definedName>
    <definedName name="VAS084_F_Ilgalaikioturt168Inventorinisnu1">'Forma 13'!$D$251</definedName>
    <definedName name="VAS084_F_Ilgalaikioturt168Kitareguliuoja1" localSheetId="12">'Forma 13'!$O$251</definedName>
    <definedName name="VAS084_F_Ilgalaikioturt168Kitareguliuoja1">'Forma 13'!$O$251</definedName>
    <definedName name="VAS084_F_Ilgalaikioturt168Kitosveiklosne1" localSheetId="12">'Forma 13'!$P$251</definedName>
    <definedName name="VAS084_F_Ilgalaikioturt168Kitosveiklosne1">'Forma 13'!$P$251</definedName>
    <definedName name="VAS084_F_Ilgalaikioturt168Lrklimatokaito1" localSheetId="12">'Forma 13'!$E$251</definedName>
    <definedName name="VAS084_F_Ilgalaikioturt168Lrklimatokaito1">'Forma 13'!$E$251</definedName>
    <definedName name="VAS084_F_Ilgalaikioturt168Nuotekudumblot1" localSheetId="12">'Forma 13'!$L$251</definedName>
    <definedName name="VAS084_F_Ilgalaikioturt168Nuotekudumblot1">'Forma 13'!$L$251</definedName>
    <definedName name="VAS084_F_Ilgalaikioturt168Nuotekusurinki1" localSheetId="12">'Forma 13'!$J$251</definedName>
    <definedName name="VAS084_F_Ilgalaikioturt168Nuotekusurinki1">'Forma 13'!$J$251</definedName>
    <definedName name="VAS084_F_Ilgalaikioturt168Nuotekuvalymas1" localSheetId="12">'Forma 13'!$K$251</definedName>
    <definedName name="VAS084_F_Ilgalaikioturt168Nuotekuvalymas1">'Forma 13'!$K$251</definedName>
    <definedName name="VAS084_F_Ilgalaikioturt168Pavirsiniunuot1" localSheetId="12">'Forma 13'!$M$251</definedName>
    <definedName name="VAS084_F_Ilgalaikioturt168Pavirsiniunuot1">'Forma 13'!$M$251</definedName>
    <definedName name="VAS084_F_Ilgalaikioturt168Turtovienetask1" localSheetId="12">'Forma 13'!$F$251</definedName>
    <definedName name="VAS084_F_Ilgalaikioturt168Turtovienetask1">'Forma 13'!$F$251</definedName>
    <definedName name="VAS084_F_Ilgalaikioturt16Apskaitosveikla1" localSheetId="12">'Forma 13'!$N$34</definedName>
    <definedName name="VAS084_F_Ilgalaikioturt16Apskaitosveikla1">'Forma 13'!$N$34</definedName>
    <definedName name="VAS084_F_Ilgalaikioturt16Geriamojovande7" localSheetId="12">'Forma 13'!$G$34</definedName>
    <definedName name="VAS084_F_Ilgalaikioturt16Geriamojovande7">'Forma 13'!$G$34</definedName>
    <definedName name="VAS084_F_Ilgalaikioturt16Geriamojovande8" localSheetId="12">'Forma 13'!$H$34</definedName>
    <definedName name="VAS084_F_Ilgalaikioturt16Geriamojovande8">'Forma 13'!$H$34</definedName>
    <definedName name="VAS084_F_Ilgalaikioturt16Geriamojovande9" localSheetId="12">'Forma 13'!$I$34</definedName>
    <definedName name="VAS084_F_Ilgalaikioturt16Geriamojovande9">'Forma 13'!$I$34</definedName>
    <definedName name="VAS084_F_Ilgalaikioturt16Inventorinisnu1" localSheetId="12">'Forma 13'!$D$34</definedName>
    <definedName name="VAS084_F_Ilgalaikioturt16Inventorinisnu1">'Forma 13'!$D$34</definedName>
    <definedName name="VAS084_F_Ilgalaikioturt16Kitareguliuoja1" localSheetId="12">'Forma 13'!$O$34</definedName>
    <definedName name="VAS084_F_Ilgalaikioturt16Kitareguliuoja1">'Forma 13'!$O$34</definedName>
    <definedName name="VAS084_F_Ilgalaikioturt16Kitosveiklosne1" localSheetId="12">'Forma 13'!$P$34</definedName>
    <definedName name="VAS084_F_Ilgalaikioturt16Kitosveiklosne1">'Forma 13'!$P$34</definedName>
    <definedName name="VAS084_F_Ilgalaikioturt16Lrklimatokaito1" localSheetId="12">'Forma 13'!$E$34</definedName>
    <definedName name="VAS084_F_Ilgalaikioturt16Lrklimatokaito1">'Forma 13'!$E$34</definedName>
    <definedName name="VAS084_F_Ilgalaikioturt16Nuotekudumblot1" localSheetId="12">'Forma 13'!$L$34</definedName>
    <definedName name="VAS084_F_Ilgalaikioturt16Nuotekudumblot1">'Forma 13'!$L$34</definedName>
    <definedName name="VAS084_F_Ilgalaikioturt16Nuotekusurinki1" localSheetId="12">'Forma 13'!$J$34</definedName>
    <definedName name="VAS084_F_Ilgalaikioturt16Nuotekusurinki1">'Forma 13'!$J$34</definedName>
    <definedName name="VAS084_F_Ilgalaikioturt16Nuotekuvalymas1" localSheetId="12">'Forma 13'!$K$34</definedName>
    <definedName name="VAS084_F_Ilgalaikioturt16Nuotekuvalymas1">'Forma 13'!$K$34</definedName>
    <definedName name="VAS084_F_Ilgalaikioturt16Pavirsiniunuot1" localSheetId="12">'Forma 13'!$M$34</definedName>
    <definedName name="VAS084_F_Ilgalaikioturt16Pavirsiniunuot1">'Forma 13'!$M$34</definedName>
    <definedName name="VAS084_F_Ilgalaikioturt16Turtovienetask1" localSheetId="12">'Forma 13'!$F$34</definedName>
    <definedName name="VAS084_F_Ilgalaikioturt16Turtovienetask1">'Forma 13'!$F$34</definedName>
    <definedName name="VAS084_F_Ilgalaikioturt17Apskaitosveikla1" localSheetId="12">'Forma 13'!$N$35</definedName>
    <definedName name="VAS084_F_Ilgalaikioturt17Apskaitosveikla1">'Forma 13'!$N$35</definedName>
    <definedName name="VAS084_F_Ilgalaikioturt17Geriamojovande7" localSheetId="12">'Forma 13'!$G$35</definedName>
    <definedName name="VAS084_F_Ilgalaikioturt17Geriamojovande7">'Forma 13'!$G$35</definedName>
    <definedName name="VAS084_F_Ilgalaikioturt17Geriamojovande8" localSheetId="12">'Forma 13'!$H$35</definedName>
    <definedName name="VAS084_F_Ilgalaikioturt17Geriamojovande8">'Forma 13'!$H$35</definedName>
    <definedName name="VAS084_F_Ilgalaikioturt17Geriamojovande9" localSheetId="12">'Forma 13'!$I$35</definedName>
    <definedName name="VAS084_F_Ilgalaikioturt17Geriamojovande9">'Forma 13'!$I$35</definedName>
    <definedName name="VAS084_F_Ilgalaikioturt17Inventorinisnu1" localSheetId="12">'Forma 13'!$D$35</definedName>
    <definedName name="VAS084_F_Ilgalaikioturt17Inventorinisnu1">'Forma 13'!$D$35</definedName>
    <definedName name="VAS084_F_Ilgalaikioturt17Kitareguliuoja1" localSheetId="12">'Forma 13'!$O$35</definedName>
    <definedName name="VAS084_F_Ilgalaikioturt17Kitareguliuoja1">'Forma 13'!$O$35</definedName>
    <definedName name="VAS084_F_Ilgalaikioturt17Kitosveiklosne1" localSheetId="12">'Forma 13'!$P$35</definedName>
    <definedName name="VAS084_F_Ilgalaikioturt17Kitosveiklosne1">'Forma 13'!$P$35</definedName>
    <definedName name="VAS084_F_Ilgalaikioturt17Lrklimatokaito1" localSheetId="12">'Forma 13'!$E$35</definedName>
    <definedName name="VAS084_F_Ilgalaikioturt17Lrklimatokaito1">'Forma 13'!$E$35</definedName>
    <definedName name="VAS084_F_Ilgalaikioturt17Nuotekudumblot1" localSheetId="12">'Forma 13'!$L$35</definedName>
    <definedName name="VAS084_F_Ilgalaikioturt17Nuotekudumblot1">'Forma 13'!$L$35</definedName>
    <definedName name="VAS084_F_Ilgalaikioturt17Nuotekusurinki1" localSheetId="12">'Forma 13'!$J$35</definedName>
    <definedName name="VAS084_F_Ilgalaikioturt17Nuotekusurinki1">'Forma 13'!$J$35</definedName>
    <definedName name="VAS084_F_Ilgalaikioturt17Nuotekuvalymas1" localSheetId="12">'Forma 13'!$K$35</definedName>
    <definedName name="VAS084_F_Ilgalaikioturt17Nuotekuvalymas1">'Forma 13'!$K$35</definedName>
    <definedName name="VAS084_F_Ilgalaikioturt17Pavirsiniunuot1" localSheetId="12">'Forma 13'!$M$35</definedName>
    <definedName name="VAS084_F_Ilgalaikioturt17Pavirsiniunuot1">'Forma 13'!$M$35</definedName>
    <definedName name="VAS084_F_Ilgalaikioturt17Turtovienetask1" localSheetId="12">'Forma 13'!$F$35</definedName>
    <definedName name="VAS084_F_Ilgalaikioturt17Turtovienetask1">'Forma 13'!$F$35</definedName>
    <definedName name="VAS084_F_Ilgalaikioturt18Apskaitosveikla1" localSheetId="12">'Forma 13'!$N$36</definedName>
    <definedName name="VAS084_F_Ilgalaikioturt18Apskaitosveikla1">'Forma 13'!$N$36</definedName>
    <definedName name="VAS084_F_Ilgalaikioturt18Geriamojovande7" localSheetId="12">'Forma 13'!$G$36</definedName>
    <definedName name="VAS084_F_Ilgalaikioturt18Geriamojovande7">'Forma 13'!$G$36</definedName>
    <definedName name="VAS084_F_Ilgalaikioturt18Geriamojovande8" localSheetId="12">'Forma 13'!$H$36</definedName>
    <definedName name="VAS084_F_Ilgalaikioturt18Geriamojovande8">'Forma 13'!$H$36</definedName>
    <definedName name="VAS084_F_Ilgalaikioturt18Geriamojovande9" localSheetId="12">'Forma 13'!$I$36</definedName>
    <definedName name="VAS084_F_Ilgalaikioturt18Geriamojovande9">'Forma 13'!$I$36</definedName>
    <definedName name="VAS084_F_Ilgalaikioturt18Inventorinisnu1" localSheetId="12">'Forma 13'!$D$36</definedName>
    <definedName name="VAS084_F_Ilgalaikioturt18Inventorinisnu1">'Forma 13'!$D$36</definedName>
    <definedName name="VAS084_F_Ilgalaikioturt18Kitareguliuoja1" localSheetId="12">'Forma 13'!$O$36</definedName>
    <definedName name="VAS084_F_Ilgalaikioturt18Kitareguliuoja1">'Forma 13'!$O$36</definedName>
    <definedName name="VAS084_F_Ilgalaikioturt18Kitosveiklosne1" localSheetId="12">'Forma 13'!$P$36</definedName>
    <definedName name="VAS084_F_Ilgalaikioturt18Kitosveiklosne1">'Forma 13'!$P$36</definedName>
    <definedName name="VAS084_F_Ilgalaikioturt18Lrklimatokaito1" localSheetId="12">'Forma 13'!$E$36</definedName>
    <definedName name="VAS084_F_Ilgalaikioturt18Lrklimatokaito1">'Forma 13'!$E$36</definedName>
    <definedName name="VAS084_F_Ilgalaikioturt18Nuotekudumblot1" localSheetId="12">'Forma 13'!$L$36</definedName>
    <definedName name="VAS084_F_Ilgalaikioturt18Nuotekudumblot1">'Forma 13'!$L$36</definedName>
    <definedName name="VAS084_F_Ilgalaikioturt18Nuotekusurinki1" localSheetId="12">'Forma 13'!$J$36</definedName>
    <definedName name="VAS084_F_Ilgalaikioturt18Nuotekusurinki1">'Forma 13'!$J$36</definedName>
    <definedName name="VAS084_F_Ilgalaikioturt18Nuotekuvalymas1" localSheetId="12">'Forma 13'!$K$36</definedName>
    <definedName name="VAS084_F_Ilgalaikioturt18Nuotekuvalymas1">'Forma 13'!$K$36</definedName>
    <definedName name="VAS084_F_Ilgalaikioturt18Pavirsiniunuot1" localSheetId="12">'Forma 13'!$M$36</definedName>
    <definedName name="VAS084_F_Ilgalaikioturt18Pavirsiniunuot1">'Forma 13'!$M$36</definedName>
    <definedName name="VAS084_F_Ilgalaikioturt18Turtovienetask1" localSheetId="12">'Forma 13'!$F$36</definedName>
    <definedName name="VAS084_F_Ilgalaikioturt18Turtovienetask1">'Forma 13'!$F$36</definedName>
    <definedName name="VAS084_F_Ilgalaikioturt19Apskaitosveikla1" localSheetId="12">'Forma 13'!$N$38</definedName>
    <definedName name="VAS084_F_Ilgalaikioturt19Apskaitosveikla1">'Forma 13'!$N$38</definedName>
    <definedName name="VAS084_F_Ilgalaikioturt19Geriamojovande7" localSheetId="12">'Forma 13'!$G$38</definedName>
    <definedName name="VAS084_F_Ilgalaikioturt19Geriamojovande7">'Forma 13'!$G$38</definedName>
    <definedName name="VAS084_F_Ilgalaikioturt19Geriamojovande8" localSheetId="12">'Forma 13'!$H$38</definedName>
    <definedName name="VAS084_F_Ilgalaikioturt19Geriamojovande8">'Forma 13'!$H$38</definedName>
    <definedName name="VAS084_F_Ilgalaikioturt19Geriamojovande9" localSheetId="12">'Forma 13'!$I$38</definedName>
    <definedName name="VAS084_F_Ilgalaikioturt19Geriamojovande9">'Forma 13'!$I$38</definedName>
    <definedName name="VAS084_F_Ilgalaikioturt19Inventorinisnu1" localSheetId="12">'Forma 13'!$D$38</definedName>
    <definedName name="VAS084_F_Ilgalaikioturt19Inventorinisnu1">'Forma 13'!$D$38</definedName>
    <definedName name="VAS084_F_Ilgalaikioturt19Kitareguliuoja1" localSheetId="12">'Forma 13'!$O$38</definedName>
    <definedName name="VAS084_F_Ilgalaikioturt19Kitareguliuoja1">'Forma 13'!$O$38</definedName>
    <definedName name="VAS084_F_Ilgalaikioturt19Kitosveiklosne1" localSheetId="12">'Forma 13'!$P$38</definedName>
    <definedName name="VAS084_F_Ilgalaikioturt19Kitosveiklosne1">'Forma 13'!$P$38</definedName>
    <definedName name="VAS084_F_Ilgalaikioturt19Lrklimatokaito1" localSheetId="12">'Forma 13'!$E$38</definedName>
    <definedName name="VAS084_F_Ilgalaikioturt19Lrklimatokaito1">'Forma 13'!$E$38</definedName>
    <definedName name="VAS084_F_Ilgalaikioturt19Nuotekudumblot1" localSheetId="12">'Forma 13'!$L$38</definedName>
    <definedName name="VAS084_F_Ilgalaikioturt19Nuotekudumblot1">'Forma 13'!$L$38</definedName>
    <definedName name="VAS084_F_Ilgalaikioturt19Nuotekusurinki1" localSheetId="12">'Forma 13'!$J$38</definedName>
    <definedName name="VAS084_F_Ilgalaikioturt19Nuotekusurinki1">'Forma 13'!$J$38</definedName>
    <definedName name="VAS084_F_Ilgalaikioturt19Nuotekuvalymas1" localSheetId="12">'Forma 13'!$K$38</definedName>
    <definedName name="VAS084_F_Ilgalaikioturt19Nuotekuvalymas1">'Forma 13'!$K$38</definedName>
    <definedName name="VAS084_F_Ilgalaikioturt19Pavirsiniunuot1" localSheetId="12">'Forma 13'!$M$38</definedName>
    <definedName name="VAS084_F_Ilgalaikioturt19Pavirsiniunuot1">'Forma 13'!$M$38</definedName>
    <definedName name="VAS084_F_Ilgalaikioturt19Turtovienetask1" localSheetId="12">'Forma 13'!$F$38</definedName>
    <definedName name="VAS084_F_Ilgalaikioturt19Turtovienetask1">'Forma 13'!$F$38</definedName>
    <definedName name="VAS084_F_Ilgalaikioturt1Apskaitosveikla1" localSheetId="12">'Forma 13'!$N$13</definedName>
    <definedName name="VAS084_F_Ilgalaikioturt1Apskaitosveikla1">'Forma 13'!$N$13</definedName>
    <definedName name="VAS084_F_Ilgalaikioturt1Geriamojovande7" localSheetId="12">'Forma 13'!$G$13</definedName>
    <definedName name="VAS084_F_Ilgalaikioturt1Geriamojovande7">'Forma 13'!$G$13</definedName>
    <definedName name="VAS084_F_Ilgalaikioturt1Geriamojovande8" localSheetId="12">'Forma 13'!$H$13</definedName>
    <definedName name="VAS084_F_Ilgalaikioturt1Geriamojovande8">'Forma 13'!$H$13</definedName>
    <definedName name="VAS084_F_Ilgalaikioturt1Geriamojovande9" localSheetId="12">'Forma 13'!$I$13</definedName>
    <definedName name="VAS084_F_Ilgalaikioturt1Geriamojovande9">'Forma 13'!$I$13</definedName>
    <definedName name="VAS084_F_Ilgalaikioturt1Inventorinisnu1" localSheetId="12">'Forma 13'!$D$13</definedName>
    <definedName name="VAS084_F_Ilgalaikioturt1Inventorinisnu1">'Forma 13'!$D$13</definedName>
    <definedName name="VAS084_F_Ilgalaikioturt1Kitareguliuoja1" localSheetId="12">'Forma 13'!$O$13</definedName>
    <definedName name="VAS084_F_Ilgalaikioturt1Kitareguliuoja1">'Forma 13'!$O$13</definedName>
    <definedName name="VAS084_F_Ilgalaikioturt1Kitosveiklosne1" localSheetId="12">'Forma 13'!$P$13</definedName>
    <definedName name="VAS084_F_Ilgalaikioturt1Kitosveiklosne1">'Forma 13'!$P$13</definedName>
    <definedName name="VAS084_F_Ilgalaikioturt1Lrklimatokaito1" localSheetId="12">'Forma 13'!$E$13</definedName>
    <definedName name="VAS084_F_Ilgalaikioturt1Lrklimatokaito1">'Forma 13'!$E$13</definedName>
    <definedName name="VAS084_F_Ilgalaikioturt1Nuotekudumblot1" localSheetId="12">'Forma 13'!$L$13</definedName>
    <definedName name="VAS084_F_Ilgalaikioturt1Nuotekudumblot1">'Forma 13'!$L$13</definedName>
    <definedName name="VAS084_F_Ilgalaikioturt1Nuotekusurinki1" localSheetId="12">'Forma 13'!$J$13</definedName>
    <definedName name="VAS084_F_Ilgalaikioturt1Nuotekusurinki1">'Forma 13'!$J$13</definedName>
    <definedName name="VAS084_F_Ilgalaikioturt1Nuotekuvalymas1" localSheetId="12">'Forma 13'!$K$13</definedName>
    <definedName name="VAS084_F_Ilgalaikioturt1Nuotekuvalymas1">'Forma 13'!$K$13</definedName>
    <definedName name="VAS084_F_Ilgalaikioturt1Pavirsiniunuot1" localSheetId="12">'Forma 13'!$M$13</definedName>
    <definedName name="VAS084_F_Ilgalaikioturt1Pavirsiniunuot1">'Forma 13'!$M$13</definedName>
    <definedName name="VAS084_F_Ilgalaikioturt1Turtovienetask1" localSheetId="12">'Forma 13'!$F$13</definedName>
    <definedName name="VAS084_F_Ilgalaikioturt1Turtovienetask1">'Forma 13'!$F$13</definedName>
    <definedName name="VAS084_F_Ilgalaikioturt20Apskaitosveikla1" localSheetId="12">'Forma 13'!$N$39</definedName>
    <definedName name="VAS084_F_Ilgalaikioturt20Apskaitosveikla1">'Forma 13'!$N$39</definedName>
    <definedName name="VAS084_F_Ilgalaikioturt20Geriamojovande7" localSheetId="12">'Forma 13'!$G$39</definedName>
    <definedName name="VAS084_F_Ilgalaikioturt20Geriamojovande7">'Forma 13'!$G$39</definedName>
    <definedName name="VAS084_F_Ilgalaikioturt20Geriamojovande8" localSheetId="12">'Forma 13'!$H$39</definedName>
    <definedName name="VAS084_F_Ilgalaikioturt20Geriamojovande8">'Forma 13'!$H$39</definedName>
    <definedName name="VAS084_F_Ilgalaikioturt20Geriamojovande9" localSheetId="12">'Forma 13'!$I$39</definedName>
    <definedName name="VAS084_F_Ilgalaikioturt20Geriamojovande9">'Forma 13'!$I$39</definedName>
    <definedName name="VAS084_F_Ilgalaikioturt20Inventorinisnu1" localSheetId="12">'Forma 13'!$D$39</definedName>
    <definedName name="VAS084_F_Ilgalaikioturt20Inventorinisnu1">'Forma 13'!$D$39</definedName>
    <definedName name="VAS084_F_Ilgalaikioturt20Kitareguliuoja1" localSheetId="12">'Forma 13'!$O$39</definedName>
    <definedName name="VAS084_F_Ilgalaikioturt20Kitareguliuoja1">'Forma 13'!$O$39</definedName>
    <definedName name="VAS084_F_Ilgalaikioturt20Kitosveiklosne1" localSheetId="12">'Forma 13'!$P$39</definedName>
    <definedName name="VAS084_F_Ilgalaikioturt20Kitosveiklosne1">'Forma 13'!$P$39</definedName>
    <definedName name="VAS084_F_Ilgalaikioturt20Lrklimatokaito1" localSheetId="12">'Forma 13'!$E$39</definedName>
    <definedName name="VAS084_F_Ilgalaikioturt20Lrklimatokaito1">'Forma 13'!$E$39</definedName>
    <definedName name="VAS084_F_Ilgalaikioturt20Nuotekudumblot1" localSheetId="12">'Forma 13'!$L$39</definedName>
    <definedName name="VAS084_F_Ilgalaikioturt20Nuotekudumblot1">'Forma 13'!$L$39</definedName>
    <definedName name="VAS084_F_Ilgalaikioturt20Nuotekusurinki1" localSheetId="12">'Forma 13'!$J$39</definedName>
    <definedName name="VAS084_F_Ilgalaikioturt20Nuotekusurinki1">'Forma 13'!$J$39</definedName>
    <definedName name="VAS084_F_Ilgalaikioturt20Nuotekuvalymas1" localSheetId="12">'Forma 13'!$K$39</definedName>
    <definedName name="VAS084_F_Ilgalaikioturt20Nuotekuvalymas1">'Forma 13'!$K$39</definedName>
    <definedName name="VAS084_F_Ilgalaikioturt20Pavirsiniunuot1" localSheetId="12">'Forma 13'!$M$39</definedName>
    <definedName name="VAS084_F_Ilgalaikioturt20Pavirsiniunuot1">'Forma 13'!$M$39</definedName>
    <definedName name="VAS084_F_Ilgalaikioturt20Turtovienetask1" localSheetId="12">'Forma 13'!$F$39</definedName>
    <definedName name="VAS084_F_Ilgalaikioturt20Turtovienetask1">'Forma 13'!$F$39</definedName>
    <definedName name="VAS084_F_Ilgalaikioturt21Apskaitosveikla1" localSheetId="12">'Forma 13'!$N$40</definedName>
    <definedName name="VAS084_F_Ilgalaikioturt21Apskaitosveikla1">'Forma 13'!$N$40</definedName>
    <definedName name="VAS084_F_Ilgalaikioturt21Geriamojovande7" localSheetId="12">'Forma 13'!$G$40</definedName>
    <definedName name="VAS084_F_Ilgalaikioturt21Geriamojovande7">'Forma 13'!$G$40</definedName>
    <definedName name="VAS084_F_Ilgalaikioturt21Geriamojovande8" localSheetId="12">'Forma 13'!$H$40</definedName>
    <definedName name="VAS084_F_Ilgalaikioturt21Geriamojovande8">'Forma 13'!$H$40</definedName>
    <definedName name="VAS084_F_Ilgalaikioturt21Geriamojovande9" localSheetId="12">'Forma 13'!$I$40</definedName>
    <definedName name="VAS084_F_Ilgalaikioturt21Geriamojovande9">'Forma 13'!$I$40</definedName>
    <definedName name="VAS084_F_Ilgalaikioturt21Inventorinisnu1" localSheetId="12">'Forma 13'!$D$40</definedName>
    <definedName name="VAS084_F_Ilgalaikioturt21Inventorinisnu1">'Forma 13'!$D$40</definedName>
    <definedName name="VAS084_F_Ilgalaikioturt21Kitareguliuoja1" localSheetId="12">'Forma 13'!$O$40</definedName>
    <definedName name="VAS084_F_Ilgalaikioturt21Kitareguliuoja1">'Forma 13'!$O$40</definedName>
    <definedName name="VAS084_F_Ilgalaikioturt21Kitosveiklosne1" localSheetId="12">'Forma 13'!$P$40</definedName>
    <definedName name="VAS084_F_Ilgalaikioturt21Kitosveiklosne1">'Forma 13'!$P$40</definedName>
    <definedName name="VAS084_F_Ilgalaikioturt21Lrklimatokaito1" localSheetId="12">'Forma 13'!$E$40</definedName>
    <definedName name="VAS084_F_Ilgalaikioturt21Lrklimatokaito1">'Forma 13'!$E$40</definedName>
    <definedName name="VAS084_F_Ilgalaikioturt21Nuotekudumblot1" localSheetId="12">'Forma 13'!$L$40</definedName>
    <definedName name="VAS084_F_Ilgalaikioturt21Nuotekudumblot1">'Forma 13'!$L$40</definedName>
    <definedName name="VAS084_F_Ilgalaikioturt21Nuotekusurinki1" localSheetId="12">'Forma 13'!$J$40</definedName>
    <definedName name="VAS084_F_Ilgalaikioturt21Nuotekusurinki1">'Forma 13'!$J$40</definedName>
    <definedName name="VAS084_F_Ilgalaikioturt21Nuotekuvalymas1" localSheetId="12">'Forma 13'!$K$40</definedName>
    <definedName name="VAS084_F_Ilgalaikioturt21Nuotekuvalymas1">'Forma 13'!$K$40</definedName>
    <definedName name="VAS084_F_Ilgalaikioturt21Pavirsiniunuot1" localSheetId="12">'Forma 13'!$M$40</definedName>
    <definedName name="VAS084_F_Ilgalaikioturt21Pavirsiniunuot1">'Forma 13'!$M$40</definedName>
    <definedName name="VAS084_F_Ilgalaikioturt21Turtovienetask1" localSheetId="12">'Forma 13'!$F$40</definedName>
    <definedName name="VAS084_F_Ilgalaikioturt21Turtovienetask1">'Forma 13'!$F$40</definedName>
    <definedName name="VAS084_F_Ilgalaikioturt22Apskaitosveikla1" localSheetId="12">'Forma 13'!$N$42</definedName>
    <definedName name="VAS084_F_Ilgalaikioturt22Apskaitosveikla1">'Forma 13'!$N$42</definedName>
    <definedName name="VAS084_F_Ilgalaikioturt22Geriamojovande7" localSheetId="12">'Forma 13'!$G$42</definedName>
    <definedName name="VAS084_F_Ilgalaikioturt22Geriamojovande7">'Forma 13'!$G$42</definedName>
    <definedName name="VAS084_F_Ilgalaikioturt22Geriamojovande8" localSheetId="12">'Forma 13'!$H$42</definedName>
    <definedName name="VAS084_F_Ilgalaikioturt22Geriamojovande8">'Forma 13'!$H$42</definedName>
    <definedName name="VAS084_F_Ilgalaikioturt22Geriamojovande9" localSheetId="12">'Forma 13'!$I$42</definedName>
    <definedName name="VAS084_F_Ilgalaikioturt22Geriamojovande9">'Forma 13'!$I$42</definedName>
    <definedName name="VAS084_F_Ilgalaikioturt22Inventorinisnu1" localSheetId="12">'Forma 13'!$D$42</definedName>
    <definedName name="VAS084_F_Ilgalaikioturt22Inventorinisnu1">'Forma 13'!$D$42</definedName>
    <definedName name="VAS084_F_Ilgalaikioturt22Kitareguliuoja1" localSheetId="12">'Forma 13'!$O$42</definedName>
    <definedName name="VAS084_F_Ilgalaikioturt22Kitareguliuoja1">'Forma 13'!$O$42</definedName>
    <definedName name="VAS084_F_Ilgalaikioturt22Kitosveiklosne1" localSheetId="12">'Forma 13'!$P$42</definedName>
    <definedName name="VAS084_F_Ilgalaikioturt22Kitosveiklosne1">'Forma 13'!$P$42</definedName>
    <definedName name="VAS084_F_Ilgalaikioturt22Lrklimatokaito1" localSheetId="12">'Forma 13'!$E$42</definedName>
    <definedName name="VAS084_F_Ilgalaikioturt22Lrklimatokaito1">'Forma 13'!$E$42</definedName>
    <definedName name="VAS084_F_Ilgalaikioturt22Nuotekudumblot1" localSheetId="12">'Forma 13'!$L$42</definedName>
    <definedName name="VAS084_F_Ilgalaikioturt22Nuotekudumblot1">'Forma 13'!$L$42</definedName>
    <definedName name="VAS084_F_Ilgalaikioturt22Nuotekusurinki1" localSheetId="12">'Forma 13'!$J$42</definedName>
    <definedName name="VAS084_F_Ilgalaikioturt22Nuotekusurinki1">'Forma 13'!$J$42</definedName>
    <definedName name="VAS084_F_Ilgalaikioturt22Nuotekuvalymas1" localSheetId="12">'Forma 13'!$K$42</definedName>
    <definedName name="VAS084_F_Ilgalaikioturt22Nuotekuvalymas1">'Forma 13'!$K$42</definedName>
    <definedName name="VAS084_F_Ilgalaikioturt22Pavirsiniunuot1" localSheetId="12">'Forma 13'!$M$42</definedName>
    <definedName name="VAS084_F_Ilgalaikioturt22Pavirsiniunuot1">'Forma 13'!$M$42</definedName>
    <definedName name="VAS084_F_Ilgalaikioturt22Turtovienetask1" localSheetId="12">'Forma 13'!$F$42</definedName>
    <definedName name="VAS084_F_Ilgalaikioturt22Turtovienetask1">'Forma 13'!$F$42</definedName>
    <definedName name="VAS084_F_Ilgalaikioturt23Apskaitosveikla1" localSheetId="12">'Forma 13'!$N$43</definedName>
    <definedName name="VAS084_F_Ilgalaikioturt23Apskaitosveikla1">'Forma 13'!$N$43</definedName>
    <definedName name="VAS084_F_Ilgalaikioturt23Geriamojovande7" localSheetId="12">'Forma 13'!$G$43</definedName>
    <definedName name="VAS084_F_Ilgalaikioturt23Geriamojovande7">'Forma 13'!$G$43</definedName>
    <definedName name="VAS084_F_Ilgalaikioturt23Geriamojovande8" localSheetId="12">'Forma 13'!$H$43</definedName>
    <definedName name="VAS084_F_Ilgalaikioturt23Geriamojovande8">'Forma 13'!$H$43</definedName>
    <definedName name="VAS084_F_Ilgalaikioturt23Geriamojovande9" localSheetId="12">'Forma 13'!$I$43</definedName>
    <definedName name="VAS084_F_Ilgalaikioturt23Geriamojovande9">'Forma 13'!$I$43</definedName>
    <definedName name="VAS084_F_Ilgalaikioturt23Inventorinisnu1" localSheetId="12">'Forma 13'!$D$43</definedName>
    <definedName name="VAS084_F_Ilgalaikioturt23Inventorinisnu1">'Forma 13'!$D$43</definedName>
    <definedName name="VAS084_F_Ilgalaikioturt23Kitareguliuoja1" localSheetId="12">'Forma 13'!$O$43</definedName>
    <definedName name="VAS084_F_Ilgalaikioturt23Kitareguliuoja1">'Forma 13'!$O$43</definedName>
    <definedName name="VAS084_F_Ilgalaikioturt23Kitosveiklosne1" localSheetId="12">'Forma 13'!$P$43</definedName>
    <definedName name="VAS084_F_Ilgalaikioturt23Kitosveiklosne1">'Forma 13'!$P$43</definedName>
    <definedName name="VAS084_F_Ilgalaikioturt23Lrklimatokaito1" localSheetId="12">'Forma 13'!$E$43</definedName>
    <definedName name="VAS084_F_Ilgalaikioturt23Lrklimatokaito1">'Forma 13'!$E$43</definedName>
    <definedName name="VAS084_F_Ilgalaikioturt23Nuotekudumblot1" localSheetId="12">'Forma 13'!$L$43</definedName>
    <definedName name="VAS084_F_Ilgalaikioturt23Nuotekudumblot1">'Forma 13'!$L$43</definedName>
    <definedName name="VAS084_F_Ilgalaikioturt23Nuotekusurinki1" localSheetId="12">'Forma 13'!$J$43</definedName>
    <definedName name="VAS084_F_Ilgalaikioturt23Nuotekusurinki1">'Forma 13'!$J$43</definedName>
    <definedName name="VAS084_F_Ilgalaikioturt23Nuotekuvalymas1" localSheetId="12">'Forma 13'!$K$43</definedName>
    <definedName name="VAS084_F_Ilgalaikioturt23Nuotekuvalymas1">'Forma 13'!$K$43</definedName>
    <definedName name="VAS084_F_Ilgalaikioturt23Pavirsiniunuot1" localSheetId="12">'Forma 13'!$M$43</definedName>
    <definedName name="VAS084_F_Ilgalaikioturt23Pavirsiniunuot1">'Forma 13'!$M$43</definedName>
    <definedName name="VAS084_F_Ilgalaikioturt23Turtovienetask1" localSheetId="12">'Forma 13'!$F$43</definedName>
    <definedName name="VAS084_F_Ilgalaikioturt23Turtovienetask1">'Forma 13'!$F$43</definedName>
    <definedName name="VAS084_F_Ilgalaikioturt24Apskaitosveikla1" localSheetId="12">'Forma 13'!$N$44</definedName>
    <definedName name="VAS084_F_Ilgalaikioturt24Apskaitosveikla1">'Forma 13'!$N$44</definedName>
    <definedName name="VAS084_F_Ilgalaikioturt24Geriamojovande7" localSheetId="12">'Forma 13'!$G$44</definedName>
    <definedName name="VAS084_F_Ilgalaikioturt24Geriamojovande7">'Forma 13'!$G$44</definedName>
    <definedName name="VAS084_F_Ilgalaikioturt24Geriamojovande8" localSheetId="12">'Forma 13'!$H$44</definedName>
    <definedName name="VAS084_F_Ilgalaikioturt24Geriamojovande8">'Forma 13'!$H$44</definedName>
    <definedName name="VAS084_F_Ilgalaikioturt24Geriamojovande9" localSheetId="12">'Forma 13'!$I$44</definedName>
    <definedName name="VAS084_F_Ilgalaikioturt24Geriamojovande9">'Forma 13'!$I$44</definedName>
    <definedName name="VAS084_F_Ilgalaikioturt24Inventorinisnu1" localSheetId="12">'Forma 13'!$D$44</definedName>
    <definedName name="VAS084_F_Ilgalaikioturt24Inventorinisnu1">'Forma 13'!$D$44</definedName>
    <definedName name="VAS084_F_Ilgalaikioturt24Kitareguliuoja1" localSheetId="12">'Forma 13'!$O$44</definedName>
    <definedName name="VAS084_F_Ilgalaikioturt24Kitareguliuoja1">'Forma 13'!$O$44</definedName>
    <definedName name="VAS084_F_Ilgalaikioturt24Kitosveiklosne1" localSheetId="12">'Forma 13'!$P$44</definedName>
    <definedName name="VAS084_F_Ilgalaikioturt24Kitosveiklosne1">'Forma 13'!$P$44</definedName>
    <definedName name="VAS084_F_Ilgalaikioturt24Lrklimatokaito1" localSheetId="12">'Forma 13'!$E$44</definedName>
    <definedName name="VAS084_F_Ilgalaikioturt24Lrklimatokaito1">'Forma 13'!$E$44</definedName>
    <definedName name="VAS084_F_Ilgalaikioturt24Nuotekudumblot1" localSheetId="12">'Forma 13'!$L$44</definedName>
    <definedName name="VAS084_F_Ilgalaikioturt24Nuotekudumblot1">'Forma 13'!$L$44</definedName>
    <definedName name="VAS084_F_Ilgalaikioturt24Nuotekusurinki1" localSheetId="12">'Forma 13'!$J$44</definedName>
    <definedName name="VAS084_F_Ilgalaikioturt24Nuotekusurinki1">'Forma 13'!$J$44</definedName>
    <definedName name="VAS084_F_Ilgalaikioturt24Nuotekuvalymas1" localSheetId="12">'Forma 13'!$K$44</definedName>
    <definedName name="VAS084_F_Ilgalaikioturt24Nuotekuvalymas1">'Forma 13'!$K$44</definedName>
    <definedName name="VAS084_F_Ilgalaikioturt24Pavirsiniunuot1" localSheetId="12">'Forma 13'!$M$44</definedName>
    <definedName name="VAS084_F_Ilgalaikioturt24Pavirsiniunuot1">'Forma 13'!$M$44</definedName>
    <definedName name="VAS084_F_Ilgalaikioturt24Turtovienetask1" localSheetId="12">'Forma 13'!$F$44</definedName>
    <definedName name="VAS084_F_Ilgalaikioturt24Turtovienetask1">'Forma 13'!$F$44</definedName>
    <definedName name="VAS084_F_Ilgalaikioturt25Apskaitosveikla1" localSheetId="12">'Forma 13'!$N$46</definedName>
    <definedName name="VAS084_F_Ilgalaikioturt25Apskaitosveikla1">'Forma 13'!$N$46</definedName>
    <definedName name="VAS084_F_Ilgalaikioturt25Geriamojovande7" localSheetId="12">'Forma 13'!$G$46</definedName>
    <definedName name="VAS084_F_Ilgalaikioturt25Geriamojovande7">'Forma 13'!$G$46</definedName>
    <definedName name="VAS084_F_Ilgalaikioturt25Geriamojovande8" localSheetId="12">'Forma 13'!$H$46</definedName>
    <definedName name="VAS084_F_Ilgalaikioturt25Geriamojovande8">'Forma 13'!$H$46</definedName>
    <definedName name="VAS084_F_Ilgalaikioturt25Geriamojovande9" localSheetId="12">'Forma 13'!$I$46</definedName>
    <definedName name="VAS084_F_Ilgalaikioturt25Geriamojovande9">'Forma 13'!$I$46</definedName>
    <definedName name="VAS084_F_Ilgalaikioturt25Inventorinisnu1" localSheetId="12">'Forma 13'!$D$46</definedName>
    <definedName name="VAS084_F_Ilgalaikioturt25Inventorinisnu1">'Forma 13'!$D$46</definedName>
    <definedName name="VAS084_F_Ilgalaikioturt25Kitareguliuoja1" localSheetId="12">'Forma 13'!$O$46</definedName>
    <definedName name="VAS084_F_Ilgalaikioturt25Kitareguliuoja1">'Forma 13'!$O$46</definedName>
    <definedName name="VAS084_F_Ilgalaikioturt25Kitosveiklosne1" localSheetId="12">'Forma 13'!$P$46</definedName>
    <definedName name="VAS084_F_Ilgalaikioturt25Kitosveiklosne1">'Forma 13'!$P$46</definedName>
    <definedName name="VAS084_F_Ilgalaikioturt25Lrklimatokaito1" localSheetId="12">'Forma 13'!$E$46</definedName>
    <definedName name="VAS084_F_Ilgalaikioturt25Lrklimatokaito1">'Forma 13'!$E$46</definedName>
    <definedName name="VAS084_F_Ilgalaikioturt25Nuotekudumblot1" localSheetId="12">'Forma 13'!$L$46</definedName>
    <definedName name="VAS084_F_Ilgalaikioturt25Nuotekudumblot1">'Forma 13'!$L$46</definedName>
    <definedName name="VAS084_F_Ilgalaikioturt25Nuotekusurinki1" localSheetId="12">'Forma 13'!$J$46</definedName>
    <definedName name="VAS084_F_Ilgalaikioturt25Nuotekusurinki1">'Forma 13'!$J$46</definedName>
    <definedName name="VAS084_F_Ilgalaikioturt25Nuotekuvalymas1" localSheetId="12">'Forma 13'!$K$46</definedName>
    <definedName name="VAS084_F_Ilgalaikioturt25Nuotekuvalymas1">'Forma 13'!$K$46</definedName>
    <definedName name="VAS084_F_Ilgalaikioturt25Pavirsiniunuot1" localSheetId="12">'Forma 13'!$M$46</definedName>
    <definedName name="VAS084_F_Ilgalaikioturt25Pavirsiniunuot1">'Forma 13'!$M$46</definedName>
    <definedName name="VAS084_F_Ilgalaikioturt25Turtovienetask1" localSheetId="12">'Forma 13'!$F$46</definedName>
    <definedName name="VAS084_F_Ilgalaikioturt25Turtovienetask1">'Forma 13'!$F$46</definedName>
    <definedName name="VAS084_F_Ilgalaikioturt26Apskaitosveikla1" localSheetId="12">'Forma 13'!$N$47</definedName>
    <definedName name="VAS084_F_Ilgalaikioturt26Apskaitosveikla1">'Forma 13'!$N$47</definedName>
    <definedName name="VAS084_F_Ilgalaikioturt26Geriamojovande7" localSheetId="12">'Forma 13'!$G$47</definedName>
    <definedName name="VAS084_F_Ilgalaikioturt26Geriamojovande7">'Forma 13'!$G$47</definedName>
    <definedName name="VAS084_F_Ilgalaikioturt26Geriamojovande8" localSheetId="12">'Forma 13'!$H$47</definedName>
    <definedName name="VAS084_F_Ilgalaikioturt26Geriamojovande8">'Forma 13'!$H$47</definedName>
    <definedName name="VAS084_F_Ilgalaikioturt26Geriamojovande9" localSheetId="12">'Forma 13'!$I$47</definedName>
    <definedName name="VAS084_F_Ilgalaikioturt26Geriamojovande9">'Forma 13'!$I$47</definedName>
    <definedName name="VAS084_F_Ilgalaikioturt26Inventorinisnu1" localSheetId="12">'Forma 13'!$D$47</definedName>
    <definedName name="VAS084_F_Ilgalaikioturt26Inventorinisnu1">'Forma 13'!$D$47</definedName>
    <definedName name="VAS084_F_Ilgalaikioturt26Kitareguliuoja1" localSheetId="12">'Forma 13'!$O$47</definedName>
    <definedName name="VAS084_F_Ilgalaikioturt26Kitareguliuoja1">'Forma 13'!$O$47</definedName>
    <definedName name="VAS084_F_Ilgalaikioturt26Kitosveiklosne1" localSheetId="12">'Forma 13'!$P$47</definedName>
    <definedName name="VAS084_F_Ilgalaikioturt26Kitosveiklosne1">'Forma 13'!$P$47</definedName>
    <definedName name="VAS084_F_Ilgalaikioturt26Lrklimatokaito1" localSheetId="12">'Forma 13'!$E$47</definedName>
    <definedName name="VAS084_F_Ilgalaikioturt26Lrklimatokaito1">'Forma 13'!$E$47</definedName>
    <definedName name="VAS084_F_Ilgalaikioturt26Nuotekudumblot1" localSheetId="12">'Forma 13'!$L$47</definedName>
    <definedName name="VAS084_F_Ilgalaikioturt26Nuotekudumblot1">'Forma 13'!$L$47</definedName>
    <definedName name="VAS084_F_Ilgalaikioturt26Nuotekusurinki1" localSheetId="12">'Forma 13'!$J$47</definedName>
    <definedName name="VAS084_F_Ilgalaikioturt26Nuotekusurinki1">'Forma 13'!$J$47</definedName>
    <definedName name="VAS084_F_Ilgalaikioturt26Nuotekuvalymas1" localSheetId="12">'Forma 13'!$K$47</definedName>
    <definedName name="VAS084_F_Ilgalaikioturt26Nuotekuvalymas1">'Forma 13'!$K$47</definedName>
    <definedName name="VAS084_F_Ilgalaikioturt26Pavirsiniunuot1" localSheetId="12">'Forma 13'!$M$47</definedName>
    <definedName name="VAS084_F_Ilgalaikioturt26Pavirsiniunuot1">'Forma 13'!$M$47</definedName>
    <definedName name="VAS084_F_Ilgalaikioturt26Turtovienetask1" localSheetId="12">'Forma 13'!$F$47</definedName>
    <definedName name="VAS084_F_Ilgalaikioturt26Turtovienetask1">'Forma 13'!$F$47</definedName>
    <definedName name="VAS084_F_Ilgalaikioturt27Apskaitosveikla1" localSheetId="12">'Forma 13'!$N$48</definedName>
    <definedName name="VAS084_F_Ilgalaikioturt27Apskaitosveikla1">'Forma 13'!$N$48</definedName>
    <definedName name="VAS084_F_Ilgalaikioturt27Geriamojovande7" localSheetId="12">'Forma 13'!$G$48</definedName>
    <definedName name="VAS084_F_Ilgalaikioturt27Geriamojovande7">'Forma 13'!$G$48</definedName>
    <definedName name="VAS084_F_Ilgalaikioturt27Geriamojovande8" localSheetId="12">'Forma 13'!$H$48</definedName>
    <definedName name="VAS084_F_Ilgalaikioturt27Geriamojovande8">'Forma 13'!$H$48</definedName>
    <definedName name="VAS084_F_Ilgalaikioturt27Geriamojovande9" localSheetId="12">'Forma 13'!$I$48</definedName>
    <definedName name="VAS084_F_Ilgalaikioturt27Geriamojovande9">'Forma 13'!$I$48</definedName>
    <definedName name="VAS084_F_Ilgalaikioturt27Inventorinisnu1" localSheetId="12">'Forma 13'!$D$48</definedName>
    <definedName name="VAS084_F_Ilgalaikioturt27Inventorinisnu1">'Forma 13'!$D$48</definedName>
    <definedName name="VAS084_F_Ilgalaikioturt27Kitareguliuoja1" localSheetId="12">'Forma 13'!$O$48</definedName>
    <definedName name="VAS084_F_Ilgalaikioturt27Kitareguliuoja1">'Forma 13'!$O$48</definedName>
    <definedName name="VAS084_F_Ilgalaikioturt27Kitosveiklosne1" localSheetId="12">'Forma 13'!$P$48</definedName>
    <definedName name="VAS084_F_Ilgalaikioturt27Kitosveiklosne1">'Forma 13'!$P$48</definedName>
    <definedName name="VAS084_F_Ilgalaikioturt27Lrklimatokaito1" localSheetId="12">'Forma 13'!$E$48</definedName>
    <definedName name="VAS084_F_Ilgalaikioturt27Lrklimatokaito1">'Forma 13'!$E$48</definedName>
    <definedName name="VAS084_F_Ilgalaikioturt27Nuotekudumblot1" localSheetId="12">'Forma 13'!$L$48</definedName>
    <definedName name="VAS084_F_Ilgalaikioturt27Nuotekudumblot1">'Forma 13'!$L$48</definedName>
    <definedName name="VAS084_F_Ilgalaikioturt27Nuotekusurinki1" localSheetId="12">'Forma 13'!$J$48</definedName>
    <definedName name="VAS084_F_Ilgalaikioturt27Nuotekusurinki1">'Forma 13'!$J$48</definedName>
    <definedName name="VAS084_F_Ilgalaikioturt27Nuotekuvalymas1" localSheetId="12">'Forma 13'!$K$48</definedName>
    <definedName name="VAS084_F_Ilgalaikioturt27Nuotekuvalymas1">'Forma 13'!$K$48</definedName>
    <definedName name="VAS084_F_Ilgalaikioturt27Pavirsiniunuot1" localSheetId="12">'Forma 13'!$M$48</definedName>
    <definedName name="VAS084_F_Ilgalaikioturt27Pavirsiniunuot1">'Forma 13'!$M$48</definedName>
    <definedName name="VAS084_F_Ilgalaikioturt27Turtovienetask1" localSheetId="12">'Forma 13'!$F$48</definedName>
    <definedName name="VAS084_F_Ilgalaikioturt27Turtovienetask1">'Forma 13'!$F$48</definedName>
    <definedName name="VAS084_F_Ilgalaikioturt28Apskaitosveikla1" localSheetId="12">'Forma 13'!$N$51</definedName>
    <definedName name="VAS084_F_Ilgalaikioturt28Apskaitosveikla1">'Forma 13'!$N$51</definedName>
    <definedName name="VAS084_F_Ilgalaikioturt28Geriamojovande7" localSheetId="12">'Forma 13'!$G$51</definedName>
    <definedName name="VAS084_F_Ilgalaikioturt28Geriamojovande7">'Forma 13'!$G$51</definedName>
    <definedName name="VAS084_F_Ilgalaikioturt28Geriamojovande8" localSheetId="12">'Forma 13'!$H$51</definedName>
    <definedName name="VAS084_F_Ilgalaikioturt28Geriamojovande8">'Forma 13'!$H$51</definedName>
    <definedName name="VAS084_F_Ilgalaikioturt28Geriamojovande9" localSheetId="12">'Forma 13'!$I$51</definedName>
    <definedName name="VAS084_F_Ilgalaikioturt28Geriamojovande9">'Forma 13'!$I$51</definedName>
    <definedName name="VAS084_F_Ilgalaikioturt28Inventorinisnu1" localSheetId="12">'Forma 13'!$D$51</definedName>
    <definedName name="VAS084_F_Ilgalaikioturt28Inventorinisnu1">'Forma 13'!$D$51</definedName>
    <definedName name="VAS084_F_Ilgalaikioturt28Kitareguliuoja1" localSheetId="12">'Forma 13'!$O$51</definedName>
    <definedName name="VAS084_F_Ilgalaikioturt28Kitareguliuoja1">'Forma 13'!$O$51</definedName>
    <definedName name="VAS084_F_Ilgalaikioturt28Kitosveiklosne1" localSheetId="12">'Forma 13'!$P$51</definedName>
    <definedName name="VAS084_F_Ilgalaikioturt28Kitosveiklosne1">'Forma 13'!$P$51</definedName>
    <definedName name="VAS084_F_Ilgalaikioturt28Lrklimatokaito1" localSheetId="12">'Forma 13'!$E$51</definedName>
    <definedName name="VAS084_F_Ilgalaikioturt28Lrklimatokaito1">'Forma 13'!$E$51</definedName>
    <definedName name="VAS084_F_Ilgalaikioturt28Nuotekudumblot1" localSheetId="12">'Forma 13'!$L$51</definedName>
    <definedName name="VAS084_F_Ilgalaikioturt28Nuotekudumblot1">'Forma 13'!$L$51</definedName>
    <definedName name="VAS084_F_Ilgalaikioturt28Nuotekusurinki1" localSheetId="12">'Forma 13'!$J$51</definedName>
    <definedName name="VAS084_F_Ilgalaikioturt28Nuotekusurinki1">'Forma 13'!$J$51</definedName>
    <definedName name="VAS084_F_Ilgalaikioturt28Nuotekuvalymas1" localSheetId="12">'Forma 13'!$K$51</definedName>
    <definedName name="VAS084_F_Ilgalaikioturt28Nuotekuvalymas1">'Forma 13'!$K$51</definedName>
    <definedName name="VAS084_F_Ilgalaikioturt28Pavirsiniunuot1" localSheetId="12">'Forma 13'!$M$51</definedName>
    <definedName name="VAS084_F_Ilgalaikioturt28Pavirsiniunuot1">'Forma 13'!$M$51</definedName>
    <definedName name="VAS084_F_Ilgalaikioturt28Turtovienetask1" localSheetId="12">'Forma 13'!$F$51</definedName>
    <definedName name="VAS084_F_Ilgalaikioturt28Turtovienetask1">'Forma 13'!$F$51</definedName>
    <definedName name="VAS084_F_Ilgalaikioturt29Apskaitosveikla1" localSheetId="12">'Forma 13'!$N$52</definedName>
    <definedName name="VAS084_F_Ilgalaikioturt29Apskaitosveikla1">'Forma 13'!$N$52</definedName>
    <definedName name="VAS084_F_Ilgalaikioturt29Geriamojovande7" localSheetId="12">'Forma 13'!$G$52</definedName>
    <definedName name="VAS084_F_Ilgalaikioturt29Geriamojovande7">'Forma 13'!$G$52</definedName>
    <definedName name="VAS084_F_Ilgalaikioturt29Geriamojovande8" localSheetId="12">'Forma 13'!$H$52</definedName>
    <definedName name="VAS084_F_Ilgalaikioturt29Geriamojovande8">'Forma 13'!$H$52</definedName>
    <definedName name="VAS084_F_Ilgalaikioturt29Geriamojovande9" localSheetId="12">'Forma 13'!$I$52</definedName>
    <definedName name="VAS084_F_Ilgalaikioturt29Geriamojovande9">'Forma 13'!$I$52</definedName>
    <definedName name="VAS084_F_Ilgalaikioturt29Inventorinisnu1" localSheetId="12">'Forma 13'!$D$52</definedName>
    <definedName name="VAS084_F_Ilgalaikioturt29Inventorinisnu1">'Forma 13'!$D$52</definedName>
    <definedName name="VAS084_F_Ilgalaikioturt29Kitareguliuoja1" localSheetId="12">'Forma 13'!$O$52</definedName>
    <definedName name="VAS084_F_Ilgalaikioturt29Kitareguliuoja1">'Forma 13'!$O$52</definedName>
    <definedName name="VAS084_F_Ilgalaikioturt29Kitosveiklosne1" localSheetId="12">'Forma 13'!$P$52</definedName>
    <definedName name="VAS084_F_Ilgalaikioturt29Kitosveiklosne1">'Forma 13'!$P$52</definedName>
    <definedName name="VAS084_F_Ilgalaikioturt29Lrklimatokaito1" localSheetId="12">'Forma 13'!$E$52</definedName>
    <definedName name="VAS084_F_Ilgalaikioturt29Lrklimatokaito1">'Forma 13'!$E$52</definedName>
    <definedName name="VAS084_F_Ilgalaikioturt29Nuotekudumblot1" localSheetId="12">'Forma 13'!$L$52</definedName>
    <definedName name="VAS084_F_Ilgalaikioturt29Nuotekudumblot1">'Forma 13'!$L$52</definedName>
    <definedName name="VAS084_F_Ilgalaikioturt29Nuotekusurinki1" localSheetId="12">'Forma 13'!$J$52</definedName>
    <definedName name="VAS084_F_Ilgalaikioturt29Nuotekusurinki1">'Forma 13'!$J$52</definedName>
    <definedName name="VAS084_F_Ilgalaikioturt29Nuotekuvalymas1" localSheetId="12">'Forma 13'!$K$52</definedName>
    <definedName name="VAS084_F_Ilgalaikioturt29Nuotekuvalymas1">'Forma 13'!$K$52</definedName>
    <definedName name="VAS084_F_Ilgalaikioturt29Pavirsiniunuot1" localSheetId="12">'Forma 13'!$M$52</definedName>
    <definedName name="VAS084_F_Ilgalaikioturt29Pavirsiniunuot1">'Forma 13'!$M$52</definedName>
    <definedName name="VAS084_F_Ilgalaikioturt29Turtovienetask1" localSheetId="12">'Forma 13'!$F$52</definedName>
    <definedName name="VAS084_F_Ilgalaikioturt29Turtovienetask1">'Forma 13'!$F$52</definedName>
    <definedName name="VAS084_F_Ilgalaikioturt2Apskaitosveikla1" localSheetId="12">'Forma 13'!$N$14</definedName>
    <definedName name="VAS084_F_Ilgalaikioturt2Apskaitosveikla1">'Forma 13'!$N$14</definedName>
    <definedName name="VAS084_F_Ilgalaikioturt2Geriamojovande7" localSheetId="12">'Forma 13'!$G$14</definedName>
    <definedName name="VAS084_F_Ilgalaikioturt2Geriamojovande7">'Forma 13'!$G$14</definedName>
    <definedName name="VAS084_F_Ilgalaikioturt2Geriamojovande8" localSheetId="12">'Forma 13'!$H$14</definedName>
    <definedName name="VAS084_F_Ilgalaikioturt2Geriamojovande8">'Forma 13'!$H$14</definedName>
    <definedName name="VAS084_F_Ilgalaikioturt2Geriamojovande9" localSheetId="12">'Forma 13'!$I$14</definedName>
    <definedName name="VAS084_F_Ilgalaikioturt2Geriamojovande9">'Forma 13'!$I$14</definedName>
    <definedName name="VAS084_F_Ilgalaikioturt2Inventorinisnu1" localSheetId="12">'Forma 13'!$D$14</definedName>
    <definedName name="VAS084_F_Ilgalaikioturt2Inventorinisnu1">'Forma 13'!$D$14</definedName>
    <definedName name="VAS084_F_Ilgalaikioturt2Kitareguliuoja1" localSheetId="12">'Forma 13'!$O$14</definedName>
    <definedName name="VAS084_F_Ilgalaikioturt2Kitareguliuoja1">'Forma 13'!$O$14</definedName>
    <definedName name="VAS084_F_Ilgalaikioturt2Kitosveiklosne1" localSheetId="12">'Forma 13'!$P$14</definedName>
    <definedName name="VAS084_F_Ilgalaikioturt2Kitosveiklosne1">'Forma 13'!$P$14</definedName>
    <definedName name="VAS084_F_Ilgalaikioturt2Lrklimatokaito1" localSheetId="12">'Forma 13'!$E$14</definedName>
    <definedName name="VAS084_F_Ilgalaikioturt2Lrklimatokaito1">'Forma 13'!$E$14</definedName>
    <definedName name="VAS084_F_Ilgalaikioturt2Nuotekudumblot1" localSheetId="12">'Forma 13'!$L$14</definedName>
    <definedName name="VAS084_F_Ilgalaikioturt2Nuotekudumblot1">'Forma 13'!$L$14</definedName>
    <definedName name="VAS084_F_Ilgalaikioturt2Nuotekusurinki1" localSheetId="12">'Forma 13'!$J$14</definedName>
    <definedName name="VAS084_F_Ilgalaikioturt2Nuotekusurinki1">'Forma 13'!$J$14</definedName>
    <definedName name="VAS084_F_Ilgalaikioturt2Nuotekuvalymas1" localSheetId="12">'Forma 13'!$K$14</definedName>
    <definedName name="VAS084_F_Ilgalaikioturt2Nuotekuvalymas1">'Forma 13'!$K$14</definedName>
    <definedName name="VAS084_F_Ilgalaikioturt2Pavirsiniunuot1" localSheetId="12">'Forma 13'!$M$14</definedName>
    <definedName name="VAS084_F_Ilgalaikioturt2Pavirsiniunuot1">'Forma 13'!$M$14</definedName>
    <definedName name="VAS084_F_Ilgalaikioturt2Turtovienetask1" localSheetId="12">'Forma 13'!$F$14</definedName>
    <definedName name="VAS084_F_Ilgalaikioturt2Turtovienetask1">'Forma 13'!$F$14</definedName>
    <definedName name="VAS084_F_Ilgalaikioturt30Apskaitosveikla1" localSheetId="12">'Forma 13'!$N$53</definedName>
    <definedName name="VAS084_F_Ilgalaikioturt30Apskaitosveikla1">'Forma 13'!$N$53</definedName>
    <definedName name="VAS084_F_Ilgalaikioturt30Geriamojovande7" localSheetId="12">'Forma 13'!$G$53</definedName>
    <definedName name="VAS084_F_Ilgalaikioturt30Geriamojovande7">'Forma 13'!$G$53</definedName>
    <definedName name="VAS084_F_Ilgalaikioturt30Geriamojovande8" localSheetId="12">'Forma 13'!$H$53</definedName>
    <definedName name="VAS084_F_Ilgalaikioturt30Geriamojovande8">'Forma 13'!$H$53</definedName>
    <definedName name="VAS084_F_Ilgalaikioturt30Geriamojovande9" localSheetId="12">'Forma 13'!$I$53</definedName>
    <definedName name="VAS084_F_Ilgalaikioturt30Geriamojovande9">'Forma 13'!$I$53</definedName>
    <definedName name="VAS084_F_Ilgalaikioturt30Inventorinisnu1" localSheetId="12">'Forma 13'!$D$53</definedName>
    <definedName name="VAS084_F_Ilgalaikioturt30Inventorinisnu1">'Forma 13'!$D$53</definedName>
    <definedName name="VAS084_F_Ilgalaikioturt30Kitareguliuoja1" localSheetId="12">'Forma 13'!$O$53</definedName>
    <definedName name="VAS084_F_Ilgalaikioturt30Kitareguliuoja1">'Forma 13'!$O$53</definedName>
    <definedName name="VAS084_F_Ilgalaikioturt30Kitosveiklosne1" localSheetId="12">'Forma 13'!$P$53</definedName>
    <definedName name="VAS084_F_Ilgalaikioturt30Kitosveiklosne1">'Forma 13'!$P$53</definedName>
    <definedName name="VAS084_F_Ilgalaikioturt30Lrklimatokaito1" localSheetId="12">'Forma 13'!$E$53</definedName>
    <definedName name="VAS084_F_Ilgalaikioturt30Lrklimatokaito1">'Forma 13'!$E$53</definedName>
    <definedName name="VAS084_F_Ilgalaikioturt30Nuotekudumblot1" localSheetId="12">'Forma 13'!$L$53</definedName>
    <definedName name="VAS084_F_Ilgalaikioturt30Nuotekudumblot1">'Forma 13'!$L$53</definedName>
    <definedName name="VAS084_F_Ilgalaikioturt30Nuotekusurinki1" localSheetId="12">'Forma 13'!$J$53</definedName>
    <definedName name="VAS084_F_Ilgalaikioturt30Nuotekusurinki1">'Forma 13'!$J$53</definedName>
    <definedName name="VAS084_F_Ilgalaikioturt30Nuotekuvalymas1" localSheetId="12">'Forma 13'!$K$53</definedName>
    <definedName name="VAS084_F_Ilgalaikioturt30Nuotekuvalymas1">'Forma 13'!$K$53</definedName>
    <definedName name="VAS084_F_Ilgalaikioturt30Pavirsiniunuot1" localSheetId="12">'Forma 13'!$M$53</definedName>
    <definedName name="VAS084_F_Ilgalaikioturt30Pavirsiniunuot1">'Forma 13'!$M$53</definedName>
    <definedName name="VAS084_F_Ilgalaikioturt30Turtovienetask1" localSheetId="12">'Forma 13'!$F$53</definedName>
    <definedName name="VAS084_F_Ilgalaikioturt30Turtovienetask1">'Forma 13'!$F$53</definedName>
    <definedName name="VAS084_F_Ilgalaikioturt31Apskaitosveikla1" localSheetId="12">'Forma 13'!$N$55</definedName>
    <definedName name="VAS084_F_Ilgalaikioturt31Apskaitosveikla1">'Forma 13'!$N$55</definedName>
    <definedName name="VAS084_F_Ilgalaikioturt31Geriamojovande7" localSheetId="12">'Forma 13'!$G$55</definedName>
    <definedName name="VAS084_F_Ilgalaikioturt31Geriamojovande7">'Forma 13'!$G$55</definedName>
    <definedName name="VAS084_F_Ilgalaikioturt31Geriamojovande8" localSheetId="12">'Forma 13'!$H$55</definedName>
    <definedName name="VAS084_F_Ilgalaikioturt31Geriamojovande8">'Forma 13'!$H$55</definedName>
    <definedName name="VAS084_F_Ilgalaikioturt31Geriamojovande9" localSheetId="12">'Forma 13'!$I$55</definedName>
    <definedName name="VAS084_F_Ilgalaikioturt31Geriamojovande9">'Forma 13'!$I$55</definedName>
    <definedName name="VAS084_F_Ilgalaikioturt31Inventorinisnu1" localSheetId="12">'Forma 13'!$D$55</definedName>
    <definedName name="VAS084_F_Ilgalaikioturt31Inventorinisnu1">'Forma 13'!$D$55</definedName>
    <definedName name="VAS084_F_Ilgalaikioturt31Kitareguliuoja1" localSheetId="12">'Forma 13'!$O$55</definedName>
    <definedName name="VAS084_F_Ilgalaikioturt31Kitareguliuoja1">'Forma 13'!$O$55</definedName>
    <definedName name="VAS084_F_Ilgalaikioturt31Kitosveiklosne1" localSheetId="12">'Forma 13'!$P$55</definedName>
    <definedName name="VAS084_F_Ilgalaikioturt31Kitosveiklosne1">'Forma 13'!$P$55</definedName>
    <definedName name="VAS084_F_Ilgalaikioturt31Lrklimatokaito1" localSheetId="12">'Forma 13'!$E$55</definedName>
    <definedName name="VAS084_F_Ilgalaikioturt31Lrklimatokaito1">'Forma 13'!$E$55</definedName>
    <definedName name="VAS084_F_Ilgalaikioturt31Nuotekudumblot1" localSheetId="12">'Forma 13'!$L$55</definedName>
    <definedName name="VAS084_F_Ilgalaikioturt31Nuotekudumblot1">'Forma 13'!$L$55</definedName>
    <definedName name="VAS084_F_Ilgalaikioturt31Nuotekusurinki1" localSheetId="12">'Forma 13'!$J$55</definedName>
    <definedName name="VAS084_F_Ilgalaikioturt31Nuotekusurinki1">'Forma 13'!$J$55</definedName>
    <definedName name="VAS084_F_Ilgalaikioturt31Nuotekuvalymas1" localSheetId="12">'Forma 13'!$K$55</definedName>
    <definedName name="VAS084_F_Ilgalaikioturt31Nuotekuvalymas1">'Forma 13'!$K$55</definedName>
    <definedName name="VAS084_F_Ilgalaikioturt31Pavirsiniunuot1" localSheetId="12">'Forma 13'!$M$55</definedName>
    <definedName name="VAS084_F_Ilgalaikioturt31Pavirsiniunuot1">'Forma 13'!$M$55</definedName>
    <definedName name="VAS084_F_Ilgalaikioturt31Turtovienetask1" localSheetId="12">'Forma 13'!$F$55</definedName>
    <definedName name="VAS084_F_Ilgalaikioturt31Turtovienetask1">'Forma 13'!$F$55</definedName>
    <definedName name="VAS084_F_Ilgalaikioturt32Apskaitosveikla1" localSheetId="12">'Forma 13'!$N$56</definedName>
    <definedName name="VAS084_F_Ilgalaikioturt32Apskaitosveikla1">'Forma 13'!$N$56</definedName>
    <definedName name="VAS084_F_Ilgalaikioturt32Geriamojovande7" localSheetId="12">'Forma 13'!$G$56</definedName>
    <definedName name="VAS084_F_Ilgalaikioturt32Geriamojovande7">'Forma 13'!$G$56</definedName>
    <definedName name="VAS084_F_Ilgalaikioturt32Geriamojovande8" localSheetId="12">'Forma 13'!$H$56</definedName>
    <definedName name="VAS084_F_Ilgalaikioturt32Geriamojovande8">'Forma 13'!$H$56</definedName>
    <definedName name="VAS084_F_Ilgalaikioturt32Geriamojovande9" localSheetId="12">'Forma 13'!$I$56</definedName>
    <definedName name="VAS084_F_Ilgalaikioturt32Geriamojovande9">'Forma 13'!$I$56</definedName>
    <definedName name="VAS084_F_Ilgalaikioturt32Inventorinisnu1" localSheetId="12">'Forma 13'!$D$56</definedName>
    <definedName name="VAS084_F_Ilgalaikioturt32Inventorinisnu1">'Forma 13'!$D$56</definedName>
    <definedName name="VAS084_F_Ilgalaikioturt32Kitareguliuoja1" localSheetId="12">'Forma 13'!$O$56</definedName>
    <definedName name="VAS084_F_Ilgalaikioturt32Kitareguliuoja1">'Forma 13'!$O$56</definedName>
    <definedName name="VAS084_F_Ilgalaikioturt32Kitosveiklosne1" localSheetId="12">'Forma 13'!$P$56</definedName>
    <definedName name="VAS084_F_Ilgalaikioturt32Kitosveiklosne1">'Forma 13'!$P$56</definedName>
    <definedName name="VAS084_F_Ilgalaikioturt32Lrklimatokaito1" localSheetId="12">'Forma 13'!$E$56</definedName>
    <definedName name="VAS084_F_Ilgalaikioturt32Lrklimatokaito1">'Forma 13'!$E$56</definedName>
    <definedName name="VAS084_F_Ilgalaikioturt32Nuotekudumblot1" localSheetId="12">'Forma 13'!$L$56</definedName>
    <definedName name="VAS084_F_Ilgalaikioturt32Nuotekudumblot1">'Forma 13'!$L$56</definedName>
    <definedName name="VAS084_F_Ilgalaikioturt32Nuotekusurinki1" localSheetId="12">'Forma 13'!$J$56</definedName>
    <definedName name="VAS084_F_Ilgalaikioturt32Nuotekusurinki1">'Forma 13'!$J$56</definedName>
    <definedName name="VAS084_F_Ilgalaikioturt32Nuotekuvalymas1" localSheetId="12">'Forma 13'!$K$56</definedName>
    <definedName name="VAS084_F_Ilgalaikioturt32Nuotekuvalymas1">'Forma 13'!$K$56</definedName>
    <definedName name="VAS084_F_Ilgalaikioturt32Pavirsiniunuot1" localSheetId="12">'Forma 13'!$M$56</definedName>
    <definedName name="VAS084_F_Ilgalaikioturt32Pavirsiniunuot1">'Forma 13'!$M$56</definedName>
    <definedName name="VAS084_F_Ilgalaikioturt32Turtovienetask1" localSheetId="12">'Forma 13'!$F$56</definedName>
    <definedName name="VAS084_F_Ilgalaikioturt32Turtovienetask1">'Forma 13'!$F$56</definedName>
    <definedName name="VAS084_F_Ilgalaikioturt33Apskaitosveikla1" localSheetId="12">'Forma 13'!$N$57</definedName>
    <definedName name="VAS084_F_Ilgalaikioturt33Apskaitosveikla1">'Forma 13'!$N$57</definedName>
    <definedName name="VAS084_F_Ilgalaikioturt33Geriamojovande7" localSheetId="12">'Forma 13'!$G$57</definedName>
    <definedName name="VAS084_F_Ilgalaikioturt33Geriamojovande7">'Forma 13'!$G$57</definedName>
    <definedName name="VAS084_F_Ilgalaikioturt33Geriamojovande8" localSheetId="12">'Forma 13'!$H$57</definedName>
    <definedName name="VAS084_F_Ilgalaikioturt33Geriamojovande8">'Forma 13'!$H$57</definedName>
    <definedName name="VAS084_F_Ilgalaikioturt33Geriamojovande9" localSheetId="12">'Forma 13'!$I$57</definedName>
    <definedName name="VAS084_F_Ilgalaikioturt33Geriamojovande9">'Forma 13'!$I$57</definedName>
    <definedName name="VAS084_F_Ilgalaikioturt33Inventorinisnu1" localSheetId="12">'Forma 13'!$D$57</definedName>
    <definedName name="VAS084_F_Ilgalaikioturt33Inventorinisnu1">'Forma 13'!$D$57</definedName>
    <definedName name="VAS084_F_Ilgalaikioturt33Kitareguliuoja1" localSheetId="12">'Forma 13'!$O$57</definedName>
    <definedName name="VAS084_F_Ilgalaikioturt33Kitareguliuoja1">'Forma 13'!$O$57</definedName>
    <definedName name="VAS084_F_Ilgalaikioturt33Kitosveiklosne1" localSheetId="12">'Forma 13'!$P$57</definedName>
    <definedName name="VAS084_F_Ilgalaikioturt33Kitosveiklosne1">'Forma 13'!$P$57</definedName>
    <definedName name="VAS084_F_Ilgalaikioturt33Lrklimatokaito1" localSheetId="12">'Forma 13'!$E$57</definedName>
    <definedName name="VAS084_F_Ilgalaikioturt33Lrklimatokaito1">'Forma 13'!$E$57</definedName>
    <definedName name="VAS084_F_Ilgalaikioturt33Nuotekudumblot1" localSheetId="12">'Forma 13'!$L$57</definedName>
    <definedName name="VAS084_F_Ilgalaikioturt33Nuotekudumblot1">'Forma 13'!$L$57</definedName>
    <definedName name="VAS084_F_Ilgalaikioturt33Nuotekusurinki1" localSheetId="12">'Forma 13'!$J$57</definedName>
    <definedName name="VAS084_F_Ilgalaikioturt33Nuotekusurinki1">'Forma 13'!$J$57</definedName>
    <definedName name="VAS084_F_Ilgalaikioturt33Nuotekuvalymas1" localSheetId="12">'Forma 13'!$K$57</definedName>
    <definedName name="VAS084_F_Ilgalaikioturt33Nuotekuvalymas1">'Forma 13'!$K$57</definedName>
    <definedName name="VAS084_F_Ilgalaikioturt33Pavirsiniunuot1" localSheetId="12">'Forma 13'!$M$57</definedName>
    <definedName name="VAS084_F_Ilgalaikioturt33Pavirsiniunuot1">'Forma 13'!$M$57</definedName>
    <definedName name="VAS084_F_Ilgalaikioturt33Turtovienetask1" localSheetId="12">'Forma 13'!$F$57</definedName>
    <definedName name="VAS084_F_Ilgalaikioturt33Turtovienetask1">'Forma 13'!$F$57</definedName>
    <definedName name="VAS084_F_Ilgalaikioturt34Apskaitosveikla1" localSheetId="12">'Forma 13'!$N$60</definedName>
    <definedName name="VAS084_F_Ilgalaikioturt34Apskaitosveikla1">'Forma 13'!$N$60</definedName>
    <definedName name="VAS084_F_Ilgalaikioturt34Geriamojovande7" localSheetId="12">'Forma 13'!$G$60</definedName>
    <definedName name="VAS084_F_Ilgalaikioturt34Geriamojovande7">'Forma 13'!$G$60</definedName>
    <definedName name="VAS084_F_Ilgalaikioturt34Geriamojovande8" localSheetId="12">'Forma 13'!$H$60</definedName>
    <definedName name="VAS084_F_Ilgalaikioturt34Geriamojovande8">'Forma 13'!$H$60</definedName>
    <definedName name="VAS084_F_Ilgalaikioturt34Geriamojovande9" localSheetId="12">'Forma 13'!$I$60</definedName>
    <definedName name="VAS084_F_Ilgalaikioturt34Geriamojovande9">'Forma 13'!$I$60</definedName>
    <definedName name="VAS084_F_Ilgalaikioturt34Inventorinisnu1" localSheetId="12">'Forma 13'!$D$60</definedName>
    <definedName name="VAS084_F_Ilgalaikioturt34Inventorinisnu1">'Forma 13'!$D$60</definedName>
    <definedName name="VAS084_F_Ilgalaikioturt34Kitareguliuoja1" localSheetId="12">'Forma 13'!$O$60</definedName>
    <definedName name="VAS084_F_Ilgalaikioturt34Kitareguliuoja1">'Forma 13'!$O$60</definedName>
    <definedName name="VAS084_F_Ilgalaikioturt34Kitosveiklosne1" localSheetId="12">'Forma 13'!$P$60</definedName>
    <definedName name="VAS084_F_Ilgalaikioturt34Kitosveiklosne1">'Forma 13'!$P$60</definedName>
    <definedName name="VAS084_F_Ilgalaikioturt34Lrklimatokaito1" localSheetId="12">'Forma 13'!$E$60</definedName>
    <definedName name="VAS084_F_Ilgalaikioturt34Lrklimatokaito1">'Forma 13'!$E$60</definedName>
    <definedName name="VAS084_F_Ilgalaikioturt34Nuotekudumblot1" localSheetId="12">'Forma 13'!$L$60</definedName>
    <definedName name="VAS084_F_Ilgalaikioturt34Nuotekudumblot1">'Forma 13'!$L$60</definedName>
    <definedName name="VAS084_F_Ilgalaikioturt34Nuotekusurinki1" localSheetId="12">'Forma 13'!$J$60</definedName>
    <definedName name="VAS084_F_Ilgalaikioturt34Nuotekusurinki1">'Forma 13'!$J$60</definedName>
    <definedName name="VAS084_F_Ilgalaikioturt34Nuotekuvalymas1" localSheetId="12">'Forma 13'!$K$60</definedName>
    <definedName name="VAS084_F_Ilgalaikioturt34Nuotekuvalymas1">'Forma 13'!$K$60</definedName>
    <definedName name="VAS084_F_Ilgalaikioturt34Pavirsiniunuot1" localSheetId="12">'Forma 13'!$M$60</definedName>
    <definedName name="VAS084_F_Ilgalaikioturt34Pavirsiniunuot1">'Forma 13'!$M$60</definedName>
    <definedName name="VAS084_F_Ilgalaikioturt34Turtovienetask1" localSheetId="12">'Forma 13'!$F$60</definedName>
    <definedName name="VAS084_F_Ilgalaikioturt34Turtovienetask1">'Forma 13'!$F$60</definedName>
    <definedName name="VAS084_F_Ilgalaikioturt35Apskaitosveikla1" localSheetId="12">'Forma 13'!$N$61</definedName>
    <definedName name="VAS084_F_Ilgalaikioturt35Apskaitosveikla1">'Forma 13'!$N$61</definedName>
    <definedName name="VAS084_F_Ilgalaikioturt35Geriamojovande7" localSheetId="12">'Forma 13'!$G$61</definedName>
    <definedName name="VAS084_F_Ilgalaikioturt35Geriamojovande7">'Forma 13'!$G$61</definedName>
    <definedName name="VAS084_F_Ilgalaikioturt35Geriamojovande8" localSheetId="12">'Forma 13'!$H$61</definedName>
    <definedName name="VAS084_F_Ilgalaikioturt35Geriamojovande8">'Forma 13'!$H$61</definedName>
    <definedName name="VAS084_F_Ilgalaikioturt35Geriamojovande9" localSheetId="12">'Forma 13'!$I$61</definedName>
    <definedName name="VAS084_F_Ilgalaikioturt35Geriamojovande9">'Forma 13'!$I$61</definedName>
    <definedName name="VAS084_F_Ilgalaikioturt35Inventorinisnu1" localSheetId="12">'Forma 13'!$D$61</definedName>
    <definedName name="VAS084_F_Ilgalaikioturt35Inventorinisnu1">'Forma 13'!$D$61</definedName>
    <definedName name="VAS084_F_Ilgalaikioturt35Kitareguliuoja1" localSheetId="12">'Forma 13'!$O$61</definedName>
    <definedName name="VAS084_F_Ilgalaikioturt35Kitareguliuoja1">'Forma 13'!$O$61</definedName>
    <definedName name="VAS084_F_Ilgalaikioturt35Kitosveiklosne1" localSheetId="12">'Forma 13'!$P$61</definedName>
    <definedName name="VAS084_F_Ilgalaikioturt35Kitosveiklosne1">'Forma 13'!$P$61</definedName>
    <definedName name="VAS084_F_Ilgalaikioturt35Lrklimatokaito1" localSheetId="12">'Forma 13'!$E$61</definedName>
    <definedName name="VAS084_F_Ilgalaikioturt35Lrklimatokaito1">'Forma 13'!$E$61</definedName>
    <definedName name="VAS084_F_Ilgalaikioturt35Nuotekudumblot1" localSheetId="12">'Forma 13'!$L$61</definedName>
    <definedName name="VAS084_F_Ilgalaikioturt35Nuotekudumblot1">'Forma 13'!$L$61</definedName>
    <definedName name="VAS084_F_Ilgalaikioturt35Nuotekusurinki1" localSheetId="12">'Forma 13'!$J$61</definedName>
    <definedName name="VAS084_F_Ilgalaikioturt35Nuotekusurinki1">'Forma 13'!$J$61</definedName>
    <definedName name="VAS084_F_Ilgalaikioturt35Nuotekuvalymas1" localSheetId="12">'Forma 13'!$K$61</definedName>
    <definedName name="VAS084_F_Ilgalaikioturt35Nuotekuvalymas1">'Forma 13'!$K$61</definedName>
    <definedName name="VAS084_F_Ilgalaikioturt35Pavirsiniunuot1" localSheetId="12">'Forma 13'!$M$61</definedName>
    <definedName name="VAS084_F_Ilgalaikioturt35Pavirsiniunuot1">'Forma 13'!$M$61</definedName>
    <definedName name="VAS084_F_Ilgalaikioturt35Turtovienetask1" localSheetId="12">'Forma 13'!$F$61</definedName>
    <definedName name="VAS084_F_Ilgalaikioturt35Turtovienetask1">'Forma 13'!$F$61</definedName>
    <definedName name="VAS084_F_Ilgalaikioturt36Apskaitosveikla1" localSheetId="12">'Forma 13'!$N$62</definedName>
    <definedName name="VAS084_F_Ilgalaikioturt36Apskaitosveikla1">'Forma 13'!$N$62</definedName>
    <definedName name="VAS084_F_Ilgalaikioturt36Geriamojovande7" localSheetId="12">'Forma 13'!$G$62</definedName>
    <definedName name="VAS084_F_Ilgalaikioturt36Geriamojovande7">'Forma 13'!$G$62</definedName>
    <definedName name="VAS084_F_Ilgalaikioturt36Geriamojovande8" localSheetId="12">'Forma 13'!$H$62</definedName>
    <definedName name="VAS084_F_Ilgalaikioturt36Geriamojovande8">'Forma 13'!$H$62</definedName>
    <definedName name="VAS084_F_Ilgalaikioturt36Geriamojovande9" localSheetId="12">'Forma 13'!$I$62</definedName>
    <definedName name="VAS084_F_Ilgalaikioturt36Geriamojovande9">'Forma 13'!$I$62</definedName>
    <definedName name="VAS084_F_Ilgalaikioturt36Inventorinisnu1" localSheetId="12">'Forma 13'!$D$62</definedName>
    <definedName name="VAS084_F_Ilgalaikioturt36Inventorinisnu1">'Forma 13'!$D$62</definedName>
    <definedName name="VAS084_F_Ilgalaikioturt36Kitareguliuoja1" localSheetId="12">'Forma 13'!$O$62</definedName>
    <definedName name="VAS084_F_Ilgalaikioturt36Kitareguliuoja1">'Forma 13'!$O$62</definedName>
    <definedName name="VAS084_F_Ilgalaikioturt36Kitosveiklosne1" localSheetId="12">'Forma 13'!$P$62</definedName>
    <definedName name="VAS084_F_Ilgalaikioturt36Kitosveiklosne1">'Forma 13'!$P$62</definedName>
    <definedName name="VAS084_F_Ilgalaikioturt36Lrklimatokaito1" localSheetId="12">'Forma 13'!$E$62</definedName>
    <definedName name="VAS084_F_Ilgalaikioturt36Lrklimatokaito1">'Forma 13'!$E$62</definedName>
    <definedName name="VAS084_F_Ilgalaikioturt36Nuotekudumblot1" localSheetId="12">'Forma 13'!$L$62</definedName>
    <definedName name="VAS084_F_Ilgalaikioturt36Nuotekudumblot1">'Forma 13'!$L$62</definedName>
    <definedName name="VAS084_F_Ilgalaikioturt36Nuotekusurinki1" localSheetId="12">'Forma 13'!$J$62</definedName>
    <definedName name="VAS084_F_Ilgalaikioturt36Nuotekusurinki1">'Forma 13'!$J$62</definedName>
    <definedName name="VAS084_F_Ilgalaikioturt36Nuotekuvalymas1" localSheetId="12">'Forma 13'!$K$62</definedName>
    <definedName name="VAS084_F_Ilgalaikioturt36Nuotekuvalymas1">'Forma 13'!$K$62</definedName>
    <definedName name="VAS084_F_Ilgalaikioturt36Pavirsiniunuot1" localSheetId="12">'Forma 13'!$M$62</definedName>
    <definedName name="VAS084_F_Ilgalaikioturt36Pavirsiniunuot1">'Forma 13'!$M$62</definedName>
    <definedName name="VAS084_F_Ilgalaikioturt36Turtovienetask1" localSheetId="12">'Forma 13'!$F$62</definedName>
    <definedName name="VAS084_F_Ilgalaikioturt36Turtovienetask1">'Forma 13'!$F$62</definedName>
    <definedName name="VAS084_F_Ilgalaikioturt37Apskaitosveikla1" localSheetId="12">'Forma 13'!$N$64</definedName>
    <definedName name="VAS084_F_Ilgalaikioturt37Apskaitosveikla1">'Forma 13'!$N$64</definedName>
    <definedName name="VAS084_F_Ilgalaikioturt37Geriamojovande7" localSheetId="12">'Forma 13'!$G$64</definedName>
    <definedName name="VAS084_F_Ilgalaikioturt37Geriamojovande7">'Forma 13'!$G$64</definedName>
    <definedName name="VAS084_F_Ilgalaikioturt37Geriamojovande8" localSheetId="12">'Forma 13'!$H$64</definedName>
    <definedName name="VAS084_F_Ilgalaikioturt37Geriamojovande8">'Forma 13'!$H$64</definedName>
    <definedName name="VAS084_F_Ilgalaikioturt37Geriamojovande9" localSheetId="12">'Forma 13'!$I$64</definedName>
    <definedName name="VAS084_F_Ilgalaikioturt37Geriamojovande9">'Forma 13'!$I$64</definedName>
    <definedName name="VAS084_F_Ilgalaikioturt37Inventorinisnu1" localSheetId="12">'Forma 13'!$D$64</definedName>
    <definedName name="VAS084_F_Ilgalaikioturt37Inventorinisnu1">'Forma 13'!$D$64</definedName>
    <definedName name="VAS084_F_Ilgalaikioturt37Kitareguliuoja1" localSheetId="12">'Forma 13'!$O$64</definedName>
    <definedName name="VAS084_F_Ilgalaikioturt37Kitareguliuoja1">'Forma 13'!$O$64</definedName>
    <definedName name="VAS084_F_Ilgalaikioturt37Kitosveiklosne1" localSheetId="12">'Forma 13'!$P$64</definedName>
    <definedName name="VAS084_F_Ilgalaikioturt37Kitosveiklosne1">'Forma 13'!$P$64</definedName>
    <definedName name="VAS084_F_Ilgalaikioturt37Lrklimatokaito1" localSheetId="12">'Forma 13'!$E$64</definedName>
    <definedName name="VAS084_F_Ilgalaikioturt37Lrklimatokaito1">'Forma 13'!$E$64</definedName>
    <definedName name="VAS084_F_Ilgalaikioturt37Nuotekudumblot1" localSheetId="12">'Forma 13'!$L$64</definedName>
    <definedName name="VAS084_F_Ilgalaikioturt37Nuotekudumblot1">'Forma 13'!$L$64</definedName>
    <definedName name="VAS084_F_Ilgalaikioturt37Nuotekusurinki1" localSheetId="12">'Forma 13'!$J$64</definedName>
    <definedName name="VAS084_F_Ilgalaikioturt37Nuotekusurinki1">'Forma 13'!$J$64</definedName>
    <definedName name="VAS084_F_Ilgalaikioturt37Nuotekuvalymas1" localSheetId="12">'Forma 13'!$K$64</definedName>
    <definedName name="VAS084_F_Ilgalaikioturt37Nuotekuvalymas1">'Forma 13'!$K$64</definedName>
    <definedName name="VAS084_F_Ilgalaikioturt37Pavirsiniunuot1" localSheetId="12">'Forma 13'!$M$64</definedName>
    <definedName name="VAS084_F_Ilgalaikioturt37Pavirsiniunuot1">'Forma 13'!$M$64</definedName>
    <definedName name="VAS084_F_Ilgalaikioturt37Turtovienetask1" localSheetId="12">'Forma 13'!$F$64</definedName>
    <definedName name="VAS084_F_Ilgalaikioturt37Turtovienetask1">'Forma 13'!$F$64</definedName>
    <definedName name="VAS084_F_Ilgalaikioturt38Apskaitosveikla1" localSheetId="12">'Forma 13'!$N$65</definedName>
    <definedName name="VAS084_F_Ilgalaikioturt38Apskaitosveikla1">'Forma 13'!$N$65</definedName>
    <definedName name="VAS084_F_Ilgalaikioturt38Geriamojovande7" localSheetId="12">'Forma 13'!$G$65</definedName>
    <definedName name="VAS084_F_Ilgalaikioturt38Geriamojovande7">'Forma 13'!$G$65</definedName>
    <definedName name="VAS084_F_Ilgalaikioturt38Geriamojovande8" localSheetId="12">'Forma 13'!$H$65</definedName>
    <definedName name="VAS084_F_Ilgalaikioturt38Geriamojovande8">'Forma 13'!$H$65</definedName>
    <definedName name="VAS084_F_Ilgalaikioturt38Geriamojovande9" localSheetId="12">'Forma 13'!$I$65</definedName>
    <definedName name="VAS084_F_Ilgalaikioturt38Geriamojovande9">'Forma 13'!$I$65</definedName>
    <definedName name="VAS084_F_Ilgalaikioturt38Inventorinisnu1" localSheetId="12">'Forma 13'!$D$65</definedName>
    <definedName name="VAS084_F_Ilgalaikioturt38Inventorinisnu1">'Forma 13'!$D$65</definedName>
    <definedName name="VAS084_F_Ilgalaikioturt38Kitareguliuoja1" localSheetId="12">'Forma 13'!$O$65</definedName>
    <definedName name="VAS084_F_Ilgalaikioturt38Kitareguliuoja1">'Forma 13'!$O$65</definedName>
    <definedName name="VAS084_F_Ilgalaikioturt38Kitosveiklosne1" localSheetId="12">'Forma 13'!$P$65</definedName>
    <definedName name="VAS084_F_Ilgalaikioturt38Kitosveiklosne1">'Forma 13'!$P$65</definedName>
    <definedName name="VAS084_F_Ilgalaikioturt38Lrklimatokaito1" localSheetId="12">'Forma 13'!$E$65</definedName>
    <definedName name="VAS084_F_Ilgalaikioturt38Lrklimatokaito1">'Forma 13'!$E$65</definedName>
    <definedName name="VAS084_F_Ilgalaikioturt38Nuotekudumblot1" localSheetId="12">'Forma 13'!$L$65</definedName>
    <definedName name="VAS084_F_Ilgalaikioturt38Nuotekudumblot1">'Forma 13'!$L$65</definedName>
    <definedName name="VAS084_F_Ilgalaikioturt38Nuotekusurinki1" localSheetId="12">'Forma 13'!$J$65</definedName>
    <definedName name="VAS084_F_Ilgalaikioturt38Nuotekusurinki1">'Forma 13'!$J$65</definedName>
    <definedName name="VAS084_F_Ilgalaikioturt38Nuotekuvalymas1" localSheetId="12">'Forma 13'!$K$65</definedName>
    <definedName name="VAS084_F_Ilgalaikioturt38Nuotekuvalymas1">'Forma 13'!$K$65</definedName>
    <definedName name="VAS084_F_Ilgalaikioturt38Pavirsiniunuot1" localSheetId="12">'Forma 13'!$M$65</definedName>
    <definedName name="VAS084_F_Ilgalaikioturt38Pavirsiniunuot1">'Forma 13'!$M$65</definedName>
    <definedName name="VAS084_F_Ilgalaikioturt38Turtovienetask1" localSheetId="12">'Forma 13'!$F$65</definedName>
    <definedName name="VAS084_F_Ilgalaikioturt38Turtovienetask1">'Forma 13'!$F$65</definedName>
    <definedName name="VAS084_F_Ilgalaikioturt39Apskaitosveikla1" localSheetId="12">'Forma 13'!$N$66</definedName>
    <definedName name="VAS084_F_Ilgalaikioturt39Apskaitosveikla1">'Forma 13'!$N$66</definedName>
    <definedName name="VAS084_F_Ilgalaikioturt39Geriamojovande7" localSheetId="12">'Forma 13'!$G$66</definedName>
    <definedName name="VAS084_F_Ilgalaikioturt39Geriamojovande7">'Forma 13'!$G$66</definedName>
    <definedName name="VAS084_F_Ilgalaikioturt39Geriamojovande8" localSheetId="12">'Forma 13'!$H$66</definedName>
    <definedName name="VAS084_F_Ilgalaikioturt39Geriamojovande8">'Forma 13'!$H$66</definedName>
    <definedName name="VAS084_F_Ilgalaikioturt39Geriamojovande9" localSheetId="12">'Forma 13'!$I$66</definedName>
    <definedName name="VAS084_F_Ilgalaikioturt39Geriamojovande9">'Forma 13'!$I$66</definedName>
    <definedName name="VAS084_F_Ilgalaikioturt39Inventorinisnu1" localSheetId="12">'Forma 13'!$D$66</definedName>
    <definedName name="VAS084_F_Ilgalaikioturt39Inventorinisnu1">'Forma 13'!$D$66</definedName>
    <definedName name="VAS084_F_Ilgalaikioturt39Kitareguliuoja1" localSheetId="12">'Forma 13'!$O$66</definedName>
    <definedName name="VAS084_F_Ilgalaikioturt39Kitareguliuoja1">'Forma 13'!$O$66</definedName>
    <definedName name="VAS084_F_Ilgalaikioturt39Kitosveiklosne1" localSheetId="12">'Forma 13'!$P$66</definedName>
    <definedName name="VAS084_F_Ilgalaikioturt39Kitosveiklosne1">'Forma 13'!$P$66</definedName>
    <definedName name="VAS084_F_Ilgalaikioturt39Lrklimatokaito1" localSheetId="12">'Forma 13'!$E$66</definedName>
    <definedName name="VAS084_F_Ilgalaikioturt39Lrklimatokaito1">'Forma 13'!$E$66</definedName>
    <definedName name="VAS084_F_Ilgalaikioturt39Nuotekudumblot1" localSheetId="12">'Forma 13'!$L$66</definedName>
    <definedName name="VAS084_F_Ilgalaikioturt39Nuotekudumblot1">'Forma 13'!$L$66</definedName>
    <definedName name="VAS084_F_Ilgalaikioturt39Nuotekusurinki1" localSheetId="12">'Forma 13'!$J$66</definedName>
    <definedName name="VAS084_F_Ilgalaikioturt39Nuotekusurinki1">'Forma 13'!$J$66</definedName>
    <definedName name="VAS084_F_Ilgalaikioturt39Nuotekuvalymas1" localSheetId="12">'Forma 13'!$K$66</definedName>
    <definedName name="VAS084_F_Ilgalaikioturt39Nuotekuvalymas1">'Forma 13'!$K$66</definedName>
    <definedName name="VAS084_F_Ilgalaikioturt39Pavirsiniunuot1" localSheetId="12">'Forma 13'!$M$66</definedName>
    <definedName name="VAS084_F_Ilgalaikioturt39Pavirsiniunuot1">'Forma 13'!$M$66</definedName>
    <definedName name="VAS084_F_Ilgalaikioturt39Turtovienetask1" localSheetId="12">'Forma 13'!$F$66</definedName>
    <definedName name="VAS084_F_Ilgalaikioturt39Turtovienetask1">'Forma 13'!$F$66</definedName>
    <definedName name="VAS084_F_Ilgalaikioturt3Apskaitosveikla1" localSheetId="12">'Forma 13'!$N$15</definedName>
    <definedName name="VAS084_F_Ilgalaikioturt3Apskaitosveikla1">'Forma 13'!$N$15</definedName>
    <definedName name="VAS084_F_Ilgalaikioturt3Geriamojovande7" localSheetId="12">'Forma 13'!$G$15</definedName>
    <definedName name="VAS084_F_Ilgalaikioturt3Geriamojovande7">'Forma 13'!$G$15</definedName>
    <definedName name="VAS084_F_Ilgalaikioturt3Geriamojovande8" localSheetId="12">'Forma 13'!$H$15</definedName>
    <definedName name="VAS084_F_Ilgalaikioturt3Geriamojovande8">'Forma 13'!$H$15</definedName>
    <definedName name="VAS084_F_Ilgalaikioturt3Geriamojovande9" localSheetId="12">'Forma 13'!$I$15</definedName>
    <definedName name="VAS084_F_Ilgalaikioturt3Geriamojovande9">'Forma 13'!$I$15</definedName>
    <definedName name="VAS084_F_Ilgalaikioturt3Inventorinisnu1" localSheetId="12">'Forma 13'!$D$15</definedName>
    <definedName name="VAS084_F_Ilgalaikioturt3Inventorinisnu1">'Forma 13'!$D$15</definedName>
    <definedName name="VAS084_F_Ilgalaikioturt3Kitareguliuoja1" localSheetId="12">'Forma 13'!$O$15</definedName>
    <definedName name="VAS084_F_Ilgalaikioturt3Kitareguliuoja1">'Forma 13'!$O$15</definedName>
    <definedName name="VAS084_F_Ilgalaikioturt3Kitosveiklosne1" localSheetId="12">'Forma 13'!$P$15</definedName>
    <definedName name="VAS084_F_Ilgalaikioturt3Kitosveiklosne1">'Forma 13'!$P$15</definedName>
    <definedName name="VAS084_F_Ilgalaikioturt3Lrklimatokaito1" localSheetId="12">'Forma 13'!$E$15</definedName>
    <definedName name="VAS084_F_Ilgalaikioturt3Lrklimatokaito1">'Forma 13'!$E$15</definedName>
    <definedName name="VAS084_F_Ilgalaikioturt3Nuotekudumblot1" localSheetId="12">'Forma 13'!$L$15</definedName>
    <definedName name="VAS084_F_Ilgalaikioturt3Nuotekudumblot1">'Forma 13'!$L$15</definedName>
    <definedName name="VAS084_F_Ilgalaikioturt3Nuotekusurinki1" localSheetId="12">'Forma 13'!$J$15</definedName>
    <definedName name="VAS084_F_Ilgalaikioturt3Nuotekusurinki1">'Forma 13'!$J$15</definedName>
    <definedName name="VAS084_F_Ilgalaikioturt3Nuotekuvalymas1" localSheetId="12">'Forma 13'!$K$15</definedName>
    <definedName name="VAS084_F_Ilgalaikioturt3Nuotekuvalymas1">'Forma 13'!$K$15</definedName>
    <definedName name="VAS084_F_Ilgalaikioturt3Pavirsiniunuot1" localSheetId="12">'Forma 13'!$M$15</definedName>
    <definedName name="VAS084_F_Ilgalaikioturt3Pavirsiniunuot1">'Forma 13'!$M$15</definedName>
    <definedName name="VAS084_F_Ilgalaikioturt3Turtovienetask1" localSheetId="12">'Forma 13'!$F$15</definedName>
    <definedName name="VAS084_F_Ilgalaikioturt3Turtovienetask1">'Forma 13'!$F$15</definedName>
    <definedName name="VAS084_F_Ilgalaikioturt40Apskaitosveikla1" localSheetId="12">'Forma 13'!$N$68</definedName>
    <definedName name="VAS084_F_Ilgalaikioturt40Apskaitosveikla1">'Forma 13'!$N$68</definedName>
    <definedName name="VAS084_F_Ilgalaikioturt40Geriamojovande7" localSheetId="12">'Forma 13'!$G$68</definedName>
    <definedName name="VAS084_F_Ilgalaikioturt40Geriamojovande7">'Forma 13'!$G$68</definedName>
    <definedName name="VAS084_F_Ilgalaikioturt40Geriamojovande8" localSheetId="12">'Forma 13'!$H$68</definedName>
    <definedName name="VAS084_F_Ilgalaikioturt40Geriamojovande8">'Forma 13'!$H$68</definedName>
    <definedName name="VAS084_F_Ilgalaikioturt40Geriamojovande9" localSheetId="12">'Forma 13'!$I$68</definedName>
    <definedName name="VAS084_F_Ilgalaikioturt40Geriamojovande9">'Forma 13'!$I$68</definedName>
    <definedName name="VAS084_F_Ilgalaikioturt40Inventorinisnu1" localSheetId="12">'Forma 13'!$D$68</definedName>
    <definedName name="VAS084_F_Ilgalaikioturt40Inventorinisnu1">'Forma 13'!$D$68</definedName>
    <definedName name="VAS084_F_Ilgalaikioturt40Kitareguliuoja1" localSheetId="12">'Forma 13'!$O$68</definedName>
    <definedName name="VAS084_F_Ilgalaikioturt40Kitareguliuoja1">'Forma 13'!$O$68</definedName>
    <definedName name="VAS084_F_Ilgalaikioturt40Kitosveiklosne1" localSheetId="12">'Forma 13'!$P$68</definedName>
    <definedName name="VAS084_F_Ilgalaikioturt40Kitosveiklosne1">'Forma 13'!$P$68</definedName>
    <definedName name="VAS084_F_Ilgalaikioturt40Lrklimatokaito1" localSheetId="12">'Forma 13'!$E$68</definedName>
    <definedName name="VAS084_F_Ilgalaikioturt40Lrklimatokaito1">'Forma 13'!$E$68</definedName>
    <definedName name="VAS084_F_Ilgalaikioturt40Nuotekudumblot1" localSheetId="12">'Forma 13'!$L$68</definedName>
    <definedName name="VAS084_F_Ilgalaikioturt40Nuotekudumblot1">'Forma 13'!$L$68</definedName>
    <definedName name="VAS084_F_Ilgalaikioturt40Nuotekusurinki1" localSheetId="12">'Forma 13'!$J$68</definedName>
    <definedName name="VAS084_F_Ilgalaikioturt40Nuotekusurinki1">'Forma 13'!$J$68</definedName>
    <definedName name="VAS084_F_Ilgalaikioturt40Nuotekuvalymas1" localSheetId="12">'Forma 13'!$K$68</definedName>
    <definedName name="VAS084_F_Ilgalaikioturt40Nuotekuvalymas1">'Forma 13'!$K$68</definedName>
    <definedName name="VAS084_F_Ilgalaikioturt40Pavirsiniunuot1" localSheetId="12">'Forma 13'!$M$68</definedName>
    <definedName name="VAS084_F_Ilgalaikioturt40Pavirsiniunuot1">'Forma 13'!$M$68</definedName>
    <definedName name="VAS084_F_Ilgalaikioturt40Turtovienetask1" localSheetId="12">'Forma 13'!$F$68</definedName>
    <definedName name="VAS084_F_Ilgalaikioturt40Turtovienetask1">'Forma 13'!$F$68</definedName>
    <definedName name="VAS084_F_Ilgalaikioturt41Apskaitosveikla1" localSheetId="12">'Forma 13'!$N$69</definedName>
    <definedName name="VAS084_F_Ilgalaikioturt41Apskaitosveikla1">'Forma 13'!$N$69</definedName>
    <definedName name="VAS084_F_Ilgalaikioturt41Geriamojovande7" localSheetId="12">'Forma 13'!$G$69</definedName>
    <definedName name="VAS084_F_Ilgalaikioturt41Geriamojovande7">'Forma 13'!$G$69</definedName>
    <definedName name="VAS084_F_Ilgalaikioturt41Geriamojovande8" localSheetId="12">'Forma 13'!$H$69</definedName>
    <definedName name="VAS084_F_Ilgalaikioturt41Geriamojovande8">'Forma 13'!$H$69</definedName>
    <definedName name="VAS084_F_Ilgalaikioturt41Geriamojovande9" localSheetId="12">'Forma 13'!$I$69</definedName>
    <definedName name="VAS084_F_Ilgalaikioturt41Geriamojovande9">'Forma 13'!$I$69</definedName>
    <definedName name="VAS084_F_Ilgalaikioturt41Inventorinisnu1" localSheetId="12">'Forma 13'!$D$69</definedName>
    <definedName name="VAS084_F_Ilgalaikioturt41Inventorinisnu1">'Forma 13'!$D$69</definedName>
    <definedName name="VAS084_F_Ilgalaikioturt41Kitareguliuoja1" localSheetId="12">'Forma 13'!$O$69</definedName>
    <definedName name="VAS084_F_Ilgalaikioturt41Kitareguliuoja1">'Forma 13'!$O$69</definedName>
    <definedName name="VAS084_F_Ilgalaikioturt41Kitosveiklosne1" localSheetId="12">'Forma 13'!$P$69</definedName>
    <definedName name="VAS084_F_Ilgalaikioturt41Kitosveiklosne1">'Forma 13'!$P$69</definedName>
    <definedName name="VAS084_F_Ilgalaikioturt41Lrklimatokaito1" localSheetId="12">'Forma 13'!$E$69</definedName>
    <definedName name="VAS084_F_Ilgalaikioturt41Lrklimatokaito1">'Forma 13'!$E$69</definedName>
    <definedName name="VAS084_F_Ilgalaikioturt41Nuotekudumblot1" localSheetId="12">'Forma 13'!$L$69</definedName>
    <definedName name="VAS084_F_Ilgalaikioturt41Nuotekudumblot1">'Forma 13'!$L$69</definedName>
    <definedName name="VAS084_F_Ilgalaikioturt41Nuotekusurinki1" localSheetId="12">'Forma 13'!$J$69</definedName>
    <definedName name="VAS084_F_Ilgalaikioturt41Nuotekusurinki1">'Forma 13'!$J$69</definedName>
    <definedName name="VAS084_F_Ilgalaikioturt41Nuotekuvalymas1" localSheetId="12">'Forma 13'!$K$69</definedName>
    <definedName name="VAS084_F_Ilgalaikioturt41Nuotekuvalymas1">'Forma 13'!$K$69</definedName>
    <definedName name="VAS084_F_Ilgalaikioturt41Pavirsiniunuot1" localSheetId="12">'Forma 13'!$M$69</definedName>
    <definedName name="VAS084_F_Ilgalaikioturt41Pavirsiniunuot1">'Forma 13'!$M$69</definedName>
    <definedName name="VAS084_F_Ilgalaikioturt41Turtovienetask1" localSheetId="12">'Forma 13'!$F$69</definedName>
    <definedName name="VAS084_F_Ilgalaikioturt41Turtovienetask1">'Forma 13'!$F$69</definedName>
    <definedName name="VAS084_F_Ilgalaikioturt42Apskaitosveikla1" localSheetId="12">'Forma 13'!$N$70</definedName>
    <definedName name="VAS084_F_Ilgalaikioturt42Apskaitosveikla1">'Forma 13'!$N$70</definedName>
    <definedName name="VAS084_F_Ilgalaikioturt42Geriamojovande7" localSheetId="12">'Forma 13'!$G$70</definedName>
    <definedName name="VAS084_F_Ilgalaikioturt42Geriamojovande7">'Forma 13'!$G$70</definedName>
    <definedName name="VAS084_F_Ilgalaikioturt42Geriamojovande8" localSheetId="12">'Forma 13'!$H$70</definedName>
    <definedName name="VAS084_F_Ilgalaikioturt42Geriamojovande8">'Forma 13'!$H$70</definedName>
    <definedName name="VAS084_F_Ilgalaikioturt42Geriamojovande9" localSheetId="12">'Forma 13'!$I$70</definedName>
    <definedName name="VAS084_F_Ilgalaikioturt42Geriamojovande9">'Forma 13'!$I$70</definedName>
    <definedName name="VAS084_F_Ilgalaikioturt42Inventorinisnu1" localSheetId="12">'Forma 13'!$D$70</definedName>
    <definedName name="VAS084_F_Ilgalaikioturt42Inventorinisnu1">'Forma 13'!$D$70</definedName>
    <definedName name="VAS084_F_Ilgalaikioturt42Kitareguliuoja1" localSheetId="12">'Forma 13'!$O$70</definedName>
    <definedName name="VAS084_F_Ilgalaikioturt42Kitareguliuoja1">'Forma 13'!$O$70</definedName>
    <definedName name="VAS084_F_Ilgalaikioturt42Kitosveiklosne1" localSheetId="12">'Forma 13'!$P$70</definedName>
    <definedName name="VAS084_F_Ilgalaikioturt42Kitosveiklosne1">'Forma 13'!$P$70</definedName>
    <definedName name="VAS084_F_Ilgalaikioturt42Lrklimatokaito1" localSheetId="12">'Forma 13'!$E$70</definedName>
    <definedName name="VAS084_F_Ilgalaikioturt42Lrklimatokaito1">'Forma 13'!$E$70</definedName>
    <definedName name="VAS084_F_Ilgalaikioturt42Nuotekudumblot1" localSheetId="12">'Forma 13'!$L$70</definedName>
    <definedName name="VAS084_F_Ilgalaikioturt42Nuotekudumblot1">'Forma 13'!$L$70</definedName>
    <definedName name="VAS084_F_Ilgalaikioturt42Nuotekusurinki1" localSheetId="12">'Forma 13'!$J$70</definedName>
    <definedName name="VAS084_F_Ilgalaikioturt42Nuotekusurinki1">'Forma 13'!$J$70</definedName>
    <definedName name="VAS084_F_Ilgalaikioturt42Nuotekuvalymas1" localSheetId="12">'Forma 13'!$K$70</definedName>
    <definedName name="VAS084_F_Ilgalaikioturt42Nuotekuvalymas1">'Forma 13'!$K$70</definedName>
    <definedName name="VAS084_F_Ilgalaikioturt42Pavirsiniunuot1" localSheetId="12">'Forma 13'!$M$70</definedName>
    <definedName name="VAS084_F_Ilgalaikioturt42Pavirsiniunuot1">'Forma 13'!$M$70</definedName>
    <definedName name="VAS084_F_Ilgalaikioturt42Turtovienetask1" localSheetId="12">'Forma 13'!$F$70</definedName>
    <definedName name="VAS084_F_Ilgalaikioturt42Turtovienetask1">'Forma 13'!$F$70</definedName>
    <definedName name="VAS084_F_Ilgalaikioturt43Apskaitosveikla1" localSheetId="12">'Forma 13'!$N$72</definedName>
    <definedName name="VAS084_F_Ilgalaikioturt43Apskaitosveikla1">'Forma 13'!$N$72</definedName>
    <definedName name="VAS084_F_Ilgalaikioturt43Geriamojovande7" localSheetId="12">'Forma 13'!$G$72</definedName>
    <definedName name="VAS084_F_Ilgalaikioturt43Geriamojovande7">'Forma 13'!$G$72</definedName>
    <definedName name="VAS084_F_Ilgalaikioturt43Geriamojovande8" localSheetId="12">'Forma 13'!$H$72</definedName>
    <definedName name="VAS084_F_Ilgalaikioturt43Geriamojovande8">'Forma 13'!$H$72</definedName>
    <definedName name="VAS084_F_Ilgalaikioturt43Geriamojovande9" localSheetId="12">'Forma 13'!$I$72</definedName>
    <definedName name="VAS084_F_Ilgalaikioturt43Geriamojovande9">'Forma 13'!$I$72</definedName>
    <definedName name="VAS084_F_Ilgalaikioturt43Inventorinisnu1" localSheetId="12">'Forma 13'!$D$72</definedName>
    <definedName name="VAS084_F_Ilgalaikioturt43Inventorinisnu1">'Forma 13'!$D$72</definedName>
    <definedName name="VAS084_F_Ilgalaikioturt43Kitareguliuoja1" localSheetId="12">'Forma 13'!$O$72</definedName>
    <definedName name="VAS084_F_Ilgalaikioturt43Kitareguliuoja1">'Forma 13'!$O$72</definedName>
    <definedName name="VAS084_F_Ilgalaikioturt43Kitosveiklosne1" localSheetId="12">'Forma 13'!$P$72</definedName>
    <definedName name="VAS084_F_Ilgalaikioturt43Kitosveiklosne1">'Forma 13'!$P$72</definedName>
    <definedName name="VAS084_F_Ilgalaikioturt43Lrklimatokaito1" localSheetId="12">'Forma 13'!$E$72</definedName>
    <definedName name="VAS084_F_Ilgalaikioturt43Lrklimatokaito1">'Forma 13'!$E$72</definedName>
    <definedName name="VAS084_F_Ilgalaikioturt43Nuotekudumblot1" localSheetId="12">'Forma 13'!$L$72</definedName>
    <definedName name="VAS084_F_Ilgalaikioturt43Nuotekudumblot1">'Forma 13'!$L$72</definedName>
    <definedName name="VAS084_F_Ilgalaikioturt43Nuotekusurinki1" localSheetId="12">'Forma 13'!$J$72</definedName>
    <definedName name="VAS084_F_Ilgalaikioturt43Nuotekusurinki1">'Forma 13'!$J$72</definedName>
    <definedName name="VAS084_F_Ilgalaikioturt43Nuotekuvalymas1" localSheetId="12">'Forma 13'!$K$72</definedName>
    <definedName name="VAS084_F_Ilgalaikioturt43Nuotekuvalymas1">'Forma 13'!$K$72</definedName>
    <definedName name="VAS084_F_Ilgalaikioturt43Pavirsiniunuot1" localSheetId="12">'Forma 13'!$M$72</definedName>
    <definedName name="VAS084_F_Ilgalaikioturt43Pavirsiniunuot1">'Forma 13'!$M$72</definedName>
    <definedName name="VAS084_F_Ilgalaikioturt43Turtovienetask1" localSheetId="12">'Forma 13'!$F$72</definedName>
    <definedName name="VAS084_F_Ilgalaikioturt43Turtovienetask1">'Forma 13'!$F$72</definedName>
    <definedName name="VAS084_F_Ilgalaikioturt44Apskaitosveikla1" localSheetId="12">'Forma 13'!$N$73</definedName>
    <definedName name="VAS084_F_Ilgalaikioturt44Apskaitosveikla1">'Forma 13'!$N$73</definedName>
    <definedName name="VAS084_F_Ilgalaikioturt44Geriamojovande7" localSheetId="12">'Forma 13'!$G$73</definedName>
    <definedName name="VAS084_F_Ilgalaikioturt44Geriamojovande7">'Forma 13'!$G$73</definedName>
    <definedName name="VAS084_F_Ilgalaikioturt44Geriamojovande8" localSheetId="12">'Forma 13'!$H$73</definedName>
    <definedName name="VAS084_F_Ilgalaikioturt44Geriamojovande8">'Forma 13'!$H$73</definedName>
    <definedName name="VAS084_F_Ilgalaikioturt44Geriamojovande9" localSheetId="12">'Forma 13'!$I$73</definedName>
    <definedName name="VAS084_F_Ilgalaikioturt44Geriamojovande9">'Forma 13'!$I$73</definedName>
    <definedName name="VAS084_F_Ilgalaikioturt44Inventorinisnu1" localSheetId="12">'Forma 13'!$D$73</definedName>
    <definedName name="VAS084_F_Ilgalaikioturt44Inventorinisnu1">'Forma 13'!$D$73</definedName>
    <definedName name="VAS084_F_Ilgalaikioturt44Kitareguliuoja1" localSheetId="12">'Forma 13'!$O$73</definedName>
    <definedName name="VAS084_F_Ilgalaikioturt44Kitareguliuoja1">'Forma 13'!$O$73</definedName>
    <definedName name="VAS084_F_Ilgalaikioturt44Kitosveiklosne1" localSheetId="12">'Forma 13'!$P$73</definedName>
    <definedName name="VAS084_F_Ilgalaikioturt44Kitosveiklosne1">'Forma 13'!$P$73</definedName>
    <definedName name="VAS084_F_Ilgalaikioturt44Lrklimatokaito1" localSheetId="12">'Forma 13'!$E$73</definedName>
    <definedName name="VAS084_F_Ilgalaikioturt44Lrklimatokaito1">'Forma 13'!$E$73</definedName>
    <definedName name="VAS084_F_Ilgalaikioturt44Nuotekudumblot1" localSheetId="12">'Forma 13'!$L$73</definedName>
    <definedName name="VAS084_F_Ilgalaikioturt44Nuotekudumblot1">'Forma 13'!$L$73</definedName>
    <definedName name="VAS084_F_Ilgalaikioturt44Nuotekusurinki1" localSheetId="12">'Forma 13'!$J$73</definedName>
    <definedName name="VAS084_F_Ilgalaikioturt44Nuotekusurinki1">'Forma 13'!$J$73</definedName>
    <definedName name="VAS084_F_Ilgalaikioturt44Nuotekuvalymas1" localSheetId="12">'Forma 13'!$K$73</definedName>
    <definedName name="VAS084_F_Ilgalaikioturt44Nuotekuvalymas1">'Forma 13'!$K$73</definedName>
    <definedName name="VAS084_F_Ilgalaikioturt44Pavirsiniunuot1" localSheetId="12">'Forma 13'!$M$73</definedName>
    <definedName name="VAS084_F_Ilgalaikioturt44Pavirsiniunuot1">'Forma 13'!$M$73</definedName>
    <definedName name="VAS084_F_Ilgalaikioturt44Turtovienetask1" localSheetId="12">'Forma 13'!$F$73</definedName>
    <definedName name="VAS084_F_Ilgalaikioturt44Turtovienetask1">'Forma 13'!$F$73</definedName>
    <definedName name="VAS084_F_Ilgalaikioturt45Apskaitosveikla1" localSheetId="12">'Forma 13'!$N$74</definedName>
    <definedName name="VAS084_F_Ilgalaikioturt45Apskaitosveikla1">'Forma 13'!$N$74</definedName>
    <definedName name="VAS084_F_Ilgalaikioturt45Geriamojovande7" localSheetId="12">'Forma 13'!$G$74</definedName>
    <definedName name="VAS084_F_Ilgalaikioturt45Geriamojovande7">'Forma 13'!$G$74</definedName>
    <definedName name="VAS084_F_Ilgalaikioturt45Geriamojovande8" localSheetId="12">'Forma 13'!$H$74</definedName>
    <definedName name="VAS084_F_Ilgalaikioturt45Geriamojovande8">'Forma 13'!$H$74</definedName>
    <definedName name="VAS084_F_Ilgalaikioturt45Geriamojovande9" localSheetId="12">'Forma 13'!$I$74</definedName>
    <definedName name="VAS084_F_Ilgalaikioturt45Geriamojovande9">'Forma 13'!$I$74</definedName>
    <definedName name="VAS084_F_Ilgalaikioturt45Inventorinisnu1" localSheetId="12">'Forma 13'!$D$74</definedName>
    <definedName name="VAS084_F_Ilgalaikioturt45Inventorinisnu1">'Forma 13'!$D$74</definedName>
    <definedName name="VAS084_F_Ilgalaikioturt45Kitareguliuoja1" localSheetId="12">'Forma 13'!$O$74</definedName>
    <definedName name="VAS084_F_Ilgalaikioturt45Kitareguliuoja1">'Forma 13'!$O$74</definedName>
    <definedName name="VAS084_F_Ilgalaikioturt45Kitosveiklosne1" localSheetId="12">'Forma 13'!$P$74</definedName>
    <definedName name="VAS084_F_Ilgalaikioturt45Kitosveiklosne1">'Forma 13'!$P$74</definedName>
    <definedName name="VAS084_F_Ilgalaikioturt45Lrklimatokaito1" localSheetId="12">'Forma 13'!$E$74</definedName>
    <definedName name="VAS084_F_Ilgalaikioturt45Lrklimatokaito1">'Forma 13'!$E$74</definedName>
    <definedName name="VAS084_F_Ilgalaikioturt45Nuotekudumblot1" localSheetId="12">'Forma 13'!$L$74</definedName>
    <definedName name="VAS084_F_Ilgalaikioturt45Nuotekudumblot1">'Forma 13'!$L$74</definedName>
    <definedName name="VAS084_F_Ilgalaikioturt45Nuotekusurinki1" localSheetId="12">'Forma 13'!$J$74</definedName>
    <definedName name="VAS084_F_Ilgalaikioturt45Nuotekusurinki1">'Forma 13'!$J$74</definedName>
    <definedName name="VAS084_F_Ilgalaikioturt45Nuotekuvalymas1" localSheetId="12">'Forma 13'!$K$74</definedName>
    <definedName name="VAS084_F_Ilgalaikioturt45Nuotekuvalymas1">'Forma 13'!$K$74</definedName>
    <definedName name="VAS084_F_Ilgalaikioturt45Pavirsiniunuot1" localSheetId="12">'Forma 13'!$M$74</definedName>
    <definedName name="VAS084_F_Ilgalaikioturt45Pavirsiniunuot1">'Forma 13'!$M$74</definedName>
    <definedName name="VAS084_F_Ilgalaikioturt45Turtovienetask1" localSheetId="12">'Forma 13'!$F$74</definedName>
    <definedName name="VAS084_F_Ilgalaikioturt45Turtovienetask1">'Forma 13'!$F$74</definedName>
    <definedName name="VAS084_F_Ilgalaikioturt46Apskaitosveikla1" localSheetId="12">'Forma 13'!$N$76</definedName>
    <definedName name="VAS084_F_Ilgalaikioturt46Apskaitosveikla1">'Forma 13'!$N$76</definedName>
    <definedName name="VAS084_F_Ilgalaikioturt46Geriamojovande7" localSheetId="12">'Forma 13'!$G$76</definedName>
    <definedName name="VAS084_F_Ilgalaikioturt46Geriamojovande7">'Forma 13'!$G$76</definedName>
    <definedName name="VAS084_F_Ilgalaikioturt46Geriamojovande8" localSheetId="12">'Forma 13'!$H$76</definedName>
    <definedName name="VAS084_F_Ilgalaikioturt46Geriamojovande8">'Forma 13'!$H$76</definedName>
    <definedName name="VAS084_F_Ilgalaikioturt46Geriamojovande9" localSheetId="12">'Forma 13'!$I$76</definedName>
    <definedName name="VAS084_F_Ilgalaikioturt46Geriamojovande9">'Forma 13'!$I$76</definedName>
    <definedName name="VAS084_F_Ilgalaikioturt46Inventorinisnu1" localSheetId="12">'Forma 13'!$D$76</definedName>
    <definedName name="VAS084_F_Ilgalaikioturt46Inventorinisnu1">'Forma 13'!$D$76</definedName>
    <definedName name="VAS084_F_Ilgalaikioturt46Kitareguliuoja1" localSheetId="12">'Forma 13'!$O$76</definedName>
    <definedName name="VAS084_F_Ilgalaikioturt46Kitareguliuoja1">'Forma 13'!$O$76</definedName>
    <definedName name="VAS084_F_Ilgalaikioturt46Kitosveiklosne1" localSheetId="12">'Forma 13'!$P$76</definedName>
    <definedName name="VAS084_F_Ilgalaikioturt46Kitosveiklosne1">'Forma 13'!$P$76</definedName>
    <definedName name="VAS084_F_Ilgalaikioturt46Lrklimatokaito1" localSheetId="12">'Forma 13'!$E$76</definedName>
    <definedName name="VAS084_F_Ilgalaikioturt46Lrklimatokaito1">'Forma 13'!$E$76</definedName>
    <definedName name="VAS084_F_Ilgalaikioturt46Nuotekudumblot1" localSheetId="12">'Forma 13'!$L$76</definedName>
    <definedName name="VAS084_F_Ilgalaikioturt46Nuotekudumblot1">'Forma 13'!$L$76</definedName>
    <definedName name="VAS084_F_Ilgalaikioturt46Nuotekusurinki1" localSheetId="12">'Forma 13'!$J$76</definedName>
    <definedName name="VAS084_F_Ilgalaikioturt46Nuotekusurinki1">'Forma 13'!$J$76</definedName>
    <definedName name="VAS084_F_Ilgalaikioturt46Nuotekuvalymas1" localSheetId="12">'Forma 13'!$K$76</definedName>
    <definedName name="VAS084_F_Ilgalaikioturt46Nuotekuvalymas1">'Forma 13'!$K$76</definedName>
    <definedName name="VAS084_F_Ilgalaikioturt46Pavirsiniunuot1" localSheetId="12">'Forma 13'!$M$76</definedName>
    <definedName name="VAS084_F_Ilgalaikioturt46Pavirsiniunuot1">'Forma 13'!$M$76</definedName>
    <definedName name="VAS084_F_Ilgalaikioturt46Turtovienetask1" localSheetId="12">'Forma 13'!$F$76</definedName>
    <definedName name="VAS084_F_Ilgalaikioturt46Turtovienetask1">'Forma 13'!$F$76</definedName>
    <definedName name="VAS084_F_Ilgalaikioturt47Apskaitosveikla1" localSheetId="12">'Forma 13'!$N$77</definedName>
    <definedName name="VAS084_F_Ilgalaikioturt47Apskaitosveikla1">'Forma 13'!$N$77</definedName>
    <definedName name="VAS084_F_Ilgalaikioturt47Geriamojovande7" localSheetId="12">'Forma 13'!$G$77</definedName>
    <definedName name="VAS084_F_Ilgalaikioturt47Geriamojovande7">'Forma 13'!$G$77</definedName>
    <definedName name="VAS084_F_Ilgalaikioturt47Geriamojovande8" localSheetId="12">'Forma 13'!$H$77</definedName>
    <definedName name="VAS084_F_Ilgalaikioturt47Geriamojovande8">'Forma 13'!$H$77</definedName>
    <definedName name="VAS084_F_Ilgalaikioturt47Geriamojovande9" localSheetId="12">'Forma 13'!$I$77</definedName>
    <definedName name="VAS084_F_Ilgalaikioturt47Geriamojovande9">'Forma 13'!$I$77</definedName>
    <definedName name="VAS084_F_Ilgalaikioturt47Inventorinisnu1" localSheetId="12">'Forma 13'!$D$77</definedName>
    <definedName name="VAS084_F_Ilgalaikioturt47Inventorinisnu1">'Forma 13'!$D$77</definedName>
    <definedName name="VAS084_F_Ilgalaikioturt47Kitareguliuoja1" localSheetId="12">'Forma 13'!$O$77</definedName>
    <definedName name="VAS084_F_Ilgalaikioturt47Kitareguliuoja1">'Forma 13'!$O$77</definedName>
    <definedName name="VAS084_F_Ilgalaikioturt47Kitosveiklosne1" localSheetId="12">'Forma 13'!$P$77</definedName>
    <definedName name="VAS084_F_Ilgalaikioturt47Kitosveiklosne1">'Forma 13'!$P$77</definedName>
    <definedName name="VAS084_F_Ilgalaikioturt47Lrklimatokaito1" localSheetId="12">'Forma 13'!$E$77</definedName>
    <definedName name="VAS084_F_Ilgalaikioturt47Lrklimatokaito1">'Forma 13'!$E$77</definedName>
    <definedName name="VAS084_F_Ilgalaikioturt47Nuotekudumblot1" localSheetId="12">'Forma 13'!$L$77</definedName>
    <definedName name="VAS084_F_Ilgalaikioturt47Nuotekudumblot1">'Forma 13'!$L$77</definedName>
    <definedName name="VAS084_F_Ilgalaikioturt47Nuotekusurinki1" localSheetId="12">'Forma 13'!$J$77</definedName>
    <definedName name="VAS084_F_Ilgalaikioturt47Nuotekusurinki1">'Forma 13'!$J$77</definedName>
    <definedName name="VAS084_F_Ilgalaikioturt47Nuotekuvalymas1" localSheetId="12">'Forma 13'!$K$77</definedName>
    <definedName name="VAS084_F_Ilgalaikioturt47Nuotekuvalymas1">'Forma 13'!$K$77</definedName>
    <definedName name="VAS084_F_Ilgalaikioturt47Pavirsiniunuot1" localSheetId="12">'Forma 13'!$M$77</definedName>
    <definedName name="VAS084_F_Ilgalaikioturt47Pavirsiniunuot1">'Forma 13'!$M$77</definedName>
    <definedName name="VAS084_F_Ilgalaikioturt47Turtovienetask1" localSheetId="12">'Forma 13'!$F$77</definedName>
    <definedName name="VAS084_F_Ilgalaikioturt47Turtovienetask1">'Forma 13'!$F$77</definedName>
    <definedName name="VAS084_F_Ilgalaikioturt48Apskaitosveikla1" localSheetId="12">'Forma 13'!$N$78</definedName>
    <definedName name="VAS084_F_Ilgalaikioturt48Apskaitosveikla1">'Forma 13'!$N$78</definedName>
    <definedName name="VAS084_F_Ilgalaikioturt48Geriamojovande7" localSheetId="12">'Forma 13'!$G$78</definedName>
    <definedName name="VAS084_F_Ilgalaikioturt48Geriamojovande7">'Forma 13'!$G$78</definedName>
    <definedName name="VAS084_F_Ilgalaikioturt48Geriamojovande8" localSheetId="12">'Forma 13'!$H$78</definedName>
    <definedName name="VAS084_F_Ilgalaikioturt48Geriamojovande8">'Forma 13'!$H$78</definedName>
    <definedName name="VAS084_F_Ilgalaikioturt48Geriamojovande9" localSheetId="12">'Forma 13'!$I$78</definedName>
    <definedName name="VAS084_F_Ilgalaikioturt48Geriamojovande9">'Forma 13'!$I$78</definedName>
    <definedName name="VAS084_F_Ilgalaikioturt48Inventorinisnu1" localSheetId="12">'Forma 13'!$D$78</definedName>
    <definedName name="VAS084_F_Ilgalaikioturt48Inventorinisnu1">'Forma 13'!$D$78</definedName>
    <definedName name="VAS084_F_Ilgalaikioturt48Kitareguliuoja1" localSheetId="12">'Forma 13'!$O$78</definedName>
    <definedName name="VAS084_F_Ilgalaikioturt48Kitareguliuoja1">'Forma 13'!$O$78</definedName>
    <definedName name="VAS084_F_Ilgalaikioturt48Kitosveiklosne1" localSheetId="12">'Forma 13'!$P$78</definedName>
    <definedName name="VAS084_F_Ilgalaikioturt48Kitosveiklosne1">'Forma 13'!$P$78</definedName>
    <definedName name="VAS084_F_Ilgalaikioturt48Lrklimatokaito1" localSheetId="12">'Forma 13'!$E$78</definedName>
    <definedName name="VAS084_F_Ilgalaikioturt48Lrklimatokaito1">'Forma 13'!$E$78</definedName>
    <definedName name="VAS084_F_Ilgalaikioturt48Nuotekudumblot1" localSheetId="12">'Forma 13'!$L$78</definedName>
    <definedName name="VAS084_F_Ilgalaikioturt48Nuotekudumblot1">'Forma 13'!$L$78</definedName>
    <definedName name="VAS084_F_Ilgalaikioturt48Nuotekusurinki1" localSheetId="12">'Forma 13'!$J$78</definedName>
    <definedName name="VAS084_F_Ilgalaikioturt48Nuotekusurinki1">'Forma 13'!$J$78</definedName>
    <definedName name="VAS084_F_Ilgalaikioturt48Nuotekuvalymas1" localSheetId="12">'Forma 13'!$K$78</definedName>
    <definedName name="VAS084_F_Ilgalaikioturt48Nuotekuvalymas1">'Forma 13'!$K$78</definedName>
    <definedName name="VAS084_F_Ilgalaikioturt48Pavirsiniunuot1" localSheetId="12">'Forma 13'!$M$78</definedName>
    <definedName name="VAS084_F_Ilgalaikioturt48Pavirsiniunuot1">'Forma 13'!$M$78</definedName>
    <definedName name="VAS084_F_Ilgalaikioturt48Turtovienetask1" localSheetId="12">'Forma 13'!$F$78</definedName>
    <definedName name="VAS084_F_Ilgalaikioturt48Turtovienetask1">'Forma 13'!$F$78</definedName>
    <definedName name="VAS084_F_Ilgalaikioturt49Apskaitosveikla1" localSheetId="12">'Forma 13'!$N$81</definedName>
    <definedName name="VAS084_F_Ilgalaikioturt49Apskaitosveikla1">'Forma 13'!$N$81</definedName>
    <definedName name="VAS084_F_Ilgalaikioturt49Geriamojovande7" localSheetId="12">'Forma 13'!$G$81</definedName>
    <definedName name="VAS084_F_Ilgalaikioturt49Geriamojovande7">'Forma 13'!$G$81</definedName>
    <definedName name="VAS084_F_Ilgalaikioturt49Geriamojovande8" localSheetId="12">'Forma 13'!$H$81</definedName>
    <definedName name="VAS084_F_Ilgalaikioturt49Geriamojovande8">'Forma 13'!$H$81</definedName>
    <definedName name="VAS084_F_Ilgalaikioturt49Geriamojovande9" localSheetId="12">'Forma 13'!$I$81</definedName>
    <definedName name="VAS084_F_Ilgalaikioturt49Geriamojovande9">'Forma 13'!$I$81</definedName>
    <definedName name="VAS084_F_Ilgalaikioturt49Inventorinisnu1" localSheetId="12">'Forma 13'!$D$81</definedName>
    <definedName name="VAS084_F_Ilgalaikioturt49Inventorinisnu1">'Forma 13'!$D$81</definedName>
    <definedName name="VAS084_F_Ilgalaikioturt49Kitareguliuoja1" localSheetId="12">'Forma 13'!$O$81</definedName>
    <definedName name="VAS084_F_Ilgalaikioturt49Kitareguliuoja1">'Forma 13'!$O$81</definedName>
    <definedName name="VAS084_F_Ilgalaikioturt49Kitosveiklosne1" localSheetId="12">'Forma 13'!$P$81</definedName>
    <definedName name="VAS084_F_Ilgalaikioturt49Kitosveiklosne1">'Forma 13'!$P$81</definedName>
    <definedName name="VAS084_F_Ilgalaikioturt49Lrklimatokaito1" localSheetId="12">'Forma 13'!$E$81</definedName>
    <definedName name="VAS084_F_Ilgalaikioturt49Lrklimatokaito1">'Forma 13'!$E$81</definedName>
    <definedName name="VAS084_F_Ilgalaikioturt49Nuotekudumblot1" localSheetId="12">'Forma 13'!$L$81</definedName>
    <definedName name="VAS084_F_Ilgalaikioturt49Nuotekudumblot1">'Forma 13'!$L$81</definedName>
    <definedName name="VAS084_F_Ilgalaikioturt49Nuotekusurinki1" localSheetId="12">'Forma 13'!$J$81</definedName>
    <definedName name="VAS084_F_Ilgalaikioturt49Nuotekusurinki1">'Forma 13'!$J$81</definedName>
    <definedName name="VAS084_F_Ilgalaikioturt49Nuotekuvalymas1" localSheetId="12">'Forma 13'!$K$81</definedName>
    <definedName name="VAS084_F_Ilgalaikioturt49Nuotekuvalymas1">'Forma 13'!$K$81</definedName>
    <definedName name="VAS084_F_Ilgalaikioturt49Pavirsiniunuot1" localSheetId="12">'Forma 13'!$M$81</definedName>
    <definedName name="VAS084_F_Ilgalaikioturt49Pavirsiniunuot1">'Forma 13'!$M$81</definedName>
    <definedName name="VAS084_F_Ilgalaikioturt49Turtovienetask1" localSheetId="12">'Forma 13'!$F$81</definedName>
    <definedName name="VAS084_F_Ilgalaikioturt49Turtovienetask1">'Forma 13'!$F$81</definedName>
    <definedName name="VAS084_F_Ilgalaikioturt4Apskaitosveikla1" localSheetId="12">'Forma 13'!$N$17</definedName>
    <definedName name="VAS084_F_Ilgalaikioturt4Apskaitosveikla1">'Forma 13'!$N$17</definedName>
    <definedName name="VAS084_F_Ilgalaikioturt4Geriamojovande7" localSheetId="12">'Forma 13'!$G$17</definedName>
    <definedName name="VAS084_F_Ilgalaikioturt4Geriamojovande7">'Forma 13'!$G$17</definedName>
    <definedName name="VAS084_F_Ilgalaikioturt4Geriamojovande8" localSheetId="12">'Forma 13'!$H$17</definedName>
    <definedName name="VAS084_F_Ilgalaikioturt4Geriamojovande8">'Forma 13'!$H$17</definedName>
    <definedName name="VAS084_F_Ilgalaikioturt4Geriamojovande9" localSheetId="12">'Forma 13'!$I$17</definedName>
    <definedName name="VAS084_F_Ilgalaikioturt4Geriamojovande9">'Forma 13'!$I$17</definedName>
    <definedName name="VAS084_F_Ilgalaikioturt4Inventorinisnu1" localSheetId="12">'Forma 13'!$D$17</definedName>
    <definedName name="VAS084_F_Ilgalaikioturt4Inventorinisnu1">'Forma 13'!$D$17</definedName>
    <definedName name="VAS084_F_Ilgalaikioturt4Kitareguliuoja1" localSheetId="12">'Forma 13'!$O$17</definedName>
    <definedName name="VAS084_F_Ilgalaikioturt4Kitareguliuoja1">'Forma 13'!$O$17</definedName>
    <definedName name="VAS084_F_Ilgalaikioturt4Kitosveiklosne1" localSheetId="12">'Forma 13'!$P$17</definedName>
    <definedName name="VAS084_F_Ilgalaikioturt4Kitosveiklosne1">'Forma 13'!$P$17</definedName>
    <definedName name="VAS084_F_Ilgalaikioturt4Lrklimatokaito1" localSheetId="12">'Forma 13'!$E$17</definedName>
    <definedName name="VAS084_F_Ilgalaikioturt4Lrklimatokaito1">'Forma 13'!$E$17</definedName>
    <definedName name="VAS084_F_Ilgalaikioturt4Nuotekudumblot1" localSheetId="12">'Forma 13'!$L$17</definedName>
    <definedName name="VAS084_F_Ilgalaikioturt4Nuotekudumblot1">'Forma 13'!$L$17</definedName>
    <definedName name="VAS084_F_Ilgalaikioturt4Nuotekusurinki1" localSheetId="12">'Forma 13'!$J$17</definedName>
    <definedName name="VAS084_F_Ilgalaikioturt4Nuotekusurinki1">'Forma 13'!$J$17</definedName>
    <definedName name="VAS084_F_Ilgalaikioturt4Nuotekuvalymas1" localSheetId="12">'Forma 13'!$K$17</definedName>
    <definedName name="VAS084_F_Ilgalaikioturt4Nuotekuvalymas1">'Forma 13'!$K$17</definedName>
    <definedName name="VAS084_F_Ilgalaikioturt4Pavirsiniunuot1" localSheetId="12">'Forma 13'!$M$17</definedName>
    <definedName name="VAS084_F_Ilgalaikioturt4Pavirsiniunuot1">'Forma 13'!$M$17</definedName>
    <definedName name="VAS084_F_Ilgalaikioturt4Turtovienetask1" localSheetId="12">'Forma 13'!$F$17</definedName>
    <definedName name="VAS084_F_Ilgalaikioturt4Turtovienetask1">'Forma 13'!$F$17</definedName>
    <definedName name="VAS084_F_Ilgalaikioturt50Apskaitosveikla1" localSheetId="12">'Forma 13'!$N$82</definedName>
    <definedName name="VAS084_F_Ilgalaikioturt50Apskaitosveikla1">'Forma 13'!$N$82</definedName>
    <definedName name="VAS084_F_Ilgalaikioturt50Geriamojovande7" localSheetId="12">'Forma 13'!$G$82</definedName>
    <definedName name="VAS084_F_Ilgalaikioturt50Geriamojovande7">'Forma 13'!$G$82</definedName>
    <definedName name="VAS084_F_Ilgalaikioturt50Geriamojovande8" localSheetId="12">'Forma 13'!$H$82</definedName>
    <definedName name="VAS084_F_Ilgalaikioturt50Geriamojovande8">'Forma 13'!$H$82</definedName>
    <definedName name="VAS084_F_Ilgalaikioturt50Geriamojovande9" localSheetId="12">'Forma 13'!$I$82</definedName>
    <definedName name="VAS084_F_Ilgalaikioturt50Geriamojovande9">'Forma 13'!$I$82</definedName>
    <definedName name="VAS084_F_Ilgalaikioturt50Inventorinisnu1" localSheetId="12">'Forma 13'!$D$82</definedName>
    <definedName name="VAS084_F_Ilgalaikioturt50Inventorinisnu1">'Forma 13'!$D$82</definedName>
    <definedName name="VAS084_F_Ilgalaikioturt50Kitareguliuoja1" localSheetId="12">'Forma 13'!$O$82</definedName>
    <definedName name="VAS084_F_Ilgalaikioturt50Kitareguliuoja1">'Forma 13'!$O$82</definedName>
    <definedName name="VAS084_F_Ilgalaikioturt50Kitosveiklosne1" localSheetId="12">'Forma 13'!$P$82</definedName>
    <definedName name="VAS084_F_Ilgalaikioturt50Kitosveiklosne1">'Forma 13'!$P$82</definedName>
    <definedName name="VAS084_F_Ilgalaikioturt50Lrklimatokaito1" localSheetId="12">'Forma 13'!$E$82</definedName>
    <definedName name="VAS084_F_Ilgalaikioturt50Lrklimatokaito1">'Forma 13'!$E$82</definedName>
    <definedName name="VAS084_F_Ilgalaikioturt50Nuotekudumblot1" localSheetId="12">'Forma 13'!$L$82</definedName>
    <definedName name="VAS084_F_Ilgalaikioturt50Nuotekudumblot1">'Forma 13'!$L$82</definedName>
    <definedName name="VAS084_F_Ilgalaikioturt50Nuotekusurinki1" localSheetId="12">'Forma 13'!$J$82</definedName>
    <definedName name="VAS084_F_Ilgalaikioturt50Nuotekusurinki1">'Forma 13'!$J$82</definedName>
    <definedName name="VAS084_F_Ilgalaikioturt50Nuotekuvalymas1" localSheetId="12">'Forma 13'!$K$82</definedName>
    <definedName name="VAS084_F_Ilgalaikioturt50Nuotekuvalymas1">'Forma 13'!$K$82</definedName>
    <definedName name="VAS084_F_Ilgalaikioturt50Pavirsiniunuot1" localSheetId="12">'Forma 13'!$M$82</definedName>
    <definedName name="VAS084_F_Ilgalaikioturt50Pavirsiniunuot1">'Forma 13'!$M$82</definedName>
    <definedName name="VAS084_F_Ilgalaikioturt50Turtovienetask1" localSheetId="12">'Forma 13'!$F$82</definedName>
    <definedName name="VAS084_F_Ilgalaikioturt50Turtovienetask1">'Forma 13'!$F$82</definedName>
    <definedName name="VAS084_F_Ilgalaikioturt51Apskaitosveikla1" localSheetId="12">'Forma 13'!$N$83</definedName>
    <definedName name="VAS084_F_Ilgalaikioturt51Apskaitosveikla1">'Forma 13'!$N$83</definedName>
    <definedName name="VAS084_F_Ilgalaikioturt51Geriamojovande7" localSheetId="12">'Forma 13'!$G$83</definedName>
    <definedName name="VAS084_F_Ilgalaikioturt51Geriamojovande7">'Forma 13'!$G$83</definedName>
    <definedName name="VAS084_F_Ilgalaikioturt51Geriamojovande8" localSheetId="12">'Forma 13'!$H$83</definedName>
    <definedName name="VAS084_F_Ilgalaikioturt51Geriamojovande8">'Forma 13'!$H$83</definedName>
    <definedName name="VAS084_F_Ilgalaikioturt51Geriamojovande9" localSheetId="12">'Forma 13'!$I$83</definedName>
    <definedName name="VAS084_F_Ilgalaikioturt51Geriamojovande9">'Forma 13'!$I$83</definedName>
    <definedName name="VAS084_F_Ilgalaikioturt51Inventorinisnu1" localSheetId="12">'Forma 13'!$D$83</definedName>
    <definedName name="VAS084_F_Ilgalaikioturt51Inventorinisnu1">'Forma 13'!$D$83</definedName>
    <definedName name="VAS084_F_Ilgalaikioturt51Kitareguliuoja1" localSheetId="12">'Forma 13'!$O$83</definedName>
    <definedName name="VAS084_F_Ilgalaikioturt51Kitareguliuoja1">'Forma 13'!$O$83</definedName>
    <definedName name="VAS084_F_Ilgalaikioturt51Kitosveiklosne1" localSheetId="12">'Forma 13'!$P$83</definedName>
    <definedName name="VAS084_F_Ilgalaikioturt51Kitosveiklosne1">'Forma 13'!$P$83</definedName>
    <definedName name="VAS084_F_Ilgalaikioturt51Lrklimatokaito1" localSheetId="12">'Forma 13'!$E$83</definedName>
    <definedName name="VAS084_F_Ilgalaikioturt51Lrklimatokaito1">'Forma 13'!$E$83</definedName>
    <definedName name="VAS084_F_Ilgalaikioturt51Nuotekudumblot1" localSheetId="12">'Forma 13'!$L$83</definedName>
    <definedName name="VAS084_F_Ilgalaikioturt51Nuotekudumblot1">'Forma 13'!$L$83</definedName>
    <definedName name="VAS084_F_Ilgalaikioturt51Nuotekusurinki1" localSheetId="12">'Forma 13'!$J$83</definedName>
    <definedName name="VAS084_F_Ilgalaikioturt51Nuotekusurinki1">'Forma 13'!$J$83</definedName>
    <definedName name="VAS084_F_Ilgalaikioturt51Nuotekuvalymas1" localSheetId="12">'Forma 13'!$K$83</definedName>
    <definedName name="VAS084_F_Ilgalaikioturt51Nuotekuvalymas1">'Forma 13'!$K$83</definedName>
    <definedName name="VAS084_F_Ilgalaikioturt51Pavirsiniunuot1" localSheetId="12">'Forma 13'!$M$83</definedName>
    <definedName name="VAS084_F_Ilgalaikioturt51Pavirsiniunuot1">'Forma 13'!$M$83</definedName>
    <definedName name="VAS084_F_Ilgalaikioturt51Turtovienetask1" localSheetId="12">'Forma 13'!$F$83</definedName>
    <definedName name="VAS084_F_Ilgalaikioturt51Turtovienetask1">'Forma 13'!$F$83</definedName>
    <definedName name="VAS084_F_Ilgalaikioturt52Apskaitosveikla1" localSheetId="12">'Forma 13'!$N$85</definedName>
    <definedName name="VAS084_F_Ilgalaikioturt52Apskaitosveikla1">'Forma 13'!$N$85</definedName>
    <definedName name="VAS084_F_Ilgalaikioturt52Geriamojovande7" localSheetId="12">'Forma 13'!$G$85</definedName>
    <definedName name="VAS084_F_Ilgalaikioturt52Geriamojovande7">'Forma 13'!$G$85</definedName>
    <definedName name="VAS084_F_Ilgalaikioturt52Geriamojovande8" localSheetId="12">'Forma 13'!$H$85</definedName>
    <definedName name="VAS084_F_Ilgalaikioturt52Geriamojovande8">'Forma 13'!$H$85</definedName>
    <definedName name="VAS084_F_Ilgalaikioturt52Geriamojovande9" localSheetId="12">'Forma 13'!$I$85</definedName>
    <definedName name="VAS084_F_Ilgalaikioturt52Geriamojovande9">'Forma 13'!$I$85</definedName>
    <definedName name="VAS084_F_Ilgalaikioturt52Inventorinisnu1" localSheetId="12">'Forma 13'!$D$85</definedName>
    <definedName name="VAS084_F_Ilgalaikioturt52Inventorinisnu1">'Forma 13'!$D$85</definedName>
    <definedName name="VAS084_F_Ilgalaikioturt52Kitareguliuoja1" localSheetId="12">'Forma 13'!$O$85</definedName>
    <definedName name="VAS084_F_Ilgalaikioturt52Kitareguliuoja1">'Forma 13'!$O$85</definedName>
    <definedName name="VAS084_F_Ilgalaikioturt52Kitosveiklosne1" localSheetId="12">'Forma 13'!$P$85</definedName>
    <definedName name="VAS084_F_Ilgalaikioturt52Kitosveiklosne1">'Forma 13'!$P$85</definedName>
    <definedName name="VAS084_F_Ilgalaikioturt52Lrklimatokaito1" localSheetId="12">'Forma 13'!$E$85</definedName>
    <definedName name="VAS084_F_Ilgalaikioturt52Lrklimatokaito1">'Forma 13'!$E$85</definedName>
    <definedName name="VAS084_F_Ilgalaikioturt52Nuotekudumblot1" localSheetId="12">'Forma 13'!$L$85</definedName>
    <definedName name="VAS084_F_Ilgalaikioturt52Nuotekudumblot1">'Forma 13'!$L$85</definedName>
    <definedName name="VAS084_F_Ilgalaikioturt52Nuotekusurinki1" localSheetId="12">'Forma 13'!$J$85</definedName>
    <definedName name="VAS084_F_Ilgalaikioturt52Nuotekusurinki1">'Forma 13'!$J$85</definedName>
    <definedName name="VAS084_F_Ilgalaikioturt52Nuotekuvalymas1" localSheetId="12">'Forma 13'!$K$85</definedName>
    <definedName name="VAS084_F_Ilgalaikioturt52Nuotekuvalymas1">'Forma 13'!$K$85</definedName>
    <definedName name="VAS084_F_Ilgalaikioturt52Pavirsiniunuot1" localSheetId="12">'Forma 13'!$M$85</definedName>
    <definedName name="VAS084_F_Ilgalaikioturt52Pavirsiniunuot1">'Forma 13'!$M$85</definedName>
    <definedName name="VAS084_F_Ilgalaikioturt52Turtovienetask1" localSheetId="12">'Forma 13'!$F$85</definedName>
    <definedName name="VAS084_F_Ilgalaikioturt52Turtovienetask1">'Forma 13'!$F$85</definedName>
    <definedName name="VAS084_F_Ilgalaikioturt53Apskaitosveikla1" localSheetId="12">'Forma 13'!$N$86</definedName>
    <definedName name="VAS084_F_Ilgalaikioturt53Apskaitosveikla1">'Forma 13'!$N$86</definedName>
    <definedName name="VAS084_F_Ilgalaikioturt53Geriamojovande7" localSheetId="12">'Forma 13'!$G$86</definedName>
    <definedName name="VAS084_F_Ilgalaikioturt53Geriamojovande7">'Forma 13'!$G$86</definedName>
    <definedName name="VAS084_F_Ilgalaikioturt53Geriamojovande8" localSheetId="12">'Forma 13'!$H$86</definedName>
    <definedName name="VAS084_F_Ilgalaikioturt53Geriamojovande8">'Forma 13'!$H$86</definedName>
    <definedName name="VAS084_F_Ilgalaikioturt53Geriamojovande9" localSheetId="12">'Forma 13'!$I$86</definedName>
    <definedName name="VAS084_F_Ilgalaikioturt53Geriamojovande9">'Forma 13'!$I$86</definedName>
    <definedName name="VAS084_F_Ilgalaikioturt53Inventorinisnu1" localSheetId="12">'Forma 13'!$D$86</definedName>
    <definedName name="VAS084_F_Ilgalaikioturt53Inventorinisnu1">'Forma 13'!$D$86</definedName>
    <definedName name="VAS084_F_Ilgalaikioturt53Kitareguliuoja1" localSheetId="12">'Forma 13'!$O$86</definedName>
    <definedName name="VAS084_F_Ilgalaikioturt53Kitareguliuoja1">'Forma 13'!$O$86</definedName>
    <definedName name="VAS084_F_Ilgalaikioturt53Kitosveiklosne1" localSheetId="12">'Forma 13'!$P$86</definedName>
    <definedName name="VAS084_F_Ilgalaikioturt53Kitosveiklosne1">'Forma 13'!$P$86</definedName>
    <definedName name="VAS084_F_Ilgalaikioturt53Lrklimatokaito1" localSheetId="12">'Forma 13'!$E$86</definedName>
    <definedName name="VAS084_F_Ilgalaikioturt53Lrklimatokaito1">'Forma 13'!$E$86</definedName>
    <definedName name="VAS084_F_Ilgalaikioturt53Nuotekudumblot1" localSheetId="12">'Forma 13'!$L$86</definedName>
    <definedName name="VAS084_F_Ilgalaikioturt53Nuotekudumblot1">'Forma 13'!$L$86</definedName>
    <definedName name="VAS084_F_Ilgalaikioturt53Nuotekusurinki1" localSheetId="12">'Forma 13'!$J$86</definedName>
    <definedName name="VAS084_F_Ilgalaikioturt53Nuotekusurinki1">'Forma 13'!$J$86</definedName>
    <definedName name="VAS084_F_Ilgalaikioturt53Nuotekuvalymas1" localSheetId="12">'Forma 13'!$K$86</definedName>
    <definedName name="VAS084_F_Ilgalaikioturt53Nuotekuvalymas1">'Forma 13'!$K$86</definedName>
    <definedName name="VAS084_F_Ilgalaikioturt53Pavirsiniunuot1" localSheetId="12">'Forma 13'!$M$86</definedName>
    <definedName name="VAS084_F_Ilgalaikioturt53Pavirsiniunuot1">'Forma 13'!$M$86</definedName>
    <definedName name="VAS084_F_Ilgalaikioturt53Turtovienetask1" localSheetId="12">'Forma 13'!$F$86</definedName>
    <definedName name="VAS084_F_Ilgalaikioturt53Turtovienetask1">'Forma 13'!$F$86</definedName>
    <definedName name="VAS084_F_Ilgalaikioturt54Apskaitosveikla1" localSheetId="12">'Forma 13'!$N$87</definedName>
    <definedName name="VAS084_F_Ilgalaikioturt54Apskaitosveikla1">'Forma 13'!$N$87</definedName>
    <definedName name="VAS084_F_Ilgalaikioturt54Geriamojovande7" localSheetId="12">'Forma 13'!$G$87</definedName>
    <definedName name="VAS084_F_Ilgalaikioturt54Geriamojovande7">'Forma 13'!$G$87</definedName>
    <definedName name="VAS084_F_Ilgalaikioturt54Geriamojovande8" localSheetId="12">'Forma 13'!$H$87</definedName>
    <definedName name="VAS084_F_Ilgalaikioturt54Geriamojovande8">'Forma 13'!$H$87</definedName>
    <definedName name="VAS084_F_Ilgalaikioturt54Geriamojovande9" localSheetId="12">'Forma 13'!$I$87</definedName>
    <definedName name="VAS084_F_Ilgalaikioturt54Geriamojovande9">'Forma 13'!$I$87</definedName>
    <definedName name="VAS084_F_Ilgalaikioturt54Inventorinisnu1" localSheetId="12">'Forma 13'!$D$87</definedName>
    <definedName name="VAS084_F_Ilgalaikioturt54Inventorinisnu1">'Forma 13'!$D$87</definedName>
    <definedName name="VAS084_F_Ilgalaikioturt54Kitareguliuoja1" localSheetId="12">'Forma 13'!$O$87</definedName>
    <definedName name="VAS084_F_Ilgalaikioturt54Kitareguliuoja1">'Forma 13'!$O$87</definedName>
    <definedName name="VAS084_F_Ilgalaikioturt54Kitosveiklosne1" localSheetId="12">'Forma 13'!$P$87</definedName>
    <definedName name="VAS084_F_Ilgalaikioturt54Kitosveiklosne1">'Forma 13'!$P$87</definedName>
    <definedName name="VAS084_F_Ilgalaikioturt54Lrklimatokaito1" localSheetId="12">'Forma 13'!$E$87</definedName>
    <definedName name="VAS084_F_Ilgalaikioturt54Lrklimatokaito1">'Forma 13'!$E$87</definedName>
    <definedName name="VAS084_F_Ilgalaikioturt54Nuotekudumblot1" localSheetId="12">'Forma 13'!$L$87</definedName>
    <definedName name="VAS084_F_Ilgalaikioturt54Nuotekudumblot1">'Forma 13'!$L$87</definedName>
    <definedName name="VAS084_F_Ilgalaikioturt54Nuotekusurinki1" localSheetId="12">'Forma 13'!$J$87</definedName>
    <definedName name="VAS084_F_Ilgalaikioturt54Nuotekusurinki1">'Forma 13'!$J$87</definedName>
    <definedName name="VAS084_F_Ilgalaikioturt54Nuotekuvalymas1" localSheetId="12">'Forma 13'!$K$87</definedName>
    <definedName name="VAS084_F_Ilgalaikioturt54Nuotekuvalymas1">'Forma 13'!$K$87</definedName>
    <definedName name="VAS084_F_Ilgalaikioturt54Pavirsiniunuot1" localSheetId="12">'Forma 13'!$M$87</definedName>
    <definedName name="VAS084_F_Ilgalaikioturt54Pavirsiniunuot1">'Forma 13'!$M$87</definedName>
    <definedName name="VAS084_F_Ilgalaikioturt54Turtovienetask1" localSheetId="12">'Forma 13'!$F$87</definedName>
    <definedName name="VAS084_F_Ilgalaikioturt54Turtovienetask1">'Forma 13'!$F$87</definedName>
    <definedName name="VAS084_F_Ilgalaikioturt55Apskaitosveikla1" localSheetId="12">'Forma 13'!$N$89</definedName>
    <definedName name="VAS084_F_Ilgalaikioturt55Apskaitosveikla1">'Forma 13'!$N$89</definedName>
    <definedName name="VAS084_F_Ilgalaikioturt55Geriamojovande7" localSheetId="12">'Forma 13'!$G$89</definedName>
    <definedName name="VAS084_F_Ilgalaikioturt55Geriamojovande7">'Forma 13'!$G$89</definedName>
    <definedName name="VAS084_F_Ilgalaikioturt55Geriamojovande8" localSheetId="12">'Forma 13'!$H$89</definedName>
    <definedName name="VAS084_F_Ilgalaikioturt55Geriamojovande8">'Forma 13'!$H$89</definedName>
    <definedName name="VAS084_F_Ilgalaikioturt55Geriamojovande9" localSheetId="12">'Forma 13'!$I$89</definedName>
    <definedName name="VAS084_F_Ilgalaikioturt55Geriamojovande9">'Forma 13'!$I$89</definedName>
    <definedName name="VAS084_F_Ilgalaikioturt55Inventorinisnu1" localSheetId="12">'Forma 13'!$D$89</definedName>
    <definedName name="VAS084_F_Ilgalaikioturt55Inventorinisnu1">'Forma 13'!$D$89</definedName>
    <definedName name="VAS084_F_Ilgalaikioturt55Kitareguliuoja1" localSheetId="12">'Forma 13'!$O$89</definedName>
    <definedName name="VAS084_F_Ilgalaikioturt55Kitareguliuoja1">'Forma 13'!$O$89</definedName>
    <definedName name="VAS084_F_Ilgalaikioturt55Kitosveiklosne1" localSheetId="12">'Forma 13'!$P$89</definedName>
    <definedName name="VAS084_F_Ilgalaikioturt55Kitosveiklosne1">'Forma 13'!$P$89</definedName>
    <definedName name="VAS084_F_Ilgalaikioturt55Lrklimatokaito1" localSheetId="12">'Forma 13'!$E$89</definedName>
    <definedName name="VAS084_F_Ilgalaikioturt55Lrklimatokaito1">'Forma 13'!$E$89</definedName>
    <definedName name="VAS084_F_Ilgalaikioturt55Nuotekudumblot1" localSheetId="12">'Forma 13'!$L$89</definedName>
    <definedName name="VAS084_F_Ilgalaikioturt55Nuotekudumblot1">'Forma 13'!$L$89</definedName>
    <definedName name="VAS084_F_Ilgalaikioturt55Nuotekusurinki1" localSheetId="12">'Forma 13'!$J$89</definedName>
    <definedName name="VAS084_F_Ilgalaikioturt55Nuotekusurinki1">'Forma 13'!$J$89</definedName>
    <definedName name="VAS084_F_Ilgalaikioturt55Nuotekuvalymas1" localSheetId="12">'Forma 13'!$K$89</definedName>
    <definedName name="VAS084_F_Ilgalaikioturt55Nuotekuvalymas1">'Forma 13'!$K$89</definedName>
    <definedName name="VAS084_F_Ilgalaikioturt55Pavirsiniunuot1" localSheetId="12">'Forma 13'!$M$89</definedName>
    <definedName name="VAS084_F_Ilgalaikioturt55Pavirsiniunuot1">'Forma 13'!$M$89</definedName>
    <definedName name="VAS084_F_Ilgalaikioturt55Turtovienetask1" localSheetId="12">'Forma 13'!$F$89</definedName>
    <definedName name="VAS084_F_Ilgalaikioturt55Turtovienetask1">'Forma 13'!$F$89</definedName>
    <definedName name="VAS084_F_Ilgalaikioturt56Apskaitosveikla1" localSheetId="12">'Forma 13'!$N$90</definedName>
    <definedName name="VAS084_F_Ilgalaikioturt56Apskaitosveikla1">'Forma 13'!$N$90</definedName>
    <definedName name="VAS084_F_Ilgalaikioturt56Geriamojovande7" localSheetId="12">'Forma 13'!$G$90</definedName>
    <definedName name="VAS084_F_Ilgalaikioturt56Geriamojovande7">'Forma 13'!$G$90</definedName>
    <definedName name="VAS084_F_Ilgalaikioturt56Geriamojovande8" localSheetId="12">'Forma 13'!$H$90</definedName>
    <definedName name="VAS084_F_Ilgalaikioturt56Geriamojovande8">'Forma 13'!$H$90</definedName>
    <definedName name="VAS084_F_Ilgalaikioturt56Geriamojovande9" localSheetId="12">'Forma 13'!$I$90</definedName>
    <definedName name="VAS084_F_Ilgalaikioturt56Geriamojovande9">'Forma 13'!$I$90</definedName>
    <definedName name="VAS084_F_Ilgalaikioturt56Inventorinisnu1" localSheetId="12">'Forma 13'!$D$90</definedName>
    <definedName name="VAS084_F_Ilgalaikioturt56Inventorinisnu1">'Forma 13'!$D$90</definedName>
    <definedName name="VAS084_F_Ilgalaikioturt56Kitareguliuoja1" localSheetId="12">'Forma 13'!$O$90</definedName>
    <definedName name="VAS084_F_Ilgalaikioturt56Kitareguliuoja1">'Forma 13'!$O$90</definedName>
    <definedName name="VAS084_F_Ilgalaikioturt56Kitosveiklosne1" localSheetId="12">'Forma 13'!$P$90</definedName>
    <definedName name="VAS084_F_Ilgalaikioturt56Kitosveiklosne1">'Forma 13'!$P$90</definedName>
    <definedName name="VAS084_F_Ilgalaikioturt56Lrklimatokaito1" localSheetId="12">'Forma 13'!$E$90</definedName>
    <definedName name="VAS084_F_Ilgalaikioturt56Lrklimatokaito1">'Forma 13'!$E$90</definedName>
    <definedName name="VAS084_F_Ilgalaikioturt56Nuotekudumblot1" localSheetId="12">'Forma 13'!$L$90</definedName>
    <definedName name="VAS084_F_Ilgalaikioturt56Nuotekudumblot1">'Forma 13'!$L$90</definedName>
    <definedName name="VAS084_F_Ilgalaikioturt56Nuotekusurinki1" localSheetId="12">'Forma 13'!$J$90</definedName>
    <definedName name="VAS084_F_Ilgalaikioturt56Nuotekusurinki1">'Forma 13'!$J$90</definedName>
    <definedName name="VAS084_F_Ilgalaikioturt56Nuotekuvalymas1" localSheetId="12">'Forma 13'!$K$90</definedName>
    <definedName name="VAS084_F_Ilgalaikioturt56Nuotekuvalymas1">'Forma 13'!$K$90</definedName>
    <definedName name="VAS084_F_Ilgalaikioturt56Pavirsiniunuot1" localSheetId="12">'Forma 13'!$M$90</definedName>
    <definedName name="VAS084_F_Ilgalaikioturt56Pavirsiniunuot1">'Forma 13'!$M$90</definedName>
    <definedName name="VAS084_F_Ilgalaikioturt56Turtovienetask1" localSheetId="12">'Forma 13'!$F$90</definedName>
    <definedName name="VAS084_F_Ilgalaikioturt56Turtovienetask1">'Forma 13'!$F$90</definedName>
    <definedName name="VAS084_F_Ilgalaikioturt57Apskaitosveikla1" localSheetId="12">'Forma 13'!$N$91</definedName>
    <definedName name="VAS084_F_Ilgalaikioturt57Apskaitosveikla1">'Forma 13'!$N$91</definedName>
    <definedName name="VAS084_F_Ilgalaikioturt57Geriamojovande7" localSheetId="12">'Forma 13'!$G$91</definedName>
    <definedName name="VAS084_F_Ilgalaikioturt57Geriamojovande7">'Forma 13'!$G$91</definedName>
    <definedName name="VAS084_F_Ilgalaikioturt57Geriamojovande8" localSheetId="12">'Forma 13'!$H$91</definedName>
    <definedName name="VAS084_F_Ilgalaikioturt57Geriamojovande8">'Forma 13'!$H$91</definedName>
    <definedName name="VAS084_F_Ilgalaikioturt57Geriamojovande9" localSheetId="12">'Forma 13'!$I$91</definedName>
    <definedName name="VAS084_F_Ilgalaikioturt57Geriamojovande9">'Forma 13'!$I$91</definedName>
    <definedName name="VAS084_F_Ilgalaikioturt57Inventorinisnu1" localSheetId="12">'Forma 13'!$D$91</definedName>
    <definedName name="VAS084_F_Ilgalaikioturt57Inventorinisnu1">'Forma 13'!$D$91</definedName>
    <definedName name="VAS084_F_Ilgalaikioturt57Kitareguliuoja1" localSheetId="12">'Forma 13'!$O$91</definedName>
    <definedName name="VAS084_F_Ilgalaikioturt57Kitareguliuoja1">'Forma 13'!$O$91</definedName>
    <definedName name="VAS084_F_Ilgalaikioturt57Kitosveiklosne1" localSheetId="12">'Forma 13'!$P$91</definedName>
    <definedName name="VAS084_F_Ilgalaikioturt57Kitosveiklosne1">'Forma 13'!$P$91</definedName>
    <definedName name="VAS084_F_Ilgalaikioturt57Lrklimatokaito1" localSheetId="12">'Forma 13'!$E$91</definedName>
    <definedName name="VAS084_F_Ilgalaikioturt57Lrklimatokaito1">'Forma 13'!$E$91</definedName>
    <definedName name="VAS084_F_Ilgalaikioturt57Nuotekudumblot1" localSheetId="12">'Forma 13'!$L$91</definedName>
    <definedName name="VAS084_F_Ilgalaikioturt57Nuotekudumblot1">'Forma 13'!$L$91</definedName>
    <definedName name="VAS084_F_Ilgalaikioturt57Nuotekusurinki1" localSheetId="12">'Forma 13'!$J$91</definedName>
    <definedName name="VAS084_F_Ilgalaikioturt57Nuotekusurinki1">'Forma 13'!$J$91</definedName>
    <definedName name="VAS084_F_Ilgalaikioturt57Nuotekuvalymas1" localSheetId="12">'Forma 13'!$K$91</definedName>
    <definedName name="VAS084_F_Ilgalaikioturt57Nuotekuvalymas1">'Forma 13'!$K$91</definedName>
    <definedName name="VAS084_F_Ilgalaikioturt57Pavirsiniunuot1" localSheetId="12">'Forma 13'!$M$91</definedName>
    <definedName name="VAS084_F_Ilgalaikioturt57Pavirsiniunuot1">'Forma 13'!$M$91</definedName>
    <definedName name="VAS084_F_Ilgalaikioturt57Turtovienetask1" localSheetId="12">'Forma 13'!$F$91</definedName>
    <definedName name="VAS084_F_Ilgalaikioturt57Turtovienetask1">'Forma 13'!$F$91</definedName>
    <definedName name="VAS084_F_Ilgalaikioturt58Apskaitosveikla1" localSheetId="12">'Forma 13'!$N$95</definedName>
    <definedName name="VAS084_F_Ilgalaikioturt58Apskaitosveikla1">'Forma 13'!$N$95</definedName>
    <definedName name="VAS084_F_Ilgalaikioturt58Geriamojovande7" localSheetId="12">'Forma 13'!$G$95</definedName>
    <definedName name="VAS084_F_Ilgalaikioturt58Geriamojovande7">'Forma 13'!$G$95</definedName>
    <definedName name="VAS084_F_Ilgalaikioturt58Geriamojovande8" localSheetId="12">'Forma 13'!$H$95</definedName>
    <definedName name="VAS084_F_Ilgalaikioturt58Geriamojovande8">'Forma 13'!$H$95</definedName>
    <definedName name="VAS084_F_Ilgalaikioturt58Geriamojovande9" localSheetId="12">'Forma 13'!$I$95</definedName>
    <definedName name="VAS084_F_Ilgalaikioturt58Geriamojovande9">'Forma 13'!$I$95</definedName>
    <definedName name="VAS084_F_Ilgalaikioturt58Inventorinisnu1" localSheetId="12">'Forma 13'!$D$95</definedName>
    <definedName name="VAS084_F_Ilgalaikioturt58Inventorinisnu1">'Forma 13'!$D$95</definedName>
    <definedName name="VAS084_F_Ilgalaikioturt58Kitareguliuoja1" localSheetId="12">'Forma 13'!$O$95</definedName>
    <definedName name="VAS084_F_Ilgalaikioturt58Kitareguliuoja1">'Forma 13'!$O$95</definedName>
    <definedName name="VAS084_F_Ilgalaikioturt58Kitosveiklosne1" localSheetId="12">'Forma 13'!$P$95</definedName>
    <definedName name="VAS084_F_Ilgalaikioturt58Kitosveiklosne1">'Forma 13'!$P$95</definedName>
    <definedName name="VAS084_F_Ilgalaikioturt58Lrklimatokaito1" localSheetId="12">'Forma 13'!$E$95</definedName>
    <definedName name="VAS084_F_Ilgalaikioturt58Lrklimatokaito1">'Forma 13'!$E$95</definedName>
    <definedName name="VAS084_F_Ilgalaikioturt58Nuotekudumblot1" localSheetId="12">'Forma 13'!$L$95</definedName>
    <definedName name="VAS084_F_Ilgalaikioturt58Nuotekudumblot1">'Forma 13'!$L$95</definedName>
    <definedName name="VAS084_F_Ilgalaikioturt58Nuotekusurinki1" localSheetId="12">'Forma 13'!$J$95</definedName>
    <definedName name="VAS084_F_Ilgalaikioturt58Nuotekusurinki1">'Forma 13'!$J$95</definedName>
    <definedName name="VAS084_F_Ilgalaikioturt58Nuotekuvalymas1" localSheetId="12">'Forma 13'!$K$95</definedName>
    <definedName name="VAS084_F_Ilgalaikioturt58Nuotekuvalymas1">'Forma 13'!$K$95</definedName>
    <definedName name="VAS084_F_Ilgalaikioturt58Pavirsiniunuot1" localSheetId="12">'Forma 13'!$M$95</definedName>
    <definedName name="VAS084_F_Ilgalaikioturt58Pavirsiniunuot1">'Forma 13'!$M$95</definedName>
    <definedName name="VAS084_F_Ilgalaikioturt58Turtovienetask1" localSheetId="12">'Forma 13'!$F$95</definedName>
    <definedName name="VAS084_F_Ilgalaikioturt58Turtovienetask1">'Forma 13'!$F$95</definedName>
    <definedName name="VAS084_F_Ilgalaikioturt59Apskaitosveikla1" localSheetId="12">'Forma 13'!$N$96</definedName>
    <definedName name="VAS084_F_Ilgalaikioturt59Apskaitosveikla1">'Forma 13'!$N$96</definedName>
    <definedName name="VAS084_F_Ilgalaikioturt59Geriamojovande7" localSheetId="12">'Forma 13'!$G$96</definedName>
    <definedName name="VAS084_F_Ilgalaikioturt59Geriamojovande7">'Forma 13'!$G$96</definedName>
    <definedName name="VAS084_F_Ilgalaikioturt59Geriamojovande8" localSheetId="12">'Forma 13'!$H$96</definedName>
    <definedName name="VAS084_F_Ilgalaikioturt59Geriamojovande8">'Forma 13'!$H$96</definedName>
    <definedName name="VAS084_F_Ilgalaikioturt59Geriamojovande9" localSheetId="12">'Forma 13'!$I$96</definedName>
    <definedName name="VAS084_F_Ilgalaikioturt59Geriamojovande9">'Forma 13'!$I$96</definedName>
    <definedName name="VAS084_F_Ilgalaikioturt59Inventorinisnu1" localSheetId="12">'Forma 13'!$D$96</definedName>
    <definedName name="VAS084_F_Ilgalaikioturt59Inventorinisnu1">'Forma 13'!$D$96</definedName>
    <definedName name="VAS084_F_Ilgalaikioturt59Kitareguliuoja1" localSheetId="12">'Forma 13'!$O$96</definedName>
    <definedName name="VAS084_F_Ilgalaikioturt59Kitareguliuoja1">'Forma 13'!$O$96</definedName>
    <definedName name="VAS084_F_Ilgalaikioturt59Kitosveiklosne1" localSheetId="12">'Forma 13'!$P$96</definedName>
    <definedName name="VAS084_F_Ilgalaikioturt59Kitosveiklosne1">'Forma 13'!$P$96</definedName>
    <definedName name="VAS084_F_Ilgalaikioturt59Lrklimatokaito1" localSheetId="12">'Forma 13'!$E$96</definedName>
    <definedName name="VAS084_F_Ilgalaikioturt59Lrklimatokaito1">'Forma 13'!$E$96</definedName>
    <definedName name="VAS084_F_Ilgalaikioturt59Nuotekudumblot1" localSheetId="12">'Forma 13'!$L$96</definedName>
    <definedName name="VAS084_F_Ilgalaikioturt59Nuotekudumblot1">'Forma 13'!$L$96</definedName>
    <definedName name="VAS084_F_Ilgalaikioturt59Nuotekusurinki1" localSheetId="12">'Forma 13'!$J$96</definedName>
    <definedName name="VAS084_F_Ilgalaikioturt59Nuotekusurinki1">'Forma 13'!$J$96</definedName>
    <definedName name="VAS084_F_Ilgalaikioturt59Nuotekuvalymas1" localSheetId="12">'Forma 13'!$K$96</definedName>
    <definedName name="VAS084_F_Ilgalaikioturt59Nuotekuvalymas1">'Forma 13'!$K$96</definedName>
    <definedName name="VAS084_F_Ilgalaikioturt59Pavirsiniunuot1" localSheetId="12">'Forma 13'!$M$96</definedName>
    <definedName name="VAS084_F_Ilgalaikioturt59Pavirsiniunuot1">'Forma 13'!$M$96</definedName>
    <definedName name="VAS084_F_Ilgalaikioturt59Turtovienetask1" localSheetId="12">'Forma 13'!$F$96</definedName>
    <definedName name="VAS084_F_Ilgalaikioturt59Turtovienetask1">'Forma 13'!$F$96</definedName>
    <definedName name="VAS084_F_Ilgalaikioturt5Apskaitosveikla1" localSheetId="12">'Forma 13'!$N$18</definedName>
    <definedName name="VAS084_F_Ilgalaikioturt5Apskaitosveikla1">'Forma 13'!$N$18</definedName>
    <definedName name="VAS084_F_Ilgalaikioturt5Geriamojovande7" localSheetId="12">'Forma 13'!$G$18</definedName>
    <definedName name="VAS084_F_Ilgalaikioturt5Geriamojovande7">'Forma 13'!$G$18</definedName>
    <definedName name="VAS084_F_Ilgalaikioturt5Geriamojovande8" localSheetId="12">'Forma 13'!$H$18</definedName>
    <definedName name="VAS084_F_Ilgalaikioturt5Geriamojovande8">'Forma 13'!$H$18</definedName>
    <definedName name="VAS084_F_Ilgalaikioturt5Geriamojovande9" localSheetId="12">'Forma 13'!$I$18</definedName>
    <definedName name="VAS084_F_Ilgalaikioturt5Geriamojovande9">'Forma 13'!$I$18</definedName>
    <definedName name="VAS084_F_Ilgalaikioturt5Inventorinisnu1" localSheetId="12">'Forma 13'!$D$18</definedName>
    <definedName name="VAS084_F_Ilgalaikioturt5Inventorinisnu1">'Forma 13'!$D$18</definedName>
    <definedName name="VAS084_F_Ilgalaikioturt5Kitareguliuoja1" localSheetId="12">'Forma 13'!$O$18</definedName>
    <definedName name="VAS084_F_Ilgalaikioturt5Kitareguliuoja1">'Forma 13'!$O$18</definedName>
    <definedName name="VAS084_F_Ilgalaikioturt5Kitosveiklosne1" localSheetId="12">'Forma 13'!$P$18</definedName>
    <definedName name="VAS084_F_Ilgalaikioturt5Kitosveiklosne1">'Forma 13'!$P$18</definedName>
    <definedName name="VAS084_F_Ilgalaikioturt5Lrklimatokaito1" localSheetId="12">'Forma 13'!$E$18</definedName>
    <definedName name="VAS084_F_Ilgalaikioturt5Lrklimatokaito1">'Forma 13'!$E$18</definedName>
    <definedName name="VAS084_F_Ilgalaikioturt5Nuotekudumblot1" localSheetId="12">'Forma 13'!$L$18</definedName>
    <definedName name="VAS084_F_Ilgalaikioturt5Nuotekudumblot1">'Forma 13'!$L$18</definedName>
    <definedName name="VAS084_F_Ilgalaikioturt5Nuotekusurinki1" localSheetId="12">'Forma 13'!$J$18</definedName>
    <definedName name="VAS084_F_Ilgalaikioturt5Nuotekusurinki1">'Forma 13'!$J$18</definedName>
    <definedName name="VAS084_F_Ilgalaikioturt5Nuotekuvalymas1" localSheetId="12">'Forma 13'!$K$18</definedName>
    <definedName name="VAS084_F_Ilgalaikioturt5Nuotekuvalymas1">'Forma 13'!$K$18</definedName>
    <definedName name="VAS084_F_Ilgalaikioturt5Pavirsiniunuot1" localSheetId="12">'Forma 13'!$M$18</definedName>
    <definedName name="VAS084_F_Ilgalaikioturt5Pavirsiniunuot1">'Forma 13'!$M$18</definedName>
    <definedName name="VAS084_F_Ilgalaikioturt5Turtovienetask1" localSheetId="12">'Forma 13'!$F$18</definedName>
    <definedName name="VAS084_F_Ilgalaikioturt5Turtovienetask1">'Forma 13'!$F$18</definedName>
    <definedName name="VAS084_F_Ilgalaikioturt60Apskaitosveikla1" localSheetId="12">'Forma 13'!$N$97</definedName>
    <definedName name="VAS084_F_Ilgalaikioturt60Apskaitosveikla1">'Forma 13'!$N$97</definedName>
    <definedName name="VAS084_F_Ilgalaikioturt60Geriamojovande7" localSheetId="12">'Forma 13'!$G$97</definedName>
    <definedName name="VAS084_F_Ilgalaikioturt60Geriamojovande7">'Forma 13'!$G$97</definedName>
    <definedName name="VAS084_F_Ilgalaikioturt60Geriamojovande8" localSheetId="12">'Forma 13'!$H$97</definedName>
    <definedName name="VAS084_F_Ilgalaikioturt60Geriamojovande8">'Forma 13'!$H$97</definedName>
    <definedName name="VAS084_F_Ilgalaikioturt60Geriamojovande9" localSheetId="12">'Forma 13'!$I$97</definedName>
    <definedName name="VAS084_F_Ilgalaikioturt60Geriamojovande9">'Forma 13'!$I$97</definedName>
    <definedName name="VAS084_F_Ilgalaikioturt60Inventorinisnu1" localSheetId="12">'Forma 13'!$D$97</definedName>
    <definedName name="VAS084_F_Ilgalaikioturt60Inventorinisnu1">'Forma 13'!$D$97</definedName>
    <definedName name="VAS084_F_Ilgalaikioturt60Kitareguliuoja1" localSheetId="12">'Forma 13'!$O$97</definedName>
    <definedName name="VAS084_F_Ilgalaikioturt60Kitareguliuoja1">'Forma 13'!$O$97</definedName>
    <definedName name="VAS084_F_Ilgalaikioturt60Kitosveiklosne1" localSheetId="12">'Forma 13'!$P$97</definedName>
    <definedName name="VAS084_F_Ilgalaikioturt60Kitosveiklosne1">'Forma 13'!$P$97</definedName>
    <definedName name="VAS084_F_Ilgalaikioturt60Lrklimatokaito1" localSheetId="12">'Forma 13'!$E$97</definedName>
    <definedName name="VAS084_F_Ilgalaikioturt60Lrklimatokaito1">'Forma 13'!$E$97</definedName>
    <definedName name="VAS084_F_Ilgalaikioturt60Nuotekudumblot1" localSheetId="12">'Forma 13'!$L$97</definedName>
    <definedName name="VAS084_F_Ilgalaikioturt60Nuotekudumblot1">'Forma 13'!$L$97</definedName>
    <definedName name="VAS084_F_Ilgalaikioturt60Nuotekusurinki1" localSheetId="12">'Forma 13'!$J$97</definedName>
    <definedName name="VAS084_F_Ilgalaikioturt60Nuotekusurinki1">'Forma 13'!$J$97</definedName>
    <definedName name="VAS084_F_Ilgalaikioturt60Nuotekuvalymas1" localSheetId="12">'Forma 13'!$K$97</definedName>
    <definedName name="VAS084_F_Ilgalaikioturt60Nuotekuvalymas1">'Forma 13'!$K$97</definedName>
    <definedName name="VAS084_F_Ilgalaikioturt60Pavirsiniunuot1" localSheetId="12">'Forma 13'!$M$97</definedName>
    <definedName name="VAS084_F_Ilgalaikioturt60Pavirsiniunuot1">'Forma 13'!$M$97</definedName>
    <definedName name="VAS084_F_Ilgalaikioturt60Turtovienetask1" localSheetId="12">'Forma 13'!$F$97</definedName>
    <definedName name="VAS084_F_Ilgalaikioturt60Turtovienetask1">'Forma 13'!$F$97</definedName>
    <definedName name="VAS084_F_Ilgalaikioturt61Apskaitosveikla1" localSheetId="12">'Forma 13'!$N$99</definedName>
    <definedName name="VAS084_F_Ilgalaikioturt61Apskaitosveikla1">'Forma 13'!$N$99</definedName>
    <definedName name="VAS084_F_Ilgalaikioturt61Geriamojovande7" localSheetId="12">'Forma 13'!$G$99</definedName>
    <definedName name="VAS084_F_Ilgalaikioturt61Geriamojovande7">'Forma 13'!$G$99</definedName>
    <definedName name="VAS084_F_Ilgalaikioturt61Geriamojovande8" localSheetId="12">'Forma 13'!$H$99</definedName>
    <definedName name="VAS084_F_Ilgalaikioturt61Geriamojovande8">'Forma 13'!$H$99</definedName>
    <definedName name="VAS084_F_Ilgalaikioturt61Geriamojovande9" localSheetId="12">'Forma 13'!$I$99</definedName>
    <definedName name="VAS084_F_Ilgalaikioturt61Geriamojovande9">'Forma 13'!$I$99</definedName>
    <definedName name="VAS084_F_Ilgalaikioturt61Inventorinisnu1" localSheetId="12">'Forma 13'!$D$99</definedName>
    <definedName name="VAS084_F_Ilgalaikioturt61Inventorinisnu1">'Forma 13'!$D$99</definedName>
    <definedName name="VAS084_F_Ilgalaikioturt61Kitareguliuoja1" localSheetId="12">'Forma 13'!$O$99</definedName>
    <definedName name="VAS084_F_Ilgalaikioturt61Kitareguliuoja1">'Forma 13'!$O$99</definedName>
    <definedName name="VAS084_F_Ilgalaikioturt61Kitosveiklosne1" localSheetId="12">'Forma 13'!$P$99</definedName>
    <definedName name="VAS084_F_Ilgalaikioturt61Kitosveiklosne1">'Forma 13'!$P$99</definedName>
    <definedName name="VAS084_F_Ilgalaikioturt61Lrklimatokaito1" localSheetId="12">'Forma 13'!$E$99</definedName>
    <definedName name="VAS084_F_Ilgalaikioturt61Lrklimatokaito1">'Forma 13'!$E$99</definedName>
    <definedName name="VAS084_F_Ilgalaikioturt61Nuotekudumblot1" localSheetId="12">'Forma 13'!$L$99</definedName>
    <definedName name="VAS084_F_Ilgalaikioturt61Nuotekudumblot1">'Forma 13'!$L$99</definedName>
    <definedName name="VAS084_F_Ilgalaikioturt61Nuotekusurinki1" localSheetId="12">'Forma 13'!$J$99</definedName>
    <definedName name="VAS084_F_Ilgalaikioturt61Nuotekusurinki1">'Forma 13'!$J$99</definedName>
    <definedName name="VAS084_F_Ilgalaikioturt61Nuotekuvalymas1" localSheetId="12">'Forma 13'!$K$99</definedName>
    <definedName name="VAS084_F_Ilgalaikioturt61Nuotekuvalymas1">'Forma 13'!$K$99</definedName>
    <definedName name="VAS084_F_Ilgalaikioturt61Pavirsiniunuot1" localSheetId="12">'Forma 13'!$M$99</definedName>
    <definedName name="VAS084_F_Ilgalaikioturt61Pavirsiniunuot1">'Forma 13'!$M$99</definedName>
    <definedName name="VAS084_F_Ilgalaikioturt61Turtovienetask1" localSheetId="12">'Forma 13'!$F$99</definedName>
    <definedName name="VAS084_F_Ilgalaikioturt61Turtovienetask1">'Forma 13'!$F$99</definedName>
    <definedName name="VAS084_F_Ilgalaikioturt62Apskaitosveikla1" localSheetId="12">'Forma 13'!$N$100</definedName>
    <definedName name="VAS084_F_Ilgalaikioturt62Apskaitosveikla1">'Forma 13'!$N$100</definedName>
    <definedName name="VAS084_F_Ilgalaikioturt62Geriamojovande7" localSheetId="12">'Forma 13'!$G$100</definedName>
    <definedName name="VAS084_F_Ilgalaikioturt62Geriamojovande7">'Forma 13'!$G$100</definedName>
    <definedName name="VAS084_F_Ilgalaikioturt62Geriamojovande8" localSheetId="12">'Forma 13'!$H$100</definedName>
    <definedName name="VAS084_F_Ilgalaikioturt62Geriamojovande8">'Forma 13'!$H$100</definedName>
    <definedName name="VAS084_F_Ilgalaikioturt62Geriamojovande9" localSheetId="12">'Forma 13'!$I$100</definedName>
    <definedName name="VAS084_F_Ilgalaikioturt62Geriamojovande9">'Forma 13'!$I$100</definedName>
    <definedName name="VAS084_F_Ilgalaikioturt62Inventorinisnu1" localSheetId="12">'Forma 13'!$D$100</definedName>
    <definedName name="VAS084_F_Ilgalaikioturt62Inventorinisnu1">'Forma 13'!$D$100</definedName>
    <definedName name="VAS084_F_Ilgalaikioturt62Kitareguliuoja1" localSheetId="12">'Forma 13'!$O$100</definedName>
    <definedName name="VAS084_F_Ilgalaikioturt62Kitareguliuoja1">'Forma 13'!$O$100</definedName>
    <definedName name="VAS084_F_Ilgalaikioturt62Kitosveiklosne1" localSheetId="12">'Forma 13'!$P$100</definedName>
    <definedName name="VAS084_F_Ilgalaikioturt62Kitosveiklosne1">'Forma 13'!$P$100</definedName>
    <definedName name="VAS084_F_Ilgalaikioturt62Lrklimatokaito1" localSheetId="12">'Forma 13'!$E$100</definedName>
    <definedName name="VAS084_F_Ilgalaikioturt62Lrklimatokaito1">'Forma 13'!$E$100</definedName>
    <definedName name="VAS084_F_Ilgalaikioturt62Nuotekudumblot1" localSheetId="12">'Forma 13'!$L$100</definedName>
    <definedName name="VAS084_F_Ilgalaikioturt62Nuotekudumblot1">'Forma 13'!$L$100</definedName>
    <definedName name="VAS084_F_Ilgalaikioturt62Nuotekusurinki1" localSheetId="12">'Forma 13'!$J$100</definedName>
    <definedName name="VAS084_F_Ilgalaikioturt62Nuotekusurinki1">'Forma 13'!$J$100</definedName>
    <definedName name="VAS084_F_Ilgalaikioturt62Nuotekuvalymas1" localSheetId="12">'Forma 13'!$K$100</definedName>
    <definedName name="VAS084_F_Ilgalaikioturt62Nuotekuvalymas1">'Forma 13'!$K$100</definedName>
    <definedName name="VAS084_F_Ilgalaikioturt62Pavirsiniunuot1" localSheetId="12">'Forma 13'!$M$100</definedName>
    <definedName name="VAS084_F_Ilgalaikioturt62Pavirsiniunuot1">'Forma 13'!$M$100</definedName>
    <definedName name="VAS084_F_Ilgalaikioturt62Turtovienetask1" localSheetId="12">'Forma 13'!$F$100</definedName>
    <definedName name="VAS084_F_Ilgalaikioturt62Turtovienetask1">'Forma 13'!$F$100</definedName>
    <definedName name="VAS084_F_Ilgalaikioturt63Apskaitosveikla1" localSheetId="12">'Forma 13'!$N$101</definedName>
    <definedName name="VAS084_F_Ilgalaikioturt63Apskaitosveikla1">'Forma 13'!$N$101</definedName>
    <definedName name="VAS084_F_Ilgalaikioturt63Geriamojovande7" localSheetId="12">'Forma 13'!$G$101</definedName>
    <definedName name="VAS084_F_Ilgalaikioturt63Geriamojovande7">'Forma 13'!$G$101</definedName>
    <definedName name="VAS084_F_Ilgalaikioturt63Geriamojovande8" localSheetId="12">'Forma 13'!$H$101</definedName>
    <definedName name="VAS084_F_Ilgalaikioturt63Geriamojovande8">'Forma 13'!$H$101</definedName>
    <definedName name="VAS084_F_Ilgalaikioturt63Geriamojovande9" localSheetId="12">'Forma 13'!$I$101</definedName>
    <definedName name="VAS084_F_Ilgalaikioturt63Geriamojovande9">'Forma 13'!$I$101</definedName>
    <definedName name="VAS084_F_Ilgalaikioturt63Inventorinisnu1" localSheetId="12">'Forma 13'!$D$101</definedName>
    <definedName name="VAS084_F_Ilgalaikioturt63Inventorinisnu1">'Forma 13'!$D$101</definedName>
    <definedName name="VAS084_F_Ilgalaikioturt63Kitareguliuoja1" localSheetId="12">'Forma 13'!$O$101</definedName>
    <definedName name="VAS084_F_Ilgalaikioturt63Kitareguliuoja1">'Forma 13'!$O$101</definedName>
    <definedName name="VAS084_F_Ilgalaikioturt63Kitosveiklosne1" localSheetId="12">'Forma 13'!$P$101</definedName>
    <definedName name="VAS084_F_Ilgalaikioturt63Kitosveiklosne1">'Forma 13'!$P$101</definedName>
    <definedName name="VAS084_F_Ilgalaikioturt63Lrklimatokaito1" localSheetId="12">'Forma 13'!$E$101</definedName>
    <definedName name="VAS084_F_Ilgalaikioturt63Lrklimatokaito1">'Forma 13'!$E$101</definedName>
    <definedName name="VAS084_F_Ilgalaikioturt63Nuotekudumblot1" localSheetId="12">'Forma 13'!$L$101</definedName>
    <definedName name="VAS084_F_Ilgalaikioturt63Nuotekudumblot1">'Forma 13'!$L$101</definedName>
    <definedName name="VAS084_F_Ilgalaikioturt63Nuotekusurinki1" localSheetId="12">'Forma 13'!$J$101</definedName>
    <definedName name="VAS084_F_Ilgalaikioturt63Nuotekusurinki1">'Forma 13'!$J$101</definedName>
    <definedName name="VAS084_F_Ilgalaikioturt63Nuotekuvalymas1" localSheetId="12">'Forma 13'!$K$101</definedName>
    <definedName name="VAS084_F_Ilgalaikioturt63Nuotekuvalymas1">'Forma 13'!$K$101</definedName>
    <definedName name="VAS084_F_Ilgalaikioturt63Pavirsiniunuot1" localSheetId="12">'Forma 13'!$M$101</definedName>
    <definedName name="VAS084_F_Ilgalaikioturt63Pavirsiniunuot1">'Forma 13'!$M$101</definedName>
    <definedName name="VAS084_F_Ilgalaikioturt63Turtovienetask1" localSheetId="12">'Forma 13'!$F$101</definedName>
    <definedName name="VAS084_F_Ilgalaikioturt63Turtovienetask1">'Forma 13'!$F$101</definedName>
    <definedName name="VAS084_F_Ilgalaikioturt64Apskaitosveikla1" localSheetId="12">'Forma 13'!$N$103</definedName>
    <definedName name="VAS084_F_Ilgalaikioturt64Apskaitosveikla1">'Forma 13'!$N$103</definedName>
    <definedName name="VAS084_F_Ilgalaikioturt64Geriamojovande7" localSheetId="12">'Forma 13'!$G$103</definedName>
    <definedName name="VAS084_F_Ilgalaikioturt64Geriamojovande7">'Forma 13'!$G$103</definedName>
    <definedName name="VAS084_F_Ilgalaikioturt64Geriamojovande8" localSheetId="12">'Forma 13'!$H$103</definedName>
    <definedName name="VAS084_F_Ilgalaikioturt64Geriamojovande8">'Forma 13'!$H$103</definedName>
    <definedName name="VAS084_F_Ilgalaikioturt64Geriamojovande9" localSheetId="12">'Forma 13'!$I$103</definedName>
    <definedName name="VAS084_F_Ilgalaikioturt64Geriamojovande9">'Forma 13'!$I$103</definedName>
    <definedName name="VAS084_F_Ilgalaikioturt64Inventorinisnu1" localSheetId="12">'Forma 13'!$D$103</definedName>
    <definedName name="VAS084_F_Ilgalaikioturt64Inventorinisnu1">'Forma 13'!$D$103</definedName>
    <definedName name="VAS084_F_Ilgalaikioturt64Kitareguliuoja1" localSheetId="12">'Forma 13'!$O$103</definedName>
    <definedName name="VAS084_F_Ilgalaikioturt64Kitareguliuoja1">'Forma 13'!$O$103</definedName>
    <definedName name="VAS084_F_Ilgalaikioturt64Kitosveiklosne1" localSheetId="12">'Forma 13'!$P$103</definedName>
    <definedName name="VAS084_F_Ilgalaikioturt64Kitosveiklosne1">'Forma 13'!$P$103</definedName>
    <definedName name="VAS084_F_Ilgalaikioturt64Lrklimatokaito1" localSheetId="12">'Forma 13'!$E$103</definedName>
    <definedName name="VAS084_F_Ilgalaikioturt64Lrklimatokaito1">'Forma 13'!$E$103</definedName>
    <definedName name="VAS084_F_Ilgalaikioturt64Nuotekudumblot1" localSheetId="12">'Forma 13'!$L$103</definedName>
    <definedName name="VAS084_F_Ilgalaikioturt64Nuotekudumblot1">'Forma 13'!$L$103</definedName>
    <definedName name="VAS084_F_Ilgalaikioturt64Nuotekusurinki1" localSheetId="12">'Forma 13'!$J$103</definedName>
    <definedName name="VAS084_F_Ilgalaikioturt64Nuotekusurinki1">'Forma 13'!$J$103</definedName>
    <definedName name="VAS084_F_Ilgalaikioturt64Nuotekuvalymas1" localSheetId="12">'Forma 13'!$K$103</definedName>
    <definedName name="VAS084_F_Ilgalaikioturt64Nuotekuvalymas1">'Forma 13'!$K$103</definedName>
    <definedName name="VAS084_F_Ilgalaikioturt64Pavirsiniunuot1" localSheetId="12">'Forma 13'!$M$103</definedName>
    <definedName name="VAS084_F_Ilgalaikioturt64Pavirsiniunuot1">'Forma 13'!$M$103</definedName>
    <definedName name="VAS084_F_Ilgalaikioturt64Turtovienetask1" localSheetId="12">'Forma 13'!$F$103</definedName>
    <definedName name="VAS084_F_Ilgalaikioturt64Turtovienetask1">'Forma 13'!$F$103</definedName>
    <definedName name="VAS084_F_Ilgalaikioturt65Apskaitosveikla1" localSheetId="12">'Forma 13'!$N$104</definedName>
    <definedName name="VAS084_F_Ilgalaikioturt65Apskaitosveikla1">'Forma 13'!$N$104</definedName>
    <definedName name="VAS084_F_Ilgalaikioturt65Geriamojovande7" localSheetId="12">'Forma 13'!$G$104</definedName>
    <definedName name="VAS084_F_Ilgalaikioturt65Geriamojovande7">'Forma 13'!$G$104</definedName>
    <definedName name="VAS084_F_Ilgalaikioturt65Geriamojovande8" localSheetId="12">'Forma 13'!$H$104</definedName>
    <definedName name="VAS084_F_Ilgalaikioturt65Geriamojovande8">'Forma 13'!$H$104</definedName>
    <definedName name="VAS084_F_Ilgalaikioturt65Geriamojovande9" localSheetId="12">'Forma 13'!$I$104</definedName>
    <definedName name="VAS084_F_Ilgalaikioturt65Geriamojovande9">'Forma 13'!$I$104</definedName>
    <definedName name="VAS084_F_Ilgalaikioturt65Inventorinisnu1" localSheetId="12">'Forma 13'!$D$104</definedName>
    <definedName name="VAS084_F_Ilgalaikioturt65Inventorinisnu1">'Forma 13'!$D$104</definedName>
    <definedName name="VAS084_F_Ilgalaikioturt65Kitareguliuoja1" localSheetId="12">'Forma 13'!$O$104</definedName>
    <definedName name="VAS084_F_Ilgalaikioturt65Kitareguliuoja1">'Forma 13'!$O$104</definedName>
    <definedName name="VAS084_F_Ilgalaikioturt65Kitosveiklosne1" localSheetId="12">'Forma 13'!$P$104</definedName>
    <definedName name="VAS084_F_Ilgalaikioturt65Kitosveiklosne1">'Forma 13'!$P$104</definedName>
    <definedName name="VAS084_F_Ilgalaikioturt65Lrklimatokaito1" localSheetId="12">'Forma 13'!$E$104</definedName>
    <definedName name="VAS084_F_Ilgalaikioturt65Lrklimatokaito1">'Forma 13'!$E$104</definedName>
    <definedName name="VAS084_F_Ilgalaikioturt65Nuotekudumblot1" localSheetId="12">'Forma 13'!$L$104</definedName>
    <definedName name="VAS084_F_Ilgalaikioturt65Nuotekudumblot1">'Forma 13'!$L$104</definedName>
    <definedName name="VAS084_F_Ilgalaikioturt65Nuotekusurinki1" localSheetId="12">'Forma 13'!$J$104</definedName>
    <definedName name="VAS084_F_Ilgalaikioturt65Nuotekusurinki1">'Forma 13'!$J$104</definedName>
    <definedName name="VAS084_F_Ilgalaikioturt65Nuotekuvalymas1" localSheetId="12">'Forma 13'!$K$104</definedName>
    <definedName name="VAS084_F_Ilgalaikioturt65Nuotekuvalymas1">'Forma 13'!$K$104</definedName>
    <definedName name="VAS084_F_Ilgalaikioturt65Pavirsiniunuot1" localSheetId="12">'Forma 13'!$M$104</definedName>
    <definedName name="VAS084_F_Ilgalaikioturt65Pavirsiniunuot1">'Forma 13'!$M$104</definedName>
    <definedName name="VAS084_F_Ilgalaikioturt65Turtovienetask1" localSheetId="12">'Forma 13'!$F$104</definedName>
    <definedName name="VAS084_F_Ilgalaikioturt65Turtovienetask1">'Forma 13'!$F$104</definedName>
    <definedName name="VAS084_F_Ilgalaikioturt66Apskaitosveikla1" localSheetId="12">'Forma 13'!$N$105</definedName>
    <definedName name="VAS084_F_Ilgalaikioturt66Apskaitosveikla1">'Forma 13'!$N$105</definedName>
    <definedName name="VAS084_F_Ilgalaikioturt66Geriamojovande7" localSheetId="12">'Forma 13'!$G$105</definedName>
    <definedName name="VAS084_F_Ilgalaikioturt66Geriamojovande7">'Forma 13'!$G$105</definedName>
    <definedName name="VAS084_F_Ilgalaikioturt66Geriamojovande8" localSheetId="12">'Forma 13'!$H$105</definedName>
    <definedName name="VAS084_F_Ilgalaikioturt66Geriamojovande8">'Forma 13'!$H$105</definedName>
    <definedName name="VAS084_F_Ilgalaikioturt66Geriamojovande9" localSheetId="12">'Forma 13'!$I$105</definedName>
    <definedName name="VAS084_F_Ilgalaikioturt66Geriamojovande9">'Forma 13'!$I$105</definedName>
    <definedName name="VAS084_F_Ilgalaikioturt66Inventorinisnu1" localSheetId="12">'Forma 13'!$D$105</definedName>
    <definedName name="VAS084_F_Ilgalaikioturt66Inventorinisnu1">'Forma 13'!$D$105</definedName>
    <definedName name="VAS084_F_Ilgalaikioturt66Kitareguliuoja1" localSheetId="12">'Forma 13'!$O$105</definedName>
    <definedName name="VAS084_F_Ilgalaikioturt66Kitareguliuoja1">'Forma 13'!$O$105</definedName>
    <definedName name="VAS084_F_Ilgalaikioturt66Kitosveiklosne1" localSheetId="12">'Forma 13'!$P$105</definedName>
    <definedName name="VAS084_F_Ilgalaikioturt66Kitosveiklosne1">'Forma 13'!$P$105</definedName>
    <definedName name="VAS084_F_Ilgalaikioturt66Lrklimatokaito1" localSheetId="12">'Forma 13'!$E$105</definedName>
    <definedName name="VAS084_F_Ilgalaikioturt66Lrklimatokaito1">'Forma 13'!$E$105</definedName>
    <definedName name="VAS084_F_Ilgalaikioturt66Nuotekudumblot1" localSheetId="12">'Forma 13'!$L$105</definedName>
    <definedName name="VAS084_F_Ilgalaikioturt66Nuotekudumblot1">'Forma 13'!$L$105</definedName>
    <definedName name="VAS084_F_Ilgalaikioturt66Nuotekusurinki1" localSheetId="12">'Forma 13'!$J$105</definedName>
    <definedName name="VAS084_F_Ilgalaikioturt66Nuotekusurinki1">'Forma 13'!$J$105</definedName>
    <definedName name="VAS084_F_Ilgalaikioturt66Nuotekuvalymas1" localSheetId="12">'Forma 13'!$K$105</definedName>
    <definedName name="VAS084_F_Ilgalaikioturt66Nuotekuvalymas1">'Forma 13'!$K$105</definedName>
    <definedName name="VAS084_F_Ilgalaikioturt66Pavirsiniunuot1" localSheetId="12">'Forma 13'!$M$105</definedName>
    <definedName name="VAS084_F_Ilgalaikioturt66Pavirsiniunuot1">'Forma 13'!$M$105</definedName>
    <definedName name="VAS084_F_Ilgalaikioturt66Turtovienetask1" localSheetId="12">'Forma 13'!$F$105</definedName>
    <definedName name="VAS084_F_Ilgalaikioturt66Turtovienetask1">'Forma 13'!$F$105</definedName>
    <definedName name="VAS084_F_Ilgalaikioturt67Apskaitosveikla1" localSheetId="12">'Forma 13'!$N$108</definedName>
    <definedName name="VAS084_F_Ilgalaikioturt67Apskaitosveikla1">'Forma 13'!$N$108</definedName>
    <definedName name="VAS084_F_Ilgalaikioturt67Geriamojovande7" localSheetId="12">'Forma 13'!$G$108</definedName>
    <definedName name="VAS084_F_Ilgalaikioturt67Geriamojovande7">'Forma 13'!$G$108</definedName>
    <definedName name="VAS084_F_Ilgalaikioturt67Geriamojovande8" localSheetId="12">'Forma 13'!$H$108</definedName>
    <definedName name="VAS084_F_Ilgalaikioturt67Geriamojovande8">'Forma 13'!$H$108</definedName>
    <definedName name="VAS084_F_Ilgalaikioturt67Geriamojovande9" localSheetId="12">'Forma 13'!$I$108</definedName>
    <definedName name="VAS084_F_Ilgalaikioturt67Geriamojovande9">'Forma 13'!$I$108</definedName>
    <definedName name="VAS084_F_Ilgalaikioturt67Inventorinisnu1" localSheetId="12">'Forma 13'!$D$108</definedName>
    <definedName name="VAS084_F_Ilgalaikioturt67Inventorinisnu1">'Forma 13'!$D$108</definedName>
    <definedName name="VAS084_F_Ilgalaikioturt67Kitareguliuoja1" localSheetId="12">'Forma 13'!$O$108</definedName>
    <definedName name="VAS084_F_Ilgalaikioturt67Kitareguliuoja1">'Forma 13'!$O$108</definedName>
    <definedName name="VAS084_F_Ilgalaikioturt67Kitosveiklosne1" localSheetId="12">'Forma 13'!$P$108</definedName>
    <definedName name="VAS084_F_Ilgalaikioturt67Kitosveiklosne1">'Forma 13'!$P$108</definedName>
    <definedName name="VAS084_F_Ilgalaikioturt67Lrklimatokaito1" localSheetId="12">'Forma 13'!$E$108</definedName>
    <definedName name="VAS084_F_Ilgalaikioturt67Lrklimatokaito1">'Forma 13'!$E$108</definedName>
    <definedName name="VAS084_F_Ilgalaikioturt67Nuotekudumblot1" localSheetId="12">'Forma 13'!$L$108</definedName>
    <definedName name="VAS084_F_Ilgalaikioturt67Nuotekudumblot1">'Forma 13'!$L$108</definedName>
    <definedName name="VAS084_F_Ilgalaikioturt67Nuotekusurinki1" localSheetId="12">'Forma 13'!$J$108</definedName>
    <definedName name="VAS084_F_Ilgalaikioturt67Nuotekusurinki1">'Forma 13'!$J$108</definedName>
    <definedName name="VAS084_F_Ilgalaikioturt67Nuotekuvalymas1" localSheetId="12">'Forma 13'!$K$108</definedName>
    <definedName name="VAS084_F_Ilgalaikioturt67Nuotekuvalymas1">'Forma 13'!$K$108</definedName>
    <definedName name="VAS084_F_Ilgalaikioturt67Pavirsiniunuot1" localSheetId="12">'Forma 13'!$M$108</definedName>
    <definedName name="VAS084_F_Ilgalaikioturt67Pavirsiniunuot1">'Forma 13'!$M$108</definedName>
    <definedName name="VAS084_F_Ilgalaikioturt67Turtovienetask1" localSheetId="12">'Forma 13'!$F$108</definedName>
    <definedName name="VAS084_F_Ilgalaikioturt67Turtovienetask1">'Forma 13'!$F$108</definedName>
    <definedName name="VAS084_F_Ilgalaikioturt68Apskaitosveikla1" localSheetId="12">'Forma 13'!$N$109</definedName>
    <definedName name="VAS084_F_Ilgalaikioturt68Apskaitosveikla1">'Forma 13'!$N$109</definedName>
    <definedName name="VAS084_F_Ilgalaikioturt68Geriamojovande7" localSheetId="12">'Forma 13'!$G$109</definedName>
    <definedName name="VAS084_F_Ilgalaikioturt68Geriamojovande7">'Forma 13'!$G$109</definedName>
    <definedName name="VAS084_F_Ilgalaikioturt68Geriamojovande8" localSheetId="12">'Forma 13'!$H$109</definedName>
    <definedName name="VAS084_F_Ilgalaikioturt68Geriamojovande8">'Forma 13'!$H$109</definedName>
    <definedName name="VAS084_F_Ilgalaikioturt68Geriamojovande9" localSheetId="12">'Forma 13'!$I$109</definedName>
    <definedName name="VAS084_F_Ilgalaikioturt68Geriamojovande9">'Forma 13'!$I$109</definedName>
    <definedName name="VAS084_F_Ilgalaikioturt68Inventorinisnu1" localSheetId="12">'Forma 13'!$D$109</definedName>
    <definedName name="VAS084_F_Ilgalaikioturt68Inventorinisnu1">'Forma 13'!$D$109</definedName>
    <definedName name="VAS084_F_Ilgalaikioturt68Kitareguliuoja1" localSheetId="12">'Forma 13'!$O$109</definedName>
    <definedName name="VAS084_F_Ilgalaikioturt68Kitareguliuoja1">'Forma 13'!$O$109</definedName>
    <definedName name="VAS084_F_Ilgalaikioturt68Kitosveiklosne1" localSheetId="12">'Forma 13'!$P$109</definedName>
    <definedName name="VAS084_F_Ilgalaikioturt68Kitosveiklosne1">'Forma 13'!$P$109</definedName>
    <definedName name="VAS084_F_Ilgalaikioturt68Lrklimatokaito1" localSheetId="12">'Forma 13'!$E$109</definedName>
    <definedName name="VAS084_F_Ilgalaikioturt68Lrklimatokaito1">'Forma 13'!$E$109</definedName>
    <definedName name="VAS084_F_Ilgalaikioturt68Nuotekudumblot1" localSheetId="12">'Forma 13'!$L$109</definedName>
    <definedName name="VAS084_F_Ilgalaikioturt68Nuotekudumblot1">'Forma 13'!$L$109</definedName>
    <definedName name="VAS084_F_Ilgalaikioturt68Nuotekusurinki1" localSheetId="12">'Forma 13'!$J$109</definedName>
    <definedName name="VAS084_F_Ilgalaikioturt68Nuotekusurinki1">'Forma 13'!$J$109</definedName>
    <definedName name="VAS084_F_Ilgalaikioturt68Nuotekuvalymas1" localSheetId="12">'Forma 13'!$K$109</definedName>
    <definedName name="VAS084_F_Ilgalaikioturt68Nuotekuvalymas1">'Forma 13'!$K$109</definedName>
    <definedName name="VAS084_F_Ilgalaikioturt68Pavirsiniunuot1" localSheetId="12">'Forma 13'!$M$109</definedName>
    <definedName name="VAS084_F_Ilgalaikioturt68Pavirsiniunuot1">'Forma 13'!$M$109</definedName>
    <definedName name="VAS084_F_Ilgalaikioturt68Turtovienetask1" localSheetId="12">'Forma 13'!$F$109</definedName>
    <definedName name="VAS084_F_Ilgalaikioturt68Turtovienetask1">'Forma 13'!$F$109</definedName>
    <definedName name="VAS084_F_Ilgalaikioturt69Apskaitosveikla1" localSheetId="12">'Forma 13'!$N$110</definedName>
    <definedName name="VAS084_F_Ilgalaikioturt69Apskaitosveikla1">'Forma 13'!$N$110</definedName>
    <definedName name="VAS084_F_Ilgalaikioturt69Geriamojovande7" localSheetId="12">'Forma 13'!$G$110</definedName>
    <definedName name="VAS084_F_Ilgalaikioturt69Geriamojovande7">'Forma 13'!$G$110</definedName>
    <definedName name="VAS084_F_Ilgalaikioturt69Geriamojovande8" localSheetId="12">'Forma 13'!$H$110</definedName>
    <definedName name="VAS084_F_Ilgalaikioturt69Geriamojovande8">'Forma 13'!$H$110</definedName>
    <definedName name="VAS084_F_Ilgalaikioturt69Geriamojovande9" localSheetId="12">'Forma 13'!$I$110</definedName>
    <definedName name="VAS084_F_Ilgalaikioturt69Geriamojovande9">'Forma 13'!$I$110</definedName>
    <definedName name="VAS084_F_Ilgalaikioturt69Inventorinisnu1" localSheetId="12">'Forma 13'!$D$110</definedName>
    <definedName name="VAS084_F_Ilgalaikioturt69Inventorinisnu1">'Forma 13'!$D$110</definedName>
    <definedName name="VAS084_F_Ilgalaikioturt69Kitareguliuoja1" localSheetId="12">'Forma 13'!$O$110</definedName>
    <definedName name="VAS084_F_Ilgalaikioturt69Kitareguliuoja1">'Forma 13'!$O$110</definedName>
    <definedName name="VAS084_F_Ilgalaikioturt69Kitosveiklosne1" localSheetId="12">'Forma 13'!$P$110</definedName>
    <definedName name="VAS084_F_Ilgalaikioturt69Kitosveiklosne1">'Forma 13'!$P$110</definedName>
    <definedName name="VAS084_F_Ilgalaikioturt69Lrklimatokaito1" localSheetId="12">'Forma 13'!$E$110</definedName>
    <definedName name="VAS084_F_Ilgalaikioturt69Lrklimatokaito1">'Forma 13'!$E$110</definedName>
    <definedName name="VAS084_F_Ilgalaikioturt69Nuotekudumblot1" localSheetId="12">'Forma 13'!$L$110</definedName>
    <definedName name="VAS084_F_Ilgalaikioturt69Nuotekudumblot1">'Forma 13'!$L$110</definedName>
    <definedName name="VAS084_F_Ilgalaikioturt69Nuotekusurinki1" localSheetId="12">'Forma 13'!$J$110</definedName>
    <definedName name="VAS084_F_Ilgalaikioturt69Nuotekusurinki1">'Forma 13'!$J$110</definedName>
    <definedName name="VAS084_F_Ilgalaikioturt69Nuotekuvalymas1" localSheetId="12">'Forma 13'!$K$110</definedName>
    <definedName name="VAS084_F_Ilgalaikioturt69Nuotekuvalymas1">'Forma 13'!$K$110</definedName>
    <definedName name="VAS084_F_Ilgalaikioturt69Pavirsiniunuot1" localSheetId="12">'Forma 13'!$M$110</definedName>
    <definedName name="VAS084_F_Ilgalaikioturt69Pavirsiniunuot1">'Forma 13'!$M$110</definedName>
    <definedName name="VAS084_F_Ilgalaikioturt69Turtovienetask1" localSheetId="12">'Forma 13'!$F$110</definedName>
    <definedName name="VAS084_F_Ilgalaikioturt69Turtovienetask1">'Forma 13'!$F$110</definedName>
    <definedName name="VAS084_F_Ilgalaikioturt6Apskaitosveikla1" localSheetId="12">'Forma 13'!$N$19</definedName>
    <definedName name="VAS084_F_Ilgalaikioturt6Apskaitosveikla1">'Forma 13'!$N$19</definedName>
    <definedName name="VAS084_F_Ilgalaikioturt6Geriamojovande7" localSheetId="12">'Forma 13'!$G$19</definedName>
    <definedName name="VAS084_F_Ilgalaikioturt6Geriamojovande7">'Forma 13'!$G$19</definedName>
    <definedName name="VAS084_F_Ilgalaikioturt6Geriamojovande8" localSheetId="12">'Forma 13'!$H$19</definedName>
    <definedName name="VAS084_F_Ilgalaikioturt6Geriamojovande8">'Forma 13'!$H$19</definedName>
    <definedName name="VAS084_F_Ilgalaikioturt6Geriamojovande9" localSheetId="12">'Forma 13'!$I$19</definedName>
    <definedName name="VAS084_F_Ilgalaikioturt6Geriamojovande9">'Forma 13'!$I$19</definedName>
    <definedName name="VAS084_F_Ilgalaikioturt6Inventorinisnu1" localSheetId="12">'Forma 13'!$D$19</definedName>
    <definedName name="VAS084_F_Ilgalaikioturt6Inventorinisnu1">'Forma 13'!$D$19</definedName>
    <definedName name="VAS084_F_Ilgalaikioturt6Kitareguliuoja1" localSheetId="12">'Forma 13'!$O$19</definedName>
    <definedName name="VAS084_F_Ilgalaikioturt6Kitareguliuoja1">'Forma 13'!$O$19</definedName>
    <definedName name="VAS084_F_Ilgalaikioturt6Kitosveiklosne1" localSheetId="12">'Forma 13'!$P$19</definedName>
    <definedName name="VAS084_F_Ilgalaikioturt6Kitosveiklosne1">'Forma 13'!$P$19</definedName>
    <definedName name="VAS084_F_Ilgalaikioturt6Lrklimatokaito1" localSheetId="12">'Forma 13'!$E$19</definedName>
    <definedName name="VAS084_F_Ilgalaikioturt6Lrklimatokaito1">'Forma 13'!$E$19</definedName>
    <definedName name="VAS084_F_Ilgalaikioturt6Nuotekudumblot1" localSheetId="12">'Forma 13'!$L$19</definedName>
    <definedName name="VAS084_F_Ilgalaikioturt6Nuotekudumblot1">'Forma 13'!$L$19</definedName>
    <definedName name="VAS084_F_Ilgalaikioturt6Nuotekusurinki1" localSheetId="12">'Forma 13'!$J$19</definedName>
    <definedName name="VAS084_F_Ilgalaikioturt6Nuotekusurinki1">'Forma 13'!$J$19</definedName>
    <definedName name="VAS084_F_Ilgalaikioturt6Nuotekuvalymas1" localSheetId="12">'Forma 13'!$K$19</definedName>
    <definedName name="VAS084_F_Ilgalaikioturt6Nuotekuvalymas1">'Forma 13'!$K$19</definedName>
    <definedName name="VAS084_F_Ilgalaikioturt6Pavirsiniunuot1" localSheetId="12">'Forma 13'!$M$19</definedName>
    <definedName name="VAS084_F_Ilgalaikioturt6Pavirsiniunuot1">'Forma 13'!$M$19</definedName>
    <definedName name="VAS084_F_Ilgalaikioturt6Turtovienetask1" localSheetId="12">'Forma 13'!$F$19</definedName>
    <definedName name="VAS084_F_Ilgalaikioturt6Turtovienetask1">'Forma 13'!$F$19</definedName>
    <definedName name="VAS084_F_Ilgalaikioturt70Apskaitosveikla1" localSheetId="12">'Forma 13'!$N$112</definedName>
    <definedName name="VAS084_F_Ilgalaikioturt70Apskaitosveikla1">'Forma 13'!$N$112</definedName>
    <definedName name="VAS084_F_Ilgalaikioturt70Geriamojovande7" localSheetId="12">'Forma 13'!$G$112</definedName>
    <definedName name="VAS084_F_Ilgalaikioturt70Geriamojovande7">'Forma 13'!$G$112</definedName>
    <definedName name="VAS084_F_Ilgalaikioturt70Geriamojovande8" localSheetId="12">'Forma 13'!$H$112</definedName>
    <definedName name="VAS084_F_Ilgalaikioturt70Geriamojovande8">'Forma 13'!$H$112</definedName>
    <definedName name="VAS084_F_Ilgalaikioturt70Geriamojovande9" localSheetId="12">'Forma 13'!$I$112</definedName>
    <definedName name="VAS084_F_Ilgalaikioturt70Geriamojovande9">'Forma 13'!$I$112</definedName>
    <definedName name="VAS084_F_Ilgalaikioturt70Inventorinisnu1" localSheetId="12">'Forma 13'!$D$112</definedName>
    <definedName name="VAS084_F_Ilgalaikioturt70Inventorinisnu1">'Forma 13'!$D$112</definedName>
    <definedName name="VAS084_F_Ilgalaikioturt70Kitareguliuoja1" localSheetId="12">'Forma 13'!$O$112</definedName>
    <definedName name="VAS084_F_Ilgalaikioturt70Kitareguliuoja1">'Forma 13'!$O$112</definedName>
    <definedName name="VAS084_F_Ilgalaikioturt70Kitosveiklosne1" localSheetId="12">'Forma 13'!$P$112</definedName>
    <definedName name="VAS084_F_Ilgalaikioturt70Kitosveiklosne1">'Forma 13'!$P$112</definedName>
    <definedName name="VAS084_F_Ilgalaikioturt70Lrklimatokaito1" localSheetId="12">'Forma 13'!$E$112</definedName>
    <definedName name="VAS084_F_Ilgalaikioturt70Lrklimatokaito1">'Forma 13'!$E$112</definedName>
    <definedName name="VAS084_F_Ilgalaikioturt70Nuotekudumblot1" localSheetId="12">'Forma 13'!$L$112</definedName>
    <definedName name="VAS084_F_Ilgalaikioturt70Nuotekudumblot1">'Forma 13'!$L$112</definedName>
    <definedName name="VAS084_F_Ilgalaikioturt70Nuotekusurinki1" localSheetId="12">'Forma 13'!$J$112</definedName>
    <definedName name="VAS084_F_Ilgalaikioturt70Nuotekusurinki1">'Forma 13'!$J$112</definedName>
    <definedName name="VAS084_F_Ilgalaikioturt70Nuotekuvalymas1" localSheetId="12">'Forma 13'!$K$112</definedName>
    <definedName name="VAS084_F_Ilgalaikioturt70Nuotekuvalymas1">'Forma 13'!$K$112</definedName>
    <definedName name="VAS084_F_Ilgalaikioturt70Pavirsiniunuot1" localSheetId="12">'Forma 13'!$M$112</definedName>
    <definedName name="VAS084_F_Ilgalaikioturt70Pavirsiniunuot1">'Forma 13'!$M$112</definedName>
    <definedName name="VAS084_F_Ilgalaikioturt70Turtovienetask1" localSheetId="12">'Forma 13'!$F$112</definedName>
    <definedName name="VAS084_F_Ilgalaikioturt70Turtovienetask1">'Forma 13'!$F$112</definedName>
    <definedName name="VAS084_F_Ilgalaikioturt71Apskaitosveikla1" localSheetId="12">'Forma 13'!$N$113</definedName>
    <definedName name="VAS084_F_Ilgalaikioturt71Apskaitosveikla1">'Forma 13'!$N$113</definedName>
    <definedName name="VAS084_F_Ilgalaikioturt71Geriamojovande7" localSheetId="12">'Forma 13'!$G$113</definedName>
    <definedName name="VAS084_F_Ilgalaikioturt71Geriamojovande7">'Forma 13'!$G$113</definedName>
    <definedName name="VAS084_F_Ilgalaikioturt71Geriamojovande8" localSheetId="12">'Forma 13'!$H$113</definedName>
    <definedName name="VAS084_F_Ilgalaikioturt71Geriamojovande8">'Forma 13'!$H$113</definedName>
    <definedName name="VAS084_F_Ilgalaikioturt71Geriamojovande9" localSheetId="12">'Forma 13'!$I$113</definedName>
    <definedName name="VAS084_F_Ilgalaikioturt71Geriamojovande9">'Forma 13'!$I$113</definedName>
    <definedName name="VAS084_F_Ilgalaikioturt71Inventorinisnu1" localSheetId="12">'Forma 13'!$D$113</definedName>
    <definedName name="VAS084_F_Ilgalaikioturt71Inventorinisnu1">'Forma 13'!$D$113</definedName>
    <definedName name="VAS084_F_Ilgalaikioturt71Kitareguliuoja1" localSheetId="12">'Forma 13'!$O$113</definedName>
    <definedName name="VAS084_F_Ilgalaikioturt71Kitareguliuoja1">'Forma 13'!$O$113</definedName>
    <definedName name="VAS084_F_Ilgalaikioturt71Kitosveiklosne1" localSheetId="12">'Forma 13'!$P$113</definedName>
    <definedName name="VAS084_F_Ilgalaikioturt71Kitosveiklosne1">'Forma 13'!$P$113</definedName>
    <definedName name="VAS084_F_Ilgalaikioturt71Lrklimatokaito1" localSheetId="12">'Forma 13'!$E$113</definedName>
    <definedName name="VAS084_F_Ilgalaikioturt71Lrklimatokaito1">'Forma 13'!$E$113</definedName>
    <definedName name="VAS084_F_Ilgalaikioturt71Nuotekudumblot1" localSheetId="12">'Forma 13'!$L$113</definedName>
    <definedName name="VAS084_F_Ilgalaikioturt71Nuotekudumblot1">'Forma 13'!$L$113</definedName>
    <definedName name="VAS084_F_Ilgalaikioturt71Nuotekusurinki1" localSheetId="12">'Forma 13'!$J$113</definedName>
    <definedName name="VAS084_F_Ilgalaikioturt71Nuotekusurinki1">'Forma 13'!$J$113</definedName>
    <definedName name="VAS084_F_Ilgalaikioturt71Nuotekuvalymas1" localSheetId="12">'Forma 13'!$K$113</definedName>
    <definedName name="VAS084_F_Ilgalaikioturt71Nuotekuvalymas1">'Forma 13'!$K$113</definedName>
    <definedName name="VAS084_F_Ilgalaikioturt71Pavirsiniunuot1" localSheetId="12">'Forma 13'!$M$113</definedName>
    <definedName name="VAS084_F_Ilgalaikioturt71Pavirsiniunuot1">'Forma 13'!$M$113</definedName>
    <definedName name="VAS084_F_Ilgalaikioturt71Turtovienetask1" localSheetId="12">'Forma 13'!$F$113</definedName>
    <definedName name="VAS084_F_Ilgalaikioturt71Turtovienetask1">'Forma 13'!$F$113</definedName>
    <definedName name="VAS084_F_Ilgalaikioturt72Apskaitosveikla1" localSheetId="12">'Forma 13'!$N$114</definedName>
    <definedName name="VAS084_F_Ilgalaikioturt72Apskaitosveikla1">'Forma 13'!$N$114</definedName>
    <definedName name="VAS084_F_Ilgalaikioturt72Geriamojovande7" localSheetId="12">'Forma 13'!$G$114</definedName>
    <definedName name="VAS084_F_Ilgalaikioturt72Geriamojovande7">'Forma 13'!$G$114</definedName>
    <definedName name="VAS084_F_Ilgalaikioturt72Geriamojovande8" localSheetId="12">'Forma 13'!$H$114</definedName>
    <definedName name="VAS084_F_Ilgalaikioturt72Geriamojovande8">'Forma 13'!$H$114</definedName>
    <definedName name="VAS084_F_Ilgalaikioturt72Geriamojovande9" localSheetId="12">'Forma 13'!$I$114</definedName>
    <definedName name="VAS084_F_Ilgalaikioturt72Geriamojovande9">'Forma 13'!$I$114</definedName>
    <definedName name="VAS084_F_Ilgalaikioturt72Inventorinisnu1" localSheetId="12">'Forma 13'!$D$114</definedName>
    <definedName name="VAS084_F_Ilgalaikioturt72Inventorinisnu1">'Forma 13'!$D$114</definedName>
    <definedName name="VAS084_F_Ilgalaikioturt72Kitareguliuoja1" localSheetId="12">'Forma 13'!$O$114</definedName>
    <definedName name="VAS084_F_Ilgalaikioturt72Kitareguliuoja1">'Forma 13'!$O$114</definedName>
    <definedName name="VAS084_F_Ilgalaikioturt72Kitosveiklosne1" localSheetId="12">'Forma 13'!$P$114</definedName>
    <definedName name="VAS084_F_Ilgalaikioturt72Kitosveiklosne1">'Forma 13'!$P$114</definedName>
    <definedName name="VAS084_F_Ilgalaikioturt72Lrklimatokaito1" localSheetId="12">'Forma 13'!$E$114</definedName>
    <definedName name="VAS084_F_Ilgalaikioturt72Lrklimatokaito1">'Forma 13'!$E$114</definedName>
    <definedName name="VAS084_F_Ilgalaikioturt72Nuotekudumblot1" localSheetId="12">'Forma 13'!$L$114</definedName>
    <definedName name="VAS084_F_Ilgalaikioturt72Nuotekudumblot1">'Forma 13'!$L$114</definedName>
    <definedName name="VAS084_F_Ilgalaikioturt72Nuotekusurinki1" localSheetId="12">'Forma 13'!$J$114</definedName>
    <definedName name="VAS084_F_Ilgalaikioturt72Nuotekusurinki1">'Forma 13'!$J$114</definedName>
    <definedName name="VAS084_F_Ilgalaikioturt72Nuotekuvalymas1" localSheetId="12">'Forma 13'!$K$114</definedName>
    <definedName name="VAS084_F_Ilgalaikioturt72Nuotekuvalymas1">'Forma 13'!$K$114</definedName>
    <definedName name="VAS084_F_Ilgalaikioturt72Pavirsiniunuot1" localSheetId="12">'Forma 13'!$M$114</definedName>
    <definedName name="VAS084_F_Ilgalaikioturt72Pavirsiniunuot1">'Forma 13'!$M$114</definedName>
    <definedName name="VAS084_F_Ilgalaikioturt72Turtovienetask1" localSheetId="12">'Forma 13'!$F$114</definedName>
    <definedName name="VAS084_F_Ilgalaikioturt72Turtovienetask1">'Forma 13'!$F$114</definedName>
    <definedName name="VAS084_F_Ilgalaikioturt73Apskaitosveikla1" localSheetId="12">'Forma 13'!$N$116</definedName>
    <definedName name="VAS084_F_Ilgalaikioturt73Apskaitosveikla1">'Forma 13'!$N$116</definedName>
    <definedName name="VAS084_F_Ilgalaikioturt73Geriamojovande7" localSheetId="12">'Forma 13'!$G$116</definedName>
    <definedName name="VAS084_F_Ilgalaikioturt73Geriamojovande7">'Forma 13'!$G$116</definedName>
    <definedName name="VAS084_F_Ilgalaikioturt73Geriamojovande8" localSheetId="12">'Forma 13'!$H$116</definedName>
    <definedName name="VAS084_F_Ilgalaikioturt73Geriamojovande8">'Forma 13'!$H$116</definedName>
    <definedName name="VAS084_F_Ilgalaikioturt73Geriamojovande9" localSheetId="12">'Forma 13'!$I$116</definedName>
    <definedName name="VAS084_F_Ilgalaikioturt73Geriamojovande9">'Forma 13'!$I$116</definedName>
    <definedName name="VAS084_F_Ilgalaikioturt73Inventorinisnu1" localSheetId="12">'Forma 13'!$D$116</definedName>
    <definedName name="VAS084_F_Ilgalaikioturt73Inventorinisnu1">'Forma 13'!$D$116</definedName>
    <definedName name="VAS084_F_Ilgalaikioturt73Kitareguliuoja1" localSheetId="12">'Forma 13'!$O$116</definedName>
    <definedName name="VAS084_F_Ilgalaikioturt73Kitareguliuoja1">'Forma 13'!$O$116</definedName>
    <definedName name="VAS084_F_Ilgalaikioturt73Kitosveiklosne1" localSheetId="12">'Forma 13'!$P$116</definedName>
    <definedName name="VAS084_F_Ilgalaikioturt73Kitosveiklosne1">'Forma 13'!$P$116</definedName>
    <definedName name="VAS084_F_Ilgalaikioturt73Lrklimatokaito1" localSheetId="12">'Forma 13'!$E$116</definedName>
    <definedName name="VAS084_F_Ilgalaikioturt73Lrklimatokaito1">'Forma 13'!$E$116</definedName>
    <definedName name="VAS084_F_Ilgalaikioturt73Nuotekudumblot1" localSheetId="12">'Forma 13'!$L$116</definedName>
    <definedName name="VAS084_F_Ilgalaikioturt73Nuotekudumblot1">'Forma 13'!$L$116</definedName>
    <definedName name="VAS084_F_Ilgalaikioturt73Nuotekusurinki1" localSheetId="12">'Forma 13'!$J$116</definedName>
    <definedName name="VAS084_F_Ilgalaikioturt73Nuotekusurinki1">'Forma 13'!$J$116</definedName>
    <definedName name="VAS084_F_Ilgalaikioturt73Nuotekuvalymas1" localSheetId="12">'Forma 13'!$K$116</definedName>
    <definedName name="VAS084_F_Ilgalaikioturt73Nuotekuvalymas1">'Forma 13'!$K$116</definedName>
    <definedName name="VAS084_F_Ilgalaikioturt73Pavirsiniunuot1" localSheetId="12">'Forma 13'!$M$116</definedName>
    <definedName name="VAS084_F_Ilgalaikioturt73Pavirsiniunuot1">'Forma 13'!$M$116</definedName>
    <definedName name="VAS084_F_Ilgalaikioturt73Turtovienetask1" localSheetId="12">'Forma 13'!$F$116</definedName>
    <definedName name="VAS084_F_Ilgalaikioturt73Turtovienetask1">'Forma 13'!$F$116</definedName>
    <definedName name="VAS084_F_Ilgalaikioturt74Apskaitosveikla1" localSheetId="12">'Forma 13'!$N$117</definedName>
    <definedName name="VAS084_F_Ilgalaikioturt74Apskaitosveikla1">'Forma 13'!$N$117</definedName>
    <definedName name="VAS084_F_Ilgalaikioturt74Geriamojovande7" localSheetId="12">'Forma 13'!$G$117</definedName>
    <definedName name="VAS084_F_Ilgalaikioturt74Geriamojovande7">'Forma 13'!$G$117</definedName>
    <definedName name="VAS084_F_Ilgalaikioturt74Geriamojovande8" localSheetId="12">'Forma 13'!$H$117</definedName>
    <definedName name="VAS084_F_Ilgalaikioturt74Geriamojovande8">'Forma 13'!$H$117</definedName>
    <definedName name="VAS084_F_Ilgalaikioturt74Geriamojovande9" localSheetId="12">'Forma 13'!$I$117</definedName>
    <definedName name="VAS084_F_Ilgalaikioturt74Geriamojovande9">'Forma 13'!$I$117</definedName>
    <definedName name="VAS084_F_Ilgalaikioturt74Inventorinisnu1" localSheetId="12">'Forma 13'!$D$117</definedName>
    <definedName name="VAS084_F_Ilgalaikioturt74Inventorinisnu1">'Forma 13'!$D$117</definedName>
    <definedName name="VAS084_F_Ilgalaikioturt74Kitareguliuoja1" localSheetId="12">'Forma 13'!$O$117</definedName>
    <definedName name="VAS084_F_Ilgalaikioturt74Kitareguliuoja1">'Forma 13'!$O$117</definedName>
    <definedName name="VAS084_F_Ilgalaikioturt74Kitosveiklosne1" localSheetId="12">'Forma 13'!$P$117</definedName>
    <definedName name="VAS084_F_Ilgalaikioturt74Kitosveiklosne1">'Forma 13'!$P$117</definedName>
    <definedName name="VAS084_F_Ilgalaikioturt74Lrklimatokaito1" localSheetId="12">'Forma 13'!$E$117</definedName>
    <definedName name="VAS084_F_Ilgalaikioturt74Lrklimatokaito1">'Forma 13'!$E$117</definedName>
    <definedName name="VAS084_F_Ilgalaikioturt74Nuotekudumblot1" localSheetId="12">'Forma 13'!$L$117</definedName>
    <definedName name="VAS084_F_Ilgalaikioturt74Nuotekudumblot1">'Forma 13'!$L$117</definedName>
    <definedName name="VAS084_F_Ilgalaikioturt74Nuotekusurinki1" localSheetId="12">'Forma 13'!$J$117</definedName>
    <definedName name="VAS084_F_Ilgalaikioturt74Nuotekusurinki1">'Forma 13'!$J$117</definedName>
    <definedName name="VAS084_F_Ilgalaikioturt74Nuotekuvalymas1" localSheetId="12">'Forma 13'!$K$117</definedName>
    <definedName name="VAS084_F_Ilgalaikioturt74Nuotekuvalymas1">'Forma 13'!$K$117</definedName>
    <definedName name="VAS084_F_Ilgalaikioturt74Pavirsiniunuot1" localSheetId="12">'Forma 13'!$M$117</definedName>
    <definedName name="VAS084_F_Ilgalaikioturt74Pavirsiniunuot1">'Forma 13'!$M$117</definedName>
    <definedName name="VAS084_F_Ilgalaikioturt74Turtovienetask1" localSheetId="12">'Forma 13'!$F$117</definedName>
    <definedName name="VAS084_F_Ilgalaikioturt74Turtovienetask1">'Forma 13'!$F$117</definedName>
    <definedName name="VAS084_F_Ilgalaikioturt75Apskaitosveikla1" localSheetId="12">'Forma 13'!$N$118</definedName>
    <definedName name="VAS084_F_Ilgalaikioturt75Apskaitosveikla1">'Forma 13'!$N$118</definedName>
    <definedName name="VAS084_F_Ilgalaikioturt75Geriamojovande7" localSheetId="12">'Forma 13'!$G$118</definedName>
    <definedName name="VAS084_F_Ilgalaikioturt75Geriamojovande7">'Forma 13'!$G$118</definedName>
    <definedName name="VAS084_F_Ilgalaikioturt75Geriamojovande8" localSheetId="12">'Forma 13'!$H$118</definedName>
    <definedName name="VAS084_F_Ilgalaikioturt75Geriamojovande8">'Forma 13'!$H$118</definedName>
    <definedName name="VAS084_F_Ilgalaikioturt75Geriamojovande9" localSheetId="12">'Forma 13'!$I$118</definedName>
    <definedName name="VAS084_F_Ilgalaikioturt75Geriamojovande9">'Forma 13'!$I$118</definedName>
    <definedName name="VAS084_F_Ilgalaikioturt75Inventorinisnu1" localSheetId="12">'Forma 13'!$D$118</definedName>
    <definedName name="VAS084_F_Ilgalaikioturt75Inventorinisnu1">'Forma 13'!$D$118</definedName>
    <definedName name="VAS084_F_Ilgalaikioturt75Kitareguliuoja1" localSheetId="12">'Forma 13'!$O$118</definedName>
    <definedName name="VAS084_F_Ilgalaikioturt75Kitareguliuoja1">'Forma 13'!$O$118</definedName>
    <definedName name="VAS084_F_Ilgalaikioturt75Kitosveiklosne1" localSheetId="12">'Forma 13'!$P$118</definedName>
    <definedName name="VAS084_F_Ilgalaikioturt75Kitosveiklosne1">'Forma 13'!$P$118</definedName>
    <definedName name="VAS084_F_Ilgalaikioturt75Lrklimatokaito1" localSheetId="12">'Forma 13'!$E$118</definedName>
    <definedName name="VAS084_F_Ilgalaikioturt75Lrklimatokaito1">'Forma 13'!$E$118</definedName>
    <definedName name="VAS084_F_Ilgalaikioturt75Nuotekudumblot1" localSheetId="12">'Forma 13'!$L$118</definedName>
    <definedName name="VAS084_F_Ilgalaikioturt75Nuotekudumblot1">'Forma 13'!$L$118</definedName>
    <definedName name="VAS084_F_Ilgalaikioturt75Nuotekusurinki1" localSheetId="12">'Forma 13'!$J$118</definedName>
    <definedName name="VAS084_F_Ilgalaikioturt75Nuotekusurinki1">'Forma 13'!$J$118</definedName>
    <definedName name="VAS084_F_Ilgalaikioturt75Nuotekuvalymas1" localSheetId="12">'Forma 13'!$K$118</definedName>
    <definedName name="VAS084_F_Ilgalaikioturt75Nuotekuvalymas1">'Forma 13'!$K$118</definedName>
    <definedName name="VAS084_F_Ilgalaikioturt75Pavirsiniunuot1" localSheetId="12">'Forma 13'!$M$118</definedName>
    <definedName name="VAS084_F_Ilgalaikioturt75Pavirsiniunuot1">'Forma 13'!$M$118</definedName>
    <definedName name="VAS084_F_Ilgalaikioturt75Turtovienetask1" localSheetId="12">'Forma 13'!$F$118</definedName>
    <definedName name="VAS084_F_Ilgalaikioturt75Turtovienetask1">'Forma 13'!$F$118</definedName>
    <definedName name="VAS084_F_Ilgalaikioturt76Apskaitosveikla1" localSheetId="12">'Forma 13'!$N$120</definedName>
    <definedName name="VAS084_F_Ilgalaikioturt76Apskaitosveikla1">'Forma 13'!$N$120</definedName>
    <definedName name="VAS084_F_Ilgalaikioturt76Geriamojovande7" localSheetId="12">'Forma 13'!$G$120</definedName>
    <definedName name="VAS084_F_Ilgalaikioturt76Geriamojovande7">'Forma 13'!$G$120</definedName>
    <definedName name="VAS084_F_Ilgalaikioturt76Geriamojovande8" localSheetId="12">'Forma 13'!$H$120</definedName>
    <definedName name="VAS084_F_Ilgalaikioturt76Geriamojovande8">'Forma 13'!$H$120</definedName>
    <definedName name="VAS084_F_Ilgalaikioturt76Geriamojovande9" localSheetId="12">'Forma 13'!$I$120</definedName>
    <definedName name="VAS084_F_Ilgalaikioturt76Geriamojovande9">'Forma 13'!$I$120</definedName>
    <definedName name="VAS084_F_Ilgalaikioturt76Inventorinisnu1" localSheetId="12">'Forma 13'!$D$120</definedName>
    <definedName name="VAS084_F_Ilgalaikioturt76Inventorinisnu1">'Forma 13'!$D$120</definedName>
    <definedName name="VAS084_F_Ilgalaikioturt76Kitareguliuoja1" localSheetId="12">'Forma 13'!$O$120</definedName>
    <definedName name="VAS084_F_Ilgalaikioturt76Kitareguliuoja1">'Forma 13'!$O$120</definedName>
    <definedName name="VAS084_F_Ilgalaikioturt76Kitosveiklosne1" localSheetId="12">'Forma 13'!$P$120</definedName>
    <definedName name="VAS084_F_Ilgalaikioturt76Kitosveiklosne1">'Forma 13'!$P$120</definedName>
    <definedName name="VAS084_F_Ilgalaikioturt76Lrklimatokaito1" localSheetId="12">'Forma 13'!$E$120</definedName>
    <definedName name="VAS084_F_Ilgalaikioturt76Lrklimatokaito1">'Forma 13'!$E$120</definedName>
    <definedName name="VAS084_F_Ilgalaikioturt76Nuotekudumblot1" localSheetId="12">'Forma 13'!$L$120</definedName>
    <definedName name="VAS084_F_Ilgalaikioturt76Nuotekudumblot1">'Forma 13'!$L$120</definedName>
    <definedName name="VAS084_F_Ilgalaikioturt76Nuotekusurinki1" localSheetId="12">'Forma 13'!$J$120</definedName>
    <definedName name="VAS084_F_Ilgalaikioturt76Nuotekusurinki1">'Forma 13'!$J$120</definedName>
    <definedName name="VAS084_F_Ilgalaikioturt76Nuotekuvalymas1" localSheetId="12">'Forma 13'!$K$120</definedName>
    <definedName name="VAS084_F_Ilgalaikioturt76Nuotekuvalymas1">'Forma 13'!$K$120</definedName>
    <definedName name="VAS084_F_Ilgalaikioturt76Pavirsiniunuot1" localSheetId="12">'Forma 13'!$M$120</definedName>
    <definedName name="VAS084_F_Ilgalaikioturt76Pavirsiniunuot1">'Forma 13'!$M$120</definedName>
    <definedName name="VAS084_F_Ilgalaikioturt76Turtovienetask1" localSheetId="12">'Forma 13'!$F$120</definedName>
    <definedName name="VAS084_F_Ilgalaikioturt76Turtovienetask1">'Forma 13'!$F$120</definedName>
    <definedName name="VAS084_F_Ilgalaikioturt77Apskaitosveikla1" localSheetId="12">'Forma 13'!$N$121</definedName>
    <definedName name="VAS084_F_Ilgalaikioturt77Apskaitosveikla1">'Forma 13'!$N$121</definedName>
    <definedName name="VAS084_F_Ilgalaikioturt77Geriamojovande7" localSheetId="12">'Forma 13'!$G$121</definedName>
    <definedName name="VAS084_F_Ilgalaikioturt77Geriamojovande7">'Forma 13'!$G$121</definedName>
    <definedName name="VAS084_F_Ilgalaikioturt77Geriamojovande8" localSheetId="12">'Forma 13'!$H$121</definedName>
    <definedName name="VAS084_F_Ilgalaikioturt77Geriamojovande8">'Forma 13'!$H$121</definedName>
    <definedName name="VAS084_F_Ilgalaikioturt77Geriamojovande9" localSheetId="12">'Forma 13'!$I$121</definedName>
    <definedName name="VAS084_F_Ilgalaikioturt77Geriamojovande9">'Forma 13'!$I$121</definedName>
    <definedName name="VAS084_F_Ilgalaikioturt77Inventorinisnu1" localSheetId="12">'Forma 13'!$D$121</definedName>
    <definedName name="VAS084_F_Ilgalaikioturt77Inventorinisnu1">'Forma 13'!$D$121</definedName>
    <definedName name="VAS084_F_Ilgalaikioturt77Kitareguliuoja1" localSheetId="12">'Forma 13'!$O$121</definedName>
    <definedName name="VAS084_F_Ilgalaikioturt77Kitareguliuoja1">'Forma 13'!$O$121</definedName>
    <definedName name="VAS084_F_Ilgalaikioturt77Kitosveiklosne1" localSheetId="12">'Forma 13'!$P$121</definedName>
    <definedName name="VAS084_F_Ilgalaikioturt77Kitosveiklosne1">'Forma 13'!$P$121</definedName>
    <definedName name="VAS084_F_Ilgalaikioturt77Lrklimatokaito1" localSheetId="12">'Forma 13'!$E$121</definedName>
    <definedName name="VAS084_F_Ilgalaikioturt77Lrklimatokaito1">'Forma 13'!$E$121</definedName>
    <definedName name="VAS084_F_Ilgalaikioturt77Nuotekudumblot1" localSheetId="12">'Forma 13'!$L$121</definedName>
    <definedName name="VAS084_F_Ilgalaikioturt77Nuotekudumblot1">'Forma 13'!$L$121</definedName>
    <definedName name="VAS084_F_Ilgalaikioturt77Nuotekusurinki1" localSheetId="12">'Forma 13'!$J$121</definedName>
    <definedName name="VAS084_F_Ilgalaikioturt77Nuotekusurinki1">'Forma 13'!$J$121</definedName>
    <definedName name="VAS084_F_Ilgalaikioturt77Nuotekuvalymas1" localSheetId="12">'Forma 13'!$K$121</definedName>
    <definedName name="VAS084_F_Ilgalaikioturt77Nuotekuvalymas1">'Forma 13'!$K$121</definedName>
    <definedName name="VAS084_F_Ilgalaikioturt77Pavirsiniunuot1" localSheetId="12">'Forma 13'!$M$121</definedName>
    <definedName name="VAS084_F_Ilgalaikioturt77Pavirsiniunuot1">'Forma 13'!$M$121</definedName>
    <definedName name="VAS084_F_Ilgalaikioturt77Turtovienetask1" localSheetId="12">'Forma 13'!$F$121</definedName>
    <definedName name="VAS084_F_Ilgalaikioturt77Turtovienetask1">'Forma 13'!$F$121</definedName>
    <definedName name="VAS084_F_Ilgalaikioturt78Apskaitosveikla1" localSheetId="12">'Forma 13'!$N$122</definedName>
    <definedName name="VAS084_F_Ilgalaikioturt78Apskaitosveikla1">'Forma 13'!$N$122</definedName>
    <definedName name="VAS084_F_Ilgalaikioturt78Geriamojovande7" localSheetId="12">'Forma 13'!$G$122</definedName>
    <definedName name="VAS084_F_Ilgalaikioturt78Geriamojovande7">'Forma 13'!$G$122</definedName>
    <definedName name="VAS084_F_Ilgalaikioturt78Geriamojovande8" localSheetId="12">'Forma 13'!$H$122</definedName>
    <definedName name="VAS084_F_Ilgalaikioturt78Geriamojovande8">'Forma 13'!$H$122</definedName>
    <definedName name="VAS084_F_Ilgalaikioturt78Geriamojovande9" localSheetId="12">'Forma 13'!$I$122</definedName>
    <definedName name="VAS084_F_Ilgalaikioturt78Geriamojovande9">'Forma 13'!$I$122</definedName>
    <definedName name="VAS084_F_Ilgalaikioturt78Inventorinisnu1" localSheetId="12">'Forma 13'!$D$122</definedName>
    <definedName name="VAS084_F_Ilgalaikioturt78Inventorinisnu1">'Forma 13'!$D$122</definedName>
    <definedName name="VAS084_F_Ilgalaikioturt78Kitareguliuoja1" localSheetId="12">'Forma 13'!$O$122</definedName>
    <definedName name="VAS084_F_Ilgalaikioturt78Kitareguliuoja1">'Forma 13'!$O$122</definedName>
    <definedName name="VAS084_F_Ilgalaikioturt78Kitosveiklosne1" localSheetId="12">'Forma 13'!$P$122</definedName>
    <definedName name="VAS084_F_Ilgalaikioturt78Kitosveiklosne1">'Forma 13'!$P$122</definedName>
    <definedName name="VAS084_F_Ilgalaikioturt78Lrklimatokaito1" localSheetId="12">'Forma 13'!$E$122</definedName>
    <definedName name="VAS084_F_Ilgalaikioturt78Lrklimatokaito1">'Forma 13'!$E$122</definedName>
    <definedName name="VAS084_F_Ilgalaikioturt78Nuotekudumblot1" localSheetId="12">'Forma 13'!$L$122</definedName>
    <definedName name="VAS084_F_Ilgalaikioturt78Nuotekudumblot1">'Forma 13'!$L$122</definedName>
    <definedName name="VAS084_F_Ilgalaikioturt78Nuotekusurinki1" localSheetId="12">'Forma 13'!$J$122</definedName>
    <definedName name="VAS084_F_Ilgalaikioturt78Nuotekusurinki1">'Forma 13'!$J$122</definedName>
    <definedName name="VAS084_F_Ilgalaikioturt78Nuotekuvalymas1" localSheetId="12">'Forma 13'!$K$122</definedName>
    <definedName name="VAS084_F_Ilgalaikioturt78Nuotekuvalymas1">'Forma 13'!$K$122</definedName>
    <definedName name="VAS084_F_Ilgalaikioturt78Pavirsiniunuot1" localSheetId="12">'Forma 13'!$M$122</definedName>
    <definedName name="VAS084_F_Ilgalaikioturt78Pavirsiniunuot1">'Forma 13'!$M$122</definedName>
    <definedName name="VAS084_F_Ilgalaikioturt78Turtovienetask1" localSheetId="12">'Forma 13'!$F$122</definedName>
    <definedName name="VAS084_F_Ilgalaikioturt78Turtovienetask1">'Forma 13'!$F$122</definedName>
    <definedName name="VAS084_F_Ilgalaikioturt79Apskaitosveikla1" localSheetId="12">'Forma 13'!$N$124</definedName>
    <definedName name="VAS084_F_Ilgalaikioturt79Apskaitosveikla1">'Forma 13'!$N$124</definedName>
    <definedName name="VAS084_F_Ilgalaikioturt79Geriamojovande7" localSheetId="12">'Forma 13'!$G$124</definedName>
    <definedName name="VAS084_F_Ilgalaikioturt79Geriamojovande7">'Forma 13'!$G$124</definedName>
    <definedName name="VAS084_F_Ilgalaikioturt79Geriamojovande8" localSheetId="12">'Forma 13'!$H$124</definedName>
    <definedName name="VAS084_F_Ilgalaikioturt79Geriamojovande8">'Forma 13'!$H$124</definedName>
    <definedName name="VAS084_F_Ilgalaikioturt79Geriamojovande9" localSheetId="12">'Forma 13'!$I$124</definedName>
    <definedName name="VAS084_F_Ilgalaikioturt79Geriamojovande9">'Forma 13'!$I$124</definedName>
    <definedName name="VAS084_F_Ilgalaikioturt79Inventorinisnu1" localSheetId="12">'Forma 13'!$D$124</definedName>
    <definedName name="VAS084_F_Ilgalaikioturt79Inventorinisnu1">'Forma 13'!$D$124</definedName>
    <definedName name="VAS084_F_Ilgalaikioturt79Kitareguliuoja1" localSheetId="12">'Forma 13'!$O$124</definedName>
    <definedName name="VAS084_F_Ilgalaikioturt79Kitareguliuoja1">'Forma 13'!$O$124</definedName>
    <definedName name="VAS084_F_Ilgalaikioturt79Kitosveiklosne1" localSheetId="12">'Forma 13'!$P$124</definedName>
    <definedName name="VAS084_F_Ilgalaikioturt79Kitosveiklosne1">'Forma 13'!$P$124</definedName>
    <definedName name="VAS084_F_Ilgalaikioturt79Lrklimatokaito1" localSheetId="12">'Forma 13'!$E$124</definedName>
    <definedName name="VAS084_F_Ilgalaikioturt79Lrklimatokaito1">'Forma 13'!$E$124</definedName>
    <definedName name="VAS084_F_Ilgalaikioturt79Nuotekudumblot1" localSheetId="12">'Forma 13'!$L$124</definedName>
    <definedName name="VAS084_F_Ilgalaikioturt79Nuotekudumblot1">'Forma 13'!$L$124</definedName>
    <definedName name="VAS084_F_Ilgalaikioturt79Nuotekusurinki1" localSheetId="12">'Forma 13'!$J$124</definedName>
    <definedName name="VAS084_F_Ilgalaikioturt79Nuotekusurinki1">'Forma 13'!$J$124</definedName>
    <definedName name="VAS084_F_Ilgalaikioturt79Nuotekuvalymas1" localSheetId="12">'Forma 13'!$K$124</definedName>
    <definedName name="VAS084_F_Ilgalaikioturt79Nuotekuvalymas1">'Forma 13'!$K$124</definedName>
    <definedName name="VAS084_F_Ilgalaikioturt79Pavirsiniunuot1" localSheetId="12">'Forma 13'!$M$124</definedName>
    <definedName name="VAS084_F_Ilgalaikioturt79Pavirsiniunuot1">'Forma 13'!$M$124</definedName>
    <definedName name="VAS084_F_Ilgalaikioturt79Turtovienetask1" localSheetId="12">'Forma 13'!$F$124</definedName>
    <definedName name="VAS084_F_Ilgalaikioturt79Turtovienetask1">'Forma 13'!$F$124</definedName>
    <definedName name="VAS084_F_Ilgalaikioturt7Apskaitosveikla1" localSheetId="12">'Forma 13'!$N$21</definedName>
    <definedName name="VAS084_F_Ilgalaikioturt7Apskaitosveikla1">'Forma 13'!$N$21</definedName>
    <definedName name="VAS084_F_Ilgalaikioturt7Geriamojovande7" localSheetId="12">'Forma 13'!$G$21</definedName>
    <definedName name="VAS084_F_Ilgalaikioturt7Geriamojovande7">'Forma 13'!$G$21</definedName>
    <definedName name="VAS084_F_Ilgalaikioturt7Geriamojovande8" localSheetId="12">'Forma 13'!$H$21</definedName>
    <definedName name="VAS084_F_Ilgalaikioturt7Geriamojovande8">'Forma 13'!$H$21</definedName>
    <definedName name="VAS084_F_Ilgalaikioturt7Geriamojovande9" localSheetId="12">'Forma 13'!$I$21</definedName>
    <definedName name="VAS084_F_Ilgalaikioturt7Geriamojovande9">'Forma 13'!$I$21</definedName>
    <definedName name="VAS084_F_Ilgalaikioturt7Inventorinisnu1" localSheetId="12">'Forma 13'!$D$21</definedName>
    <definedName name="VAS084_F_Ilgalaikioturt7Inventorinisnu1">'Forma 13'!$D$21</definedName>
    <definedName name="VAS084_F_Ilgalaikioturt7Kitareguliuoja1" localSheetId="12">'Forma 13'!$O$21</definedName>
    <definedName name="VAS084_F_Ilgalaikioturt7Kitareguliuoja1">'Forma 13'!$O$21</definedName>
    <definedName name="VAS084_F_Ilgalaikioturt7Kitosveiklosne1" localSheetId="12">'Forma 13'!$P$21</definedName>
    <definedName name="VAS084_F_Ilgalaikioturt7Kitosveiklosne1">'Forma 13'!$P$21</definedName>
    <definedName name="VAS084_F_Ilgalaikioturt7Lrklimatokaito1" localSheetId="12">'Forma 13'!$E$21</definedName>
    <definedName name="VAS084_F_Ilgalaikioturt7Lrklimatokaito1">'Forma 13'!$E$21</definedName>
    <definedName name="VAS084_F_Ilgalaikioturt7Nuotekudumblot1" localSheetId="12">'Forma 13'!$L$21</definedName>
    <definedName name="VAS084_F_Ilgalaikioturt7Nuotekudumblot1">'Forma 13'!$L$21</definedName>
    <definedName name="VAS084_F_Ilgalaikioturt7Nuotekusurinki1" localSheetId="12">'Forma 13'!$J$21</definedName>
    <definedName name="VAS084_F_Ilgalaikioturt7Nuotekusurinki1">'Forma 13'!$J$21</definedName>
    <definedName name="VAS084_F_Ilgalaikioturt7Nuotekuvalymas1" localSheetId="12">'Forma 13'!$K$21</definedName>
    <definedName name="VAS084_F_Ilgalaikioturt7Nuotekuvalymas1">'Forma 13'!$K$21</definedName>
    <definedName name="VAS084_F_Ilgalaikioturt7Pavirsiniunuot1" localSheetId="12">'Forma 13'!$M$21</definedName>
    <definedName name="VAS084_F_Ilgalaikioturt7Pavirsiniunuot1">'Forma 13'!$M$21</definedName>
    <definedName name="VAS084_F_Ilgalaikioturt7Turtovienetask1" localSheetId="12">'Forma 13'!$F$21</definedName>
    <definedName name="VAS084_F_Ilgalaikioturt7Turtovienetask1">'Forma 13'!$F$21</definedName>
    <definedName name="VAS084_F_Ilgalaikioturt80Apskaitosveikla1" localSheetId="12">'Forma 13'!$N$125</definedName>
    <definedName name="VAS084_F_Ilgalaikioturt80Apskaitosveikla1">'Forma 13'!$N$125</definedName>
    <definedName name="VAS084_F_Ilgalaikioturt80Geriamojovande7" localSheetId="12">'Forma 13'!$G$125</definedName>
    <definedName name="VAS084_F_Ilgalaikioturt80Geriamojovande7">'Forma 13'!$G$125</definedName>
    <definedName name="VAS084_F_Ilgalaikioturt80Geriamojovande8" localSheetId="12">'Forma 13'!$H$125</definedName>
    <definedName name="VAS084_F_Ilgalaikioturt80Geriamojovande8">'Forma 13'!$H$125</definedName>
    <definedName name="VAS084_F_Ilgalaikioturt80Geriamojovande9" localSheetId="12">'Forma 13'!$I$125</definedName>
    <definedName name="VAS084_F_Ilgalaikioturt80Geriamojovande9">'Forma 13'!$I$125</definedName>
    <definedName name="VAS084_F_Ilgalaikioturt80Inventorinisnu1" localSheetId="12">'Forma 13'!$D$125</definedName>
    <definedName name="VAS084_F_Ilgalaikioturt80Inventorinisnu1">'Forma 13'!$D$125</definedName>
    <definedName name="VAS084_F_Ilgalaikioturt80Kitareguliuoja1" localSheetId="12">'Forma 13'!$O$125</definedName>
    <definedName name="VAS084_F_Ilgalaikioturt80Kitareguliuoja1">'Forma 13'!$O$125</definedName>
    <definedName name="VAS084_F_Ilgalaikioturt80Kitosveiklosne1" localSheetId="12">'Forma 13'!$P$125</definedName>
    <definedName name="VAS084_F_Ilgalaikioturt80Kitosveiklosne1">'Forma 13'!$P$125</definedName>
    <definedName name="VAS084_F_Ilgalaikioturt80Lrklimatokaito1" localSheetId="12">'Forma 13'!$E$125</definedName>
    <definedName name="VAS084_F_Ilgalaikioturt80Lrklimatokaito1">'Forma 13'!$E$125</definedName>
    <definedName name="VAS084_F_Ilgalaikioturt80Nuotekudumblot1" localSheetId="12">'Forma 13'!$L$125</definedName>
    <definedName name="VAS084_F_Ilgalaikioturt80Nuotekudumblot1">'Forma 13'!$L$125</definedName>
    <definedName name="VAS084_F_Ilgalaikioturt80Nuotekusurinki1" localSheetId="12">'Forma 13'!$J$125</definedName>
    <definedName name="VAS084_F_Ilgalaikioturt80Nuotekusurinki1">'Forma 13'!$J$125</definedName>
    <definedName name="VAS084_F_Ilgalaikioturt80Nuotekuvalymas1" localSheetId="12">'Forma 13'!$K$125</definedName>
    <definedName name="VAS084_F_Ilgalaikioturt80Nuotekuvalymas1">'Forma 13'!$K$125</definedName>
    <definedName name="VAS084_F_Ilgalaikioturt80Pavirsiniunuot1" localSheetId="12">'Forma 13'!$M$125</definedName>
    <definedName name="VAS084_F_Ilgalaikioturt80Pavirsiniunuot1">'Forma 13'!$M$125</definedName>
    <definedName name="VAS084_F_Ilgalaikioturt80Turtovienetask1" localSheetId="12">'Forma 13'!$F$125</definedName>
    <definedName name="VAS084_F_Ilgalaikioturt80Turtovienetask1">'Forma 13'!$F$125</definedName>
    <definedName name="VAS084_F_Ilgalaikioturt81Apskaitosveikla1" localSheetId="12">'Forma 13'!$N$126</definedName>
    <definedName name="VAS084_F_Ilgalaikioturt81Apskaitosveikla1">'Forma 13'!$N$126</definedName>
    <definedName name="VAS084_F_Ilgalaikioturt81Geriamojovande7" localSheetId="12">'Forma 13'!$G$126</definedName>
    <definedName name="VAS084_F_Ilgalaikioturt81Geriamojovande7">'Forma 13'!$G$126</definedName>
    <definedName name="VAS084_F_Ilgalaikioturt81Geriamojovande8" localSheetId="12">'Forma 13'!$H$126</definedName>
    <definedName name="VAS084_F_Ilgalaikioturt81Geriamojovande8">'Forma 13'!$H$126</definedName>
    <definedName name="VAS084_F_Ilgalaikioturt81Geriamojovande9" localSheetId="12">'Forma 13'!$I$126</definedName>
    <definedName name="VAS084_F_Ilgalaikioturt81Geriamojovande9">'Forma 13'!$I$126</definedName>
    <definedName name="VAS084_F_Ilgalaikioturt81Inventorinisnu1" localSheetId="12">'Forma 13'!$D$126</definedName>
    <definedName name="VAS084_F_Ilgalaikioturt81Inventorinisnu1">'Forma 13'!$D$126</definedName>
    <definedName name="VAS084_F_Ilgalaikioturt81Kitareguliuoja1" localSheetId="12">'Forma 13'!$O$126</definedName>
    <definedName name="VAS084_F_Ilgalaikioturt81Kitareguliuoja1">'Forma 13'!$O$126</definedName>
    <definedName name="VAS084_F_Ilgalaikioturt81Kitosveiklosne1" localSheetId="12">'Forma 13'!$P$126</definedName>
    <definedName name="VAS084_F_Ilgalaikioturt81Kitosveiklosne1">'Forma 13'!$P$126</definedName>
    <definedName name="VAS084_F_Ilgalaikioturt81Lrklimatokaito1" localSheetId="12">'Forma 13'!$E$126</definedName>
    <definedName name="VAS084_F_Ilgalaikioturt81Lrklimatokaito1">'Forma 13'!$E$126</definedName>
    <definedName name="VAS084_F_Ilgalaikioturt81Nuotekudumblot1" localSheetId="12">'Forma 13'!$L$126</definedName>
    <definedName name="VAS084_F_Ilgalaikioturt81Nuotekudumblot1">'Forma 13'!$L$126</definedName>
    <definedName name="VAS084_F_Ilgalaikioturt81Nuotekusurinki1" localSheetId="12">'Forma 13'!$J$126</definedName>
    <definedName name="VAS084_F_Ilgalaikioturt81Nuotekusurinki1">'Forma 13'!$J$126</definedName>
    <definedName name="VAS084_F_Ilgalaikioturt81Nuotekuvalymas1" localSheetId="12">'Forma 13'!$K$126</definedName>
    <definedName name="VAS084_F_Ilgalaikioturt81Nuotekuvalymas1">'Forma 13'!$K$126</definedName>
    <definedName name="VAS084_F_Ilgalaikioturt81Pavirsiniunuot1" localSheetId="12">'Forma 13'!$M$126</definedName>
    <definedName name="VAS084_F_Ilgalaikioturt81Pavirsiniunuot1">'Forma 13'!$M$126</definedName>
    <definedName name="VAS084_F_Ilgalaikioturt81Turtovienetask1" localSheetId="12">'Forma 13'!$F$126</definedName>
    <definedName name="VAS084_F_Ilgalaikioturt81Turtovienetask1">'Forma 13'!$F$126</definedName>
    <definedName name="VAS084_F_Ilgalaikioturt82Apskaitosveikla1" localSheetId="12">'Forma 13'!$N$128</definedName>
    <definedName name="VAS084_F_Ilgalaikioturt82Apskaitosveikla1">'Forma 13'!$N$128</definedName>
    <definedName name="VAS084_F_Ilgalaikioturt82Geriamojovande7" localSheetId="12">'Forma 13'!$G$128</definedName>
    <definedName name="VAS084_F_Ilgalaikioturt82Geriamojovande7">'Forma 13'!$G$128</definedName>
    <definedName name="VAS084_F_Ilgalaikioturt82Geriamojovande8" localSheetId="12">'Forma 13'!$H$128</definedName>
    <definedName name="VAS084_F_Ilgalaikioturt82Geriamojovande8">'Forma 13'!$H$128</definedName>
    <definedName name="VAS084_F_Ilgalaikioturt82Geriamojovande9" localSheetId="12">'Forma 13'!$I$128</definedName>
    <definedName name="VAS084_F_Ilgalaikioturt82Geriamojovande9">'Forma 13'!$I$128</definedName>
    <definedName name="VAS084_F_Ilgalaikioturt82Inventorinisnu1" localSheetId="12">'Forma 13'!$D$128</definedName>
    <definedName name="VAS084_F_Ilgalaikioturt82Inventorinisnu1">'Forma 13'!$D$128</definedName>
    <definedName name="VAS084_F_Ilgalaikioturt82Kitareguliuoja1" localSheetId="12">'Forma 13'!$O$128</definedName>
    <definedName name="VAS084_F_Ilgalaikioturt82Kitareguliuoja1">'Forma 13'!$O$128</definedName>
    <definedName name="VAS084_F_Ilgalaikioturt82Kitosveiklosne1" localSheetId="12">'Forma 13'!$P$128</definedName>
    <definedName name="VAS084_F_Ilgalaikioturt82Kitosveiklosne1">'Forma 13'!$P$128</definedName>
    <definedName name="VAS084_F_Ilgalaikioturt82Lrklimatokaito1" localSheetId="12">'Forma 13'!$E$128</definedName>
    <definedName name="VAS084_F_Ilgalaikioturt82Lrklimatokaito1">'Forma 13'!$E$128</definedName>
    <definedName name="VAS084_F_Ilgalaikioturt82Nuotekudumblot1" localSheetId="12">'Forma 13'!$L$128</definedName>
    <definedName name="VAS084_F_Ilgalaikioturt82Nuotekudumblot1">'Forma 13'!$L$128</definedName>
    <definedName name="VAS084_F_Ilgalaikioturt82Nuotekusurinki1" localSheetId="12">'Forma 13'!$J$128</definedName>
    <definedName name="VAS084_F_Ilgalaikioturt82Nuotekusurinki1">'Forma 13'!$J$128</definedName>
    <definedName name="VAS084_F_Ilgalaikioturt82Nuotekuvalymas1" localSheetId="12">'Forma 13'!$K$128</definedName>
    <definedName name="VAS084_F_Ilgalaikioturt82Nuotekuvalymas1">'Forma 13'!$K$128</definedName>
    <definedName name="VAS084_F_Ilgalaikioturt82Pavirsiniunuot1" localSheetId="12">'Forma 13'!$M$128</definedName>
    <definedName name="VAS084_F_Ilgalaikioturt82Pavirsiniunuot1">'Forma 13'!$M$128</definedName>
    <definedName name="VAS084_F_Ilgalaikioturt82Turtovienetask1" localSheetId="12">'Forma 13'!$F$128</definedName>
    <definedName name="VAS084_F_Ilgalaikioturt82Turtovienetask1">'Forma 13'!$F$128</definedName>
    <definedName name="VAS084_F_Ilgalaikioturt83Apskaitosveikla1" localSheetId="12">'Forma 13'!$N$129</definedName>
    <definedName name="VAS084_F_Ilgalaikioturt83Apskaitosveikla1">'Forma 13'!$N$129</definedName>
    <definedName name="VAS084_F_Ilgalaikioturt83Geriamojovande7" localSheetId="12">'Forma 13'!$G$129</definedName>
    <definedName name="VAS084_F_Ilgalaikioturt83Geriamojovande7">'Forma 13'!$G$129</definedName>
    <definedName name="VAS084_F_Ilgalaikioturt83Geriamojovande8" localSheetId="12">'Forma 13'!$H$129</definedName>
    <definedName name="VAS084_F_Ilgalaikioturt83Geriamojovande8">'Forma 13'!$H$129</definedName>
    <definedName name="VAS084_F_Ilgalaikioturt83Geriamojovande9" localSheetId="12">'Forma 13'!$I$129</definedName>
    <definedName name="VAS084_F_Ilgalaikioturt83Geriamojovande9">'Forma 13'!$I$129</definedName>
    <definedName name="VAS084_F_Ilgalaikioturt83Inventorinisnu1" localSheetId="12">'Forma 13'!$D$129</definedName>
    <definedName name="VAS084_F_Ilgalaikioturt83Inventorinisnu1">'Forma 13'!$D$129</definedName>
    <definedName name="VAS084_F_Ilgalaikioturt83Kitareguliuoja1" localSheetId="12">'Forma 13'!$O$129</definedName>
    <definedName name="VAS084_F_Ilgalaikioturt83Kitareguliuoja1">'Forma 13'!$O$129</definedName>
    <definedName name="VAS084_F_Ilgalaikioturt83Kitosveiklosne1" localSheetId="12">'Forma 13'!$P$129</definedName>
    <definedName name="VAS084_F_Ilgalaikioturt83Kitosveiklosne1">'Forma 13'!$P$129</definedName>
    <definedName name="VAS084_F_Ilgalaikioturt83Lrklimatokaito1" localSheetId="12">'Forma 13'!$E$129</definedName>
    <definedName name="VAS084_F_Ilgalaikioturt83Lrklimatokaito1">'Forma 13'!$E$129</definedName>
    <definedName name="VAS084_F_Ilgalaikioturt83Nuotekudumblot1" localSheetId="12">'Forma 13'!$L$129</definedName>
    <definedName name="VAS084_F_Ilgalaikioturt83Nuotekudumblot1">'Forma 13'!$L$129</definedName>
    <definedName name="VAS084_F_Ilgalaikioturt83Nuotekusurinki1" localSheetId="12">'Forma 13'!$J$129</definedName>
    <definedName name="VAS084_F_Ilgalaikioturt83Nuotekusurinki1">'Forma 13'!$J$129</definedName>
    <definedName name="VAS084_F_Ilgalaikioturt83Nuotekuvalymas1" localSheetId="12">'Forma 13'!$K$129</definedName>
    <definedName name="VAS084_F_Ilgalaikioturt83Nuotekuvalymas1">'Forma 13'!$K$129</definedName>
    <definedName name="VAS084_F_Ilgalaikioturt83Pavirsiniunuot1" localSheetId="12">'Forma 13'!$M$129</definedName>
    <definedName name="VAS084_F_Ilgalaikioturt83Pavirsiniunuot1">'Forma 13'!$M$129</definedName>
    <definedName name="VAS084_F_Ilgalaikioturt83Turtovienetask1" localSheetId="12">'Forma 13'!$F$129</definedName>
    <definedName name="VAS084_F_Ilgalaikioturt83Turtovienetask1">'Forma 13'!$F$129</definedName>
    <definedName name="VAS084_F_Ilgalaikioturt84Apskaitosveikla1" localSheetId="12">'Forma 13'!$N$130</definedName>
    <definedName name="VAS084_F_Ilgalaikioturt84Apskaitosveikla1">'Forma 13'!$N$130</definedName>
    <definedName name="VAS084_F_Ilgalaikioturt84Geriamojovande7" localSheetId="12">'Forma 13'!$G$130</definedName>
    <definedName name="VAS084_F_Ilgalaikioturt84Geriamojovande7">'Forma 13'!$G$130</definedName>
    <definedName name="VAS084_F_Ilgalaikioturt84Geriamojovande8" localSheetId="12">'Forma 13'!$H$130</definedName>
    <definedName name="VAS084_F_Ilgalaikioturt84Geriamojovande8">'Forma 13'!$H$130</definedName>
    <definedName name="VAS084_F_Ilgalaikioturt84Geriamojovande9" localSheetId="12">'Forma 13'!$I$130</definedName>
    <definedName name="VAS084_F_Ilgalaikioturt84Geriamojovande9">'Forma 13'!$I$130</definedName>
    <definedName name="VAS084_F_Ilgalaikioturt84Inventorinisnu1" localSheetId="12">'Forma 13'!$D$130</definedName>
    <definedName name="VAS084_F_Ilgalaikioturt84Inventorinisnu1">'Forma 13'!$D$130</definedName>
    <definedName name="VAS084_F_Ilgalaikioturt84Kitareguliuoja1" localSheetId="12">'Forma 13'!$O$130</definedName>
    <definedName name="VAS084_F_Ilgalaikioturt84Kitareguliuoja1">'Forma 13'!$O$130</definedName>
    <definedName name="VAS084_F_Ilgalaikioturt84Kitosveiklosne1" localSheetId="12">'Forma 13'!$P$130</definedName>
    <definedName name="VAS084_F_Ilgalaikioturt84Kitosveiklosne1">'Forma 13'!$P$130</definedName>
    <definedName name="VAS084_F_Ilgalaikioturt84Lrklimatokaito1" localSheetId="12">'Forma 13'!$E$130</definedName>
    <definedName name="VAS084_F_Ilgalaikioturt84Lrklimatokaito1">'Forma 13'!$E$130</definedName>
    <definedName name="VAS084_F_Ilgalaikioturt84Nuotekudumblot1" localSheetId="12">'Forma 13'!$L$130</definedName>
    <definedName name="VAS084_F_Ilgalaikioturt84Nuotekudumblot1">'Forma 13'!$L$130</definedName>
    <definedName name="VAS084_F_Ilgalaikioturt84Nuotekusurinki1" localSheetId="12">'Forma 13'!$J$130</definedName>
    <definedName name="VAS084_F_Ilgalaikioturt84Nuotekusurinki1">'Forma 13'!$J$130</definedName>
    <definedName name="VAS084_F_Ilgalaikioturt84Nuotekuvalymas1" localSheetId="12">'Forma 13'!$K$130</definedName>
    <definedName name="VAS084_F_Ilgalaikioturt84Nuotekuvalymas1">'Forma 13'!$K$130</definedName>
    <definedName name="VAS084_F_Ilgalaikioturt84Pavirsiniunuot1" localSheetId="12">'Forma 13'!$M$130</definedName>
    <definedName name="VAS084_F_Ilgalaikioturt84Pavirsiniunuot1">'Forma 13'!$M$130</definedName>
    <definedName name="VAS084_F_Ilgalaikioturt84Turtovienetask1" localSheetId="12">'Forma 13'!$F$130</definedName>
    <definedName name="VAS084_F_Ilgalaikioturt84Turtovienetask1">'Forma 13'!$F$130</definedName>
    <definedName name="VAS084_F_Ilgalaikioturt85Apskaitosveikla1" localSheetId="12">'Forma 13'!$N$133</definedName>
    <definedName name="VAS084_F_Ilgalaikioturt85Apskaitosveikla1">'Forma 13'!$N$133</definedName>
    <definedName name="VAS084_F_Ilgalaikioturt85Geriamojovande7" localSheetId="12">'Forma 13'!$G$133</definedName>
    <definedName name="VAS084_F_Ilgalaikioturt85Geriamojovande7">'Forma 13'!$G$133</definedName>
    <definedName name="VAS084_F_Ilgalaikioturt85Geriamojovande8" localSheetId="12">'Forma 13'!$H$133</definedName>
    <definedName name="VAS084_F_Ilgalaikioturt85Geriamojovande8">'Forma 13'!$H$133</definedName>
    <definedName name="VAS084_F_Ilgalaikioturt85Geriamojovande9" localSheetId="12">'Forma 13'!$I$133</definedName>
    <definedName name="VAS084_F_Ilgalaikioturt85Geriamojovande9">'Forma 13'!$I$133</definedName>
    <definedName name="VAS084_F_Ilgalaikioturt85Inventorinisnu1" localSheetId="12">'Forma 13'!$D$133</definedName>
    <definedName name="VAS084_F_Ilgalaikioturt85Inventorinisnu1">'Forma 13'!$D$133</definedName>
    <definedName name="VAS084_F_Ilgalaikioturt85Kitareguliuoja1" localSheetId="12">'Forma 13'!$O$133</definedName>
    <definedName name="VAS084_F_Ilgalaikioturt85Kitareguliuoja1">'Forma 13'!$O$133</definedName>
    <definedName name="VAS084_F_Ilgalaikioturt85Kitosveiklosne1" localSheetId="12">'Forma 13'!$P$133</definedName>
    <definedName name="VAS084_F_Ilgalaikioturt85Kitosveiklosne1">'Forma 13'!$P$133</definedName>
    <definedName name="VAS084_F_Ilgalaikioturt85Lrklimatokaito1" localSheetId="12">'Forma 13'!$E$133</definedName>
    <definedName name="VAS084_F_Ilgalaikioturt85Lrklimatokaito1">'Forma 13'!$E$133</definedName>
    <definedName name="VAS084_F_Ilgalaikioturt85Nuotekudumblot1" localSheetId="12">'Forma 13'!$L$133</definedName>
    <definedName name="VAS084_F_Ilgalaikioturt85Nuotekudumblot1">'Forma 13'!$L$133</definedName>
    <definedName name="VAS084_F_Ilgalaikioturt85Nuotekusurinki1" localSheetId="12">'Forma 13'!$J$133</definedName>
    <definedName name="VAS084_F_Ilgalaikioturt85Nuotekusurinki1">'Forma 13'!$J$133</definedName>
    <definedName name="VAS084_F_Ilgalaikioturt85Nuotekuvalymas1" localSheetId="12">'Forma 13'!$K$133</definedName>
    <definedName name="VAS084_F_Ilgalaikioturt85Nuotekuvalymas1">'Forma 13'!$K$133</definedName>
    <definedName name="VAS084_F_Ilgalaikioturt85Pavirsiniunuot1" localSheetId="12">'Forma 13'!$M$133</definedName>
    <definedName name="VAS084_F_Ilgalaikioturt85Pavirsiniunuot1">'Forma 13'!$M$133</definedName>
    <definedName name="VAS084_F_Ilgalaikioturt85Turtovienetask1" localSheetId="12">'Forma 13'!$F$133</definedName>
    <definedName name="VAS084_F_Ilgalaikioturt85Turtovienetask1">'Forma 13'!$F$133</definedName>
    <definedName name="VAS084_F_Ilgalaikioturt86Apskaitosveikla1" localSheetId="12">'Forma 13'!$N$134</definedName>
    <definedName name="VAS084_F_Ilgalaikioturt86Apskaitosveikla1">'Forma 13'!$N$134</definedName>
    <definedName name="VAS084_F_Ilgalaikioturt86Geriamojovande7" localSheetId="12">'Forma 13'!$G$134</definedName>
    <definedName name="VAS084_F_Ilgalaikioturt86Geriamojovande7">'Forma 13'!$G$134</definedName>
    <definedName name="VAS084_F_Ilgalaikioturt86Geriamojovande8" localSheetId="12">'Forma 13'!$H$134</definedName>
    <definedName name="VAS084_F_Ilgalaikioturt86Geriamojovande8">'Forma 13'!$H$134</definedName>
    <definedName name="VAS084_F_Ilgalaikioturt86Geriamojovande9" localSheetId="12">'Forma 13'!$I$134</definedName>
    <definedName name="VAS084_F_Ilgalaikioturt86Geriamojovande9">'Forma 13'!$I$134</definedName>
    <definedName name="VAS084_F_Ilgalaikioturt86Inventorinisnu1" localSheetId="12">'Forma 13'!$D$134</definedName>
    <definedName name="VAS084_F_Ilgalaikioturt86Inventorinisnu1">'Forma 13'!$D$134</definedName>
    <definedName name="VAS084_F_Ilgalaikioturt86Kitareguliuoja1" localSheetId="12">'Forma 13'!$O$134</definedName>
    <definedName name="VAS084_F_Ilgalaikioturt86Kitareguliuoja1">'Forma 13'!$O$134</definedName>
    <definedName name="VAS084_F_Ilgalaikioturt86Kitosveiklosne1" localSheetId="12">'Forma 13'!$P$134</definedName>
    <definedName name="VAS084_F_Ilgalaikioturt86Kitosveiklosne1">'Forma 13'!$P$134</definedName>
    <definedName name="VAS084_F_Ilgalaikioturt86Lrklimatokaito1" localSheetId="12">'Forma 13'!$E$134</definedName>
    <definedName name="VAS084_F_Ilgalaikioturt86Lrklimatokaito1">'Forma 13'!$E$134</definedName>
    <definedName name="VAS084_F_Ilgalaikioturt86Nuotekudumblot1" localSheetId="12">'Forma 13'!$L$134</definedName>
    <definedName name="VAS084_F_Ilgalaikioturt86Nuotekudumblot1">'Forma 13'!$L$134</definedName>
    <definedName name="VAS084_F_Ilgalaikioturt86Nuotekusurinki1" localSheetId="12">'Forma 13'!$J$134</definedName>
    <definedName name="VAS084_F_Ilgalaikioturt86Nuotekusurinki1">'Forma 13'!$J$134</definedName>
    <definedName name="VAS084_F_Ilgalaikioturt86Nuotekuvalymas1" localSheetId="12">'Forma 13'!$K$134</definedName>
    <definedName name="VAS084_F_Ilgalaikioturt86Nuotekuvalymas1">'Forma 13'!$K$134</definedName>
    <definedName name="VAS084_F_Ilgalaikioturt86Pavirsiniunuot1" localSheetId="12">'Forma 13'!$M$134</definedName>
    <definedName name="VAS084_F_Ilgalaikioturt86Pavirsiniunuot1">'Forma 13'!$M$134</definedName>
    <definedName name="VAS084_F_Ilgalaikioturt86Turtovienetask1" localSheetId="12">'Forma 13'!$F$134</definedName>
    <definedName name="VAS084_F_Ilgalaikioturt86Turtovienetask1">'Forma 13'!$F$134</definedName>
    <definedName name="VAS084_F_Ilgalaikioturt87Apskaitosveikla1" localSheetId="12">'Forma 13'!$N$135</definedName>
    <definedName name="VAS084_F_Ilgalaikioturt87Apskaitosveikla1">'Forma 13'!$N$135</definedName>
    <definedName name="VAS084_F_Ilgalaikioturt87Geriamojovande7" localSheetId="12">'Forma 13'!$G$135</definedName>
    <definedName name="VAS084_F_Ilgalaikioturt87Geriamojovande7">'Forma 13'!$G$135</definedName>
    <definedName name="VAS084_F_Ilgalaikioturt87Geriamojovande8" localSheetId="12">'Forma 13'!$H$135</definedName>
    <definedName name="VAS084_F_Ilgalaikioturt87Geriamojovande8">'Forma 13'!$H$135</definedName>
    <definedName name="VAS084_F_Ilgalaikioturt87Geriamojovande9" localSheetId="12">'Forma 13'!$I$135</definedName>
    <definedName name="VAS084_F_Ilgalaikioturt87Geriamojovande9">'Forma 13'!$I$135</definedName>
    <definedName name="VAS084_F_Ilgalaikioturt87Inventorinisnu1" localSheetId="12">'Forma 13'!$D$135</definedName>
    <definedName name="VAS084_F_Ilgalaikioturt87Inventorinisnu1">'Forma 13'!$D$135</definedName>
    <definedName name="VAS084_F_Ilgalaikioturt87Kitareguliuoja1" localSheetId="12">'Forma 13'!$O$135</definedName>
    <definedName name="VAS084_F_Ilgalaikioturt87Kitareguliuoja1">'Forma 13'!$O$135</definedName>
    <definedName name="VAS084_F_Ilgalaikioturt87Kitosveiklosne1" localSheetId="12">'Forma 13'!$P$135</definedName>
    <definedName name="VAS084_F_Ilgalaikioturt87Kitosveiklosne1">'Forma 13'!$P$135</definedName>
    <definedName name="VAS084_F_Ilgalaikioturt87Lrklimatokaito1" localSheetId="12">'Forma 13'!$E$135</definedName>
    <definedName name="VAS084_F_Ilgalaikioturt87Lrklimatokaito1">'Forma 13'!$E$135</definedName>
    <definedName name="VAS084_F_Ilgalaikioturt87Nuotekudumblot1" localSheetId="12">'Forma 13'!$L$135</definedName>
    <definedName name="VAS084_F_Ilgalaikioturt87Nuotekudumblot1">'Forma 13'!$L$135</definedName>
    <definedName name="VAS084_F_Ilgalaikioturt87Nuotekusurinki1" localSheetId="12">'Forma 13'!$J$135</definedName>
    <definedName name="VAS084_F_Ilgalaikioturt87Nuotekusurinki1">'Forma 13'!$J$135</definedName>
    <definedName name="VAS084_F_Ilgalaikioturt87Nuotekuvalymas1" localSheetId="12">'Forma 13'!$K$135</definedName>
    <definedName name="VAS084_F_Ilgalaikioturt87Nuotekuvalymas1">'Forma 13'!$K$135</definedName>
    <definedName name="VAS084_F_Ilgalaikioturt87Pavirsiniunuot1" localSheetId="12">'Forma 13'!$M$135</definedName>
    <definedName name="VAS084_F_Ilgalaikioturt87Pavirsiniunuot1">'Forma 13'!$M$135</definedName>
    <definedName name="VAS084_F_Ilgalaikioturt87Turtovienetask1" localSheetId="12">'Forma 13'!$F$135</definedName>
    <definedName name="VAS084_F_Ilgalaikioturt87Turtovienetask1">'Forma 13'!$F$135</definedName>
    <definedName name="VAS084_F_Ilgalaikioturt88Apskaitosveikla1" localSheetId="12">'Forma 13'!$N$137</definedName>
    <definedName name="VAS084_F_Ilgalaikioturt88Apskaitosveikla1">'Forma 13'!$N$137</definedName>
    <definedName name="VAS084_F_Ilgalaikioturt88Geriamojovande7" localSheetId="12">'Forma 13'!$G$137</definedName>
    <definedName name="VAS084_F_Ilgalaikioturt88Geriamojovande7">'Forma 13'!$G$137</definedName>
    <definedName name="VAS084_F_Ilgalaikioturt88Geriamojovande8" localSheetId="12">'Forma 13'!$H$137</definedName>
    <definedName name="VAS084_F_Ilgalaikioturt88Geriamojovande8">'Forma 13'!$H$137</definedName>
    <definedName name="VAS084_F_Ilgalaikioturt88Geriamojovande9" localSheetId="12">'Forma 13'!$I$137</definedName>
    <definedName name="VAS084_F_Ilgalaikioturt88Geriamojovande9">'Forma 13'!$I$137</definedName>
    <definedName name="VAS084_F_Ilgalaikioturt88Inventorinisnu1" localSheetId="12">'Forma 13'!$D$137</definedName>
    <definedName name="VAS084_F_Ilgalaikioturt88Inventorinisnu1">'Forma 13'!$D$137</definedName>
    <definedName name="VAS084_F_Ilgalaikioturt88Kitareguliuoja1" localSheetId="12">'Forma 13'!$O$137</definedName>
    <definedName name="VAS084_F_Ilgalaikioturt88Kitareguliuoja1">'Forma 13'!$O$137</definedName>
    <definedName name="VAS084_F_Ilgalaikioturt88Kitosveiklosne1" localSheetId="12">'Forma 13'!$P$137</definedName>
    <definedName name="VAS084_F_Ilgalaikioturt88Kitosveiklosne1">'Forma 13'!$P$137</definedName>
    <definedName name="VAS084_F_Ilgalaikioturt88Lrklimatokaito1" localSheetId="12">'Forma 13'!$E$137</definedName>
    <definedName name="VAS084_F_Ilgalaikioturt88Lrklimatokaito1">'Forma 13'!$E$137</definedName>
    <definedName name="VAS084_F_Ilgalaikioturt88Nuotekudumblot1" localSheetId="12">'Forma 13'!$L$137</definedName>
    <definedName name="VAS084_F_Ilgalaikioturt88Nuotekudumblot1">'Forma 13'!$L$137</definedName>
    <definedName name="VAS084_F_Ilgalaikioturt88Nuotekusurinki1" localSheetId="12">'Forma 13'!$J$137</definedName>
    <definedName name="VAS084_F_Ilgalaikioturt88Nuotekusurinki1">'Forma 13'!$J$137</definedName>
    <definedName name="VAS084_F_Ilgalaikioturt88Nuotekuvalymas1" localSheetId="12">'Forma 13'!$K$137</definedName>
    <definedName name="VAS084_F_Ilgalaikioturt88Nuotekuvalymas1">'Forma 13'!$K$137</definedName>
    <definedName name="VAS084_F_Ilgalaikioturt88Pavirsiniunuot1" localSheetId="12">'Forma 13'!$M$137</definedName>
    <definedName name="VAS084_F_Ilgalaikioturt88Pavirsiniunuot1">'Forma 13'!$M$137</definedName>
    <definedName name="VAS084_F_Ilgalaikioturt88Turtovienetask1" localSheetId="12">'Forma 13'!$F$137</definedName>
    <definedName name="VAS084_F_Ilgalaikioturt88Turtovienetask1">'Forma 13'!$F$137</definedName>
    <definedName name="VAS084_F_Ilgalaikioturt89Apskaitosveikla1" localSheetId="12">'Forma 13'!$N$138</definedName>
    <definedName name="VAS084_F_Ilgalaikioturt89Apskaitosveikla1">'Forma 13'!$N$138</definedName>
    <definedName name="VAS084_F_Ilgalaikioturt89Geriamojovande7" localSheetId="12">'Forma 13'!$G$138</definedName>
    <definedName name="VAS084_F_Ilgalaikioturt89Geriamojovande7">'Forma 13'!$G$138</definedName>
    <definedName name="VAS084_F_Ilgalaikioturt89Geriamojovande8" localSheetId="12">'Forma 13'!$H$138</definedName>
    <definedName name="VAS084_F_Ilgalaikioturt89Geriamojovande8">'Forma 13'!$H$138</definedName>
    <definedName name="VAS084_F_Ilgalaikioturt89Geriamojovande9" localSheetId="12">'Forma 13'!$I$138</definedName>
    <definedName name="VAS084_F_Ilgalaikioturt89Geriamojovande9">'Forma 13'!$I$138</definedName>
    <definedName name="VAS084_F_Ilgalaikioturt89Inventorinisnu1" localSheetId="12">'Forma 13'!$D$138</definedName>
    <definedName name="VAS084_F_Ilgalaikioturt89Inventorinisnu1">'Forma 13'!$D$138</definedName>
    <definedName name="VAS084_F_Ilgalaikioturt89Kitareguliuoja1" localSheetId="12">'Forma 13'!$O$138</definedName>
    <definedName name="VAS084_F_Ilgalaikioturt89Kitareguliuoja1">'Forma 13'!$O$138</definedName>
    <definedName name="VAS084_F_Ilgalaikioturt89Kitosveiklosne1" localSheetId="12">'Forma 13'!$P$138</definedName>
    <definedName name="VAS084_F_Ilgalaikioturt89Kitosveiklosne1">'Forma 13'!$P$138</definedName>
    <definedName name="VAS084_F_Ilgalaikioturt89Lrklimatokaito1" localSheetId="12">'Forma 13'!$E$138</definedName>
    <definedName name="VAS084_F_Ilgalaikioturt89Lrklimatokaito1">'Forma 13'!$E$138</definedName>
    <definedName name="VAS084_F_Ilgalaikioturt89Nuotekudumblot1" localSheetId="12">'Forma 13'!$L$138</definedName>
    <definedName name="VAS084_F_Ilgalaikioturt89Nuotekudumblot1">'Forma 13'!$L$138</definedName>
    <definedName name="VAS084_F_Ilgalaikioturt89Nuotekusurinki1" localSheetId="12">'Forma 13'!$J$138</definedName>
    <definedName name="VAS084_F_Ilgalaikioturt89Nuotekusurinki1">'Forma 13'!$J$138</definedName>
    <definedName name="VAS084_F_Ilgalaikioturt89Nuotekuvalymas1" localSheetId="12">'Forma 13'!$K$138</definedName>
    <definedName name="VAS084_F_Ilgalaikioturt89Nuotekuvalymas1">'Forma 13'!$K$138</definedName>
    <definedName name="VAS084_F_Ilgalaikioturt89Pavirsiniunuot1" localSheetId="12">'Forma 13'!$M$138</definedName>
    <definedName name="VAS084_F_Ilgalaikioturt89Pavirsiniunuot1">'Forma 13'!$M$138</definedName>
    <definedName name="VAS084_F_Ilgalaikioturt89Turtovienetask1" localSheetId="12">'Forma 13'!$F$138</definedName>
    <definedName name="VAS084_F_Ilgalaikioturt89Turtovienetask1">'Forma 13'!$F$138</definedName>
    <definedName name="VAS084_F_Ilgalaikioturt8Apskaitosveikla1" localSheetId="12">'Forma 13'!$N$22</definedName>
    <definedName name="VAS084_F_Ilgalaikioturt8Apskaitosveikla1">'Forma 13'!$N$22</definedName>
    <definedName name="VAS084_F_Ilgalaikioturt8Geriamojovande7" localSheetId="12">'Forma 13'!$G$22</definedName>
    <definedName name="VAS084_F_Ilgalaikioturt8Geriamojovande7">'Forma 13'!$G$22</definedName>
    <definedName name="VAS084_F_Ilgalaikioturt8Geriamojovande8" localSheetId="12">'Forma 13'!$H$22</definedName>
    <definedName name="VAS084_F_Ilgalaikioturt8Geriamojovande8">'Forma 13'!$H$22</definedName>
    <definedName name="VAS084_F_Ilgalaikioturt8Geriamojovande9" localSheetId="12">'Forma 13'!$I$22</definedName>
    <definedName name="VAS084_F_Ilgalaikioturt8Geriamojovande9">'Forma 13'!$I$22</definedName>
    <definedName name="VAS084_F_Ilgalaikioturt8Inventorinisnu1" localSheetId="12">'Forma 13'!$D$22</definedName>
    <definedName name="VAS084_F_Ilgalaikioturt8Inventorinisnu1">'Forma 13'!$D$22</definedName>
    <definedName name="VAS084_F_Ilgalaikioturt8Kitareguliuoja1" localSheetId="12">'Forma 13'!$O$22</definedName>
    <definedName name="VAS084_F_Ilgalaikioturt8Kitareguliuoja1">'Forma 13'!$O$22</definedName>
    <definedName name="VAS084_F_Ilgalaikioturt8Kitosveiklosne1" localSheetId="12">'Forma 13'!$P$22</definedName>
    <definedName name="VAS084_F_Ilgalaikioturt8Kitosveiklosne1">'Forma 13'!$P$22</definedName>
    <definedName name="VAS084_F_Ilgalaikioturt8Lrklimatokaito1" localSheetId="12">'Forma 13'!$E$22</definedName>
    <definedName name="VAS084_F_Ilgalaikioturt8Lrklimatokaito1">'Forma 13'!$E$22</definedName>
    <definedName name="VAS084_F_Ilgalaikioturt8Nuotekudumblot1" localSheetId="12">'Forma 13'!$L$22</definedName>
    <definedName name="VAS084_F_Ilgalaikioturt8Nuotekudumblot1">'Forma 13'!$L$22</definedName>
    <definedName name="VAS084_F_Ilgalaikioturt8Nuotekusurinki1" localSheetId="12">'Forma 13'!$J$22</definedName>
    <definedName name="VAS084_F_Ilgalaikioturt8Nuotekusurinki1">'Forma 13'!$J$22</definedName>
    <definedName name="VAS084_F_Ilgalaikioturt8Nuotekuvalymas1" localSheetId="12">'Forma 13'!$K$22</definedName>
    <definedName name="VAS084_F_Ilgalaikioturt8Nuotekuvalymas1">'Forma 13'!$K$22</definedName>
    <definedName name="VAS084_F_Ilgalaikioturt8Pavirsiniunuot1" localSheetId="12">'Forma 13'!$M$22</definedName>
    <definedName name="VAS084_F_Ilgalaikioturt8Pavirsiniunuot1">'Forma 13'!$M$22</definedName>
    <definedName name="VAS084_F_Ilgalaikioturt8Turtovienetask1" localSheetId="12">'Forma 13'!$F$22</definedName>
    <definedName name="VAS084_F_Ilgalaikioturt8Turtovienetask1">'Forma 13'!$F$22</definedName>
    <definedName name="VAS084_F_Ilgalaikioturt90Apskaitosveikla1" localSheetId="12">'Forma 13'!$N$139</definedName>
    <definedName name="VAS084_F_Ilgalaikioturt90Apskaitosveikla1">'Forma 13'!$N$139</definedName>
    <definedName name="VAS084_F_Ilgalaikioturt90Geriamojovande7" localSheetId="12">'Forma 13'!$G$139</definedName>
    <definedName name="VAS084_F_Ilgalaikioturt90Geriamojovande7">'Forma 13'!$G$139</definedName>
    <definedName name="VAS084_F_Ilgalaikioturt90Geriamojovande8" localSheetId="12">'Forma 13'!$H$139</definedName>
    <definedName name="VAS084_F_Ilgalaikioturt90Geriamojovande8">'Forma 13'!$H$139</definedName>
    <definedName name="VAS084_F_Ilgalaikioturt90Geriamojovande9" localSheetId="12">'Forma 13'!$I$139</definedName>
    <definedName name="VAS084_F_Ilgalaikioturt90Geriamojovande9">'Forma 13'!$I$139</definedName>
    <definedName name="VAS084_F_Ilgalaikioturt90Inventorinisnu1" localSheetId="12">'Forma 13'!$D$139</definedName>
    <definedName name="VAS084_F_Ilgalaikioturt90Inventorinisnu1">'Forma 13'!$D$139</definedName>
    <definedName name="VAS084_F_Ilgalaikioturt90Kitareguliuoja1" localSheetId="12">'Forma 13'!$O$139</definedName>
    <definedName name="VAS084_F_Ilgalaikioturt90Kitareguliuoja1">'Forma 13'!$O$139</definedName>
    <definedName name="VAS084_F_Ilgalaikioturt90Kitosveiklosne1" localSheetId="12">'Forma 13'!$P$139</definedName>
    <definedName name="VAS084_F_Ilgalaikioturt90Kitosveiklosne1">'Forma 13'!$P$139</definedName>
    <definedName name="VAS084_F_Ilgalaikioturt90Lrklimatokaito1" localSheetId="12">'Forma 13'!$E$139</definedName>
    <definedName name="VAS084_F_Ilgalaikioturt90Lrklimatokaito1">'Forma 13'!$E$139</definedName>
    <definedName name="VAS084_F_Ilgalaikioturt90Nuotekudumblot1" localSheetId="12">'Forma 13'!$L$139</definedName>
    <definedName name="VAS084_F_Ilgalaikioturt90Nuotekudumblot1">'Forma 13'!$L$139</definedName>
    <definedName name="VAS084_F_Ilgalaikioturt90Nuotekusurinki1" localSheetId="12">'Forma 13'!$J$139</definedName>
    <definedName name="VAS084_F_Ilgalaikioturt90Nuotekusurinki1">'Forma 13'!$J$139</definedName>
    <definedName name="VAS084_F_Ilgalaikioturt90Nuotekuvalymas1" localSheetId="12">'Forma 13'!$K$139</definedName>
    <definedName name="VAS084_F_Ilgalaikioturt90Nuotekuvalymas1">'Forma 13'!$K$139</definedName>
    <definedName name="VAS084_F_Ilgalaikioturt90Pavirsiniunuot1" localSheetId="12">'Forma 13'!$M$139</definedName>
    <definedName name="VAS084_F_Ilgalaikioturt90Pavirsiniunuot1">'Forma 13'!$M$139</definedName>
    <definedName name="VAS084_F_Ilgalaikioturt90Turtovienetask1" localSheetId="12">'Forma 13'!$F$139</definedName>
    <definedName name="VAS084_F_Ilgalaikioturt90Turtovienetask1">'Forma 13'!$F$139</definedName>
    <definedName name="VAS084_F_Ilgalaikioturt91Apskaitosveikla1" localSheetId="12">'Forma 13'!$N$142</definedName>
    <definedName name="VAS084_F_Ilgalaikioturt91Apskaitosveikla1">'Forma 13'!$N$142</definedName>
    <definedName name="VAS084_F_Ilgalaikioturt91Geriamojovande7" localSheetId="12">'Forma 13'!$G$142</definedName>
    <definedName name="VAS084_F_Ilgalaikioturt91Geriamojovande7">'Forma 13'!$G$142</definedName>
    <definedName name="VAS084_F_Ilgalaikioturt91Geriamojovande8" localSheetId="12">'Forma 13'!$H$142</definedName>
    <definedName name="VAS084_F_Ilgalaikioturt91Geriamojovande8">'Forma 13'!$H$142</definedName>
    <definedName name="VAS084_F_Ilgalaikioturt91Geriamojovande9" localSheetId="12">'Forma 13'!$I$142</definedName>
    <definedName name="VAS084_F_Ilgalaikioturt91Geriamojovande9">'Forma 13'!$I$142</definedName>
    <definedName name="VAS084_F_Ilgalaikioturt91Inventorinisnu1" localSheetId="12">'Forma 13'!$D$142</definedName>
    <definedName name="VAS084_F_Ilgalaikioturt91Inventorinisnu1">'Forma 13'!$D$142</definedName>
    <definedName name="VAS084_F_Ilgalaikioturt91Kitareguliuoja1" localSheetId="12">'Forma 13'!$O$142</definedName>
    <definedName name="VAS084_F_Ilgalaikioturt91Kitareguliuoja1">'Forma 13'!$O$142</definedName>
    <definedName name="VAS084_F_Ilgalaikioturt91Kitosveiklosne1" localSheetId="12">'Forma 13'!$P$142</definedName>
    <definedName name="VAS084_F_Ilgalaikioturt91Kitosveiklosne1">'Forma 13'!$P$142</definedName>
    <definedName name="VAS084_F_Ilgalaikioturt91Lrklimatokaito1" localSheetId="12">'Forma 13'!$E$142</definedName>
    <definedName name="VAS084_F_Ilgalaikioturt91Lrklimatokaito1">'Forma 13'!$E$142</definedName>
    <definedName name="VAS084_F_Ilgalaikioturt91Nuotekudumblot1" localSheetId="12">'Forma 13'!$L$142</definedName>
    <definedName name="VAS084_F_Ilgalaikioturt91Nuotekudumblot1">'Forma 13'!$L$142</definedName>
    <definedName name="VAS084_F_Ilgalaikioturt91Nuotekusurinki1" localSheetId="12">'Forma 13'!$J$142</definedName>
    <definedName name="VAS084_F_Ilgalaikioturt91Nuotekusurinki1">'Forma 13'!$J$142</definedName>
    <definedName name="VAS084_F_Ilgalaikioturt91Nuotekuvalymas1" localSheetId="12">'Forma 13'!$K$142</definedName>
    <definedName name="VAS084_F_Ilgalaikioturt91Nuotekuvalymas1">'Forma 13'!$K$142</definedName>
    <definedName name="VAS084_F_Ilgalaikioturt91Pavirsiniunuot1" localSheetId="12">'Forma 13'!$M$142</definedName>
    <definedName name="VAS084_F_Ilgalaikioturt91Pavirsiniunuot1">'Forma 13'!$M$142</definedName>
    <definedName name="VAS084_F_Ilgalaikioturt91Turtovienetask1" localSheetId="12">'Forma 13'!$F$142</definedName>
    <definedName name="VAS084_F_Ilgalaikioturt91Turtovienetask1">'Forma 13'!$F$142</definedName>
    <definedName name="VAS084_F_Ilgalaikioturt92Apskaitosveikla1" localSheetId="12">'Forma 13'!$N$143</definedName>
    <definedName name="VAS084_F_Ilgalaikioturt92Apskaitosveikla1">'Forma 13'!$N$143</definedName>
    <definedName name="VAS084_F_Ilgalaikioturt92Geriamojovande7" localSheetId="12">'Forma 13'!$G$143</definedName>
    <definedName name="VAS084_F_Ilgalaikioturt92Geriamojovande7">'Forma 13'!$G$143</definedName>
    <definedName name="VAS084_F_Ilgalaikioturt92Geriamojovande8" localSheetId="12">'Forma 13'!$H$143</definedName>
    <definedName name="VAS084_F_Ilgalaikioturt92Geriamojovande8">'Forma 13'!$H$143</definedName>
    <definedName name="VAS084_F_Ilgalaikioturt92Geriamojovande9" localSheetId="12">'Forma 13'!$I$143</definedName>
    <definedName name="VAS084_F_Ilgalaikioturt92Geriamojovande9">'Forma 13'!$I$143</definedName>
    <definedName name="VAS084_F_Ilgalaikioturt92Inventorinisnu1" localSheetId="12">'Forma 13'!$D$143</definedName>
    <definedName name="VAS084_F_Ilgalaikioturt92Inventorinisnu1">'Forma 13'!$D$143</definedName>
    <definedName name="VAS084_F_Ilgalaikioturt92Kitareguliuoja1" localSheetId="12">'Forma 13'!$O$143</definedName>
    <definedName name="VAS084_F_Ilgalaikioturt92Kitareguliuoja1">'Forma 13'!$O$143</definedName>
    <definedName name="VAS084_F_Ilgalaikioturt92Kitosveiklosne1" localSheetId="12">'Forma 13'!$P$143</definedName>
    <definedName name="VAS084_F_Ilgalaikioturt92Kitosveiklosne1">'Forma 13'!$P$143</definedName>
    <definedName name="VAS084_F_Ilgalaikioturt92Lrklimatokaito1" localSheetId="12">'Forma 13'!$E$143</definedName>
    <definedName name="VAS084_F_Ilgalaikioturt92Lrklimatokaito1">'Forma 13'!$E$143</definedName>
    <definedName name="VAS084_F_Ilgalaikioturt92Nuotekudumblot1" localSheetId="12">'Forma 13'!$L$143</definedName>
    <definedName name="VAS084_F_Ilgalaikioturt92Nuotekudumblot1">'Forma 13'!$L$143</definedName>
    <definedName name="VAS084_F_Ilgalaikioturt92Nuotekusurinki1" localSheetId="12">'Forma 13'!$J$143</definedName>
    <definedName name="VAS084_F_Ilgalaikioturt92Nuotekusurinki1">'Forma 13'!$J$143</definedName>
    <definedName name="VAS084_F_Ilgalaikioturt92Nuotekuvalymas1" localSheetId="12">'Forma 13'!$K$143</definedName>
    <definedName name="VAS084_F_Ilgalaikioturt92Nuotekuvalymas1">'Forma 13'!$K$143</definedName>
    <definedName name="VAS084_F_Ilgalaikioturt92Pavirsiniunuot1" localSheetId="12">'Forma 13'!$M$143</definedName>
    <definedName name="VAS084_F_Ilgalaikioturt92Pavirsiniunuot1">'Forma 13'!$M$143</definedName>
    <definedName name="VAS084_F_Ilgalaikioturt92Turtovienetask1" localSheetId="12">'Forma 13'!$F$143</definedName>
    <definedName name="VAS084_F_Ilgalaikioturt92Turtovienetask1">'Forma 13'!$F$143</definedName>
    <definedName name="VAS084_F_Ilgalaikioturt93Apskaitosveikla1" localSheetId="12">'Forma 13'!$N$144</definedName>
    <definedName name="VAS084_F_Ilgalaikioturt93Apskaitosveikla1">'Forma 13'!$N$144</definedName>
    <definedName name="VAS084_F_Ilgalaikioturt93Geriamojovande7" localSheetId="12">'Forma 13'!$G$144</definedName>
    <definedName name="VAS084_F_Ilgalaikioturt93Geriamojovande7">'Forma 13'!$G$144</definedName>
    <definedName name="VAS084_F_Ilgalaikioturt93Geriamojovande8" localSheetId="12">'Forma 13'!$H$144</definedName>
    <definedName name="VAS084_F_Ilgalaikioturt93Geriamojovande8">'Forma 13'!$H$144</definedName>
    <definedName name="VAS084_F_Ilgalaikioturt93Geriamojovande9" localSheetId="12">'Forma 13'!$I$144</definedName>
    <definedName name="VAS084_F_Ilgalaikioturt93Geriamojovande9">'Forma 13'!$I$144</definedName>
    <definedName name="VAS084_F_Ilgalaikioturt93Inventorinisnu1" localSheetId="12">'Forma 13'!$D$144</definedName>
    <definedName name="VAS084_F_Ilgalaikioturt93Inventorinisnu1">'Forma 13'!$D$144</definedName>
    <definedName name="VAS084_F_Ilgalaikioturt93Kitareguliuoja1" localSheetId="12">'Forma 13'!$O$144</definedName>
    <definedName name="VAS084_F_Ilgalaikioturt93Kitareguliuoja1">'Forma 13'!$O$144</definedName>
    <definedName name="VAS084_F_Ilgalaikioturt93Kitosveiklosne1" localSheetId="12">'Forma 13'!$P$144</definedName>
    <definedName name="VAS084_F_Ilgalaikioturt93Kitosveiklosne1">'Forma 13'!$P$144</definedName>
    <definedName name="VAS084_F_Ilgalaikioturt93Lrklimatokaito1" localSheetId="12">'Forma 13'!$E$144</definedName>
    <definedName name="VAS084_F_Ilgalaikioturt93Lrklimatokaito1">'Forma 13'!$E$144</definedName>
    <definedName name="VAS084_F_Ilgalaikioturt93Nuotekudumblot1" localSheetId="12">'Forma 13'!$L$144</definedName>
    <definedName name="VAS084_F_Ilgalaikioturt93Nuotekudumblot1">'Forma 13'!$L$144</definedName>
    <definedName name="VAS084_F_Ilgalaikioturt93Nuotekusurinki1" localSheetId="12">'Forma 13'!$J$144</definedName>
    <definedName name="VAS084_F_Ilgalaikioturt93Nuotekusurinki1">'Forma 13'!$J$144</definedName>
    <definedName name="VAS084_F_Ilgalaikioturt93Nuotekuvalymas1" localSheetId="12">'Forma 13'!$K$144</definedName>
    <definedName name="VAS084_F_Ilgalaikioturt93Nuotekuvalymas1">'Forma 13'!$K$144</definedName>
    <definedName name="VAS084_F_Ilgalaikioturt93Pavirsiniunuot1" localSheetId="12">'Forma 13'!$M$144</definedName>
    <definedName name="VAS084_F_Ilgalaikioturt93Pavirsiniunuot1">'Forma 13'!$M$144</definedName>
    <definedName name="VAS084_F_Ilgalaikioturt93Turtovienetask1" localSheetId="12">'Forma 13'!$F$144</definedName>
    <definedName name="VAS084_F_Ilgalaikioturt93Turtovienetask1">'Forma 13'!$F$144</definedName>
    <definedName name="VAS084_F_Ilgalaikioturt94Apskaitosveikla1" localSheetId="12">'Forma 13'!$N$146</definedName>
    <definedName name="VAS084_F_Ilgalaikioturt94Apskaitosveikla1">'Forma 13'!$N$146</definedName>
    <definedName name="VAS084_F_Ilgalaikioturt94Geriamojovande7" localSheetId="12">'Forma 13'!$G$146</definedName>
    <definedName name="VAS084_F_Ilgalaikioturt94Geriamojovande7">'Forma 13'!$G$146</definedName>
    <definedName name="VAS084_F_Ilgalaikioturt94Geriamojovande8" localSheetId="12">'Forma 13'!$H$146</definedName>
    <definedName name="VAS084_F_Ilgalaikioturt94Geriamojovande8">'Forma 13'!$H$146</definedName>
    <definedName name="VAS084_F_Ilgalaikioturt94Geriamojovande9" localSheetId="12">'Forma 13'!$I$146</definedName>
    <definedName name="VAS084_F_Ilgalaikioturt94Geriamojovande9">'Forma 13'!$I$146</definedName>
    <definedName name="VAS084_F_Ilgalaikioturt94Inventorinisnu1" localSheetId="12">'Forma 13'!$D$146</definedName>
    <definedName name="VAS084_F_Ilgalaikioturt94Inventorinisnu1">'Forma 13'!$D$146</definedName>
    <definedName name="VAS084_F_Ilgalaikioturt94Kitareguliuoja1" localSheetId="12">'Forma 13'!$O$146</definedName>
    <definedName name="VAS084_F_Ilgalaikioturt94Kitareguliuoja1">'Forma 13'!$O$146</definedName>
    <definedName name="VAS084_F_Ilgalaikioturt94Kitosveiklosne1" localSheetId="12">'Forma 13'!$P$146</definedName>
    <definedName name="VAS084_F_Ilgalaikioturt94Kitosveiklosne1">'Forma 13'!$P$146</definedName>
    <definedName name="VAS084_F_Ilgalaikioturt94Lrklimatokaito1" localSheetId="12">'Forma 13'!$E$146</definedName>
    <definedName name="VAS084_F_Ilgalaikioturt94Lrklimatokaito1">'Forma 13'!$E$146</definedName>
    <definedName name="VAS084_F_Ilgalaikioturt94Nuotekudumblot1" localSheetId="12">'Forma 13'!$L$146</definedName>
    <definedName name="VAS084_F_Ilgalaikioturt94Nuotekudumblot1">'Forma 13'!$L$146</definedName>
    <definedName name="VAS084_F_Ilgalaikioturt94Nuotekusurinki1" localSheetId="12">'Forma 13'!$J$146</definedName>
    <definedName name="VAS084_F_Ilgalaikioturt94Nuotekusurinki1">'Forma 13'!$J$146</definedName>
    <definedName name="VAS084_F_Ilgalaikioturt94Nuotekuvalymas1" localSheetId="12">'Forma 13'!$K$146</definedName>
    <definedName name="VAS084_F_Ilgalaikioturt94Nuotekuvalymas1">'Forma 13'!$K$146</definedName>
    <definedName name="VAS084_F_Ilgalaikioturt94Pavirsiniunuot1" localSheetId="12">'Forma 13'!$M$146</definedName>
    <definedName name="VAS084_F_Ilgalaikioturt94Pavirsiniunuot1">'Forma 13'!$M$146</definedName>
    <definedName name="VAS084_F_Ilgalaikioturt94Turtovienetask1" localSheetId="12">'Forma 13'!$F$146</definedName>
    <definedName name="VAS084_F_Ilgalaikioturt94Turtovienetask1">'Forma 13'!$F$146</definedName>
    <definedName name="VAS084_F_Ilgalaikioturt95Apskaitosveikla1" localSheetId="12">'Forma 13'!$N$147</definedName>
    <definedName name="VAS084_F_Ilgalaikioturt95Apskaitosveikla1">'Forma 13'!$N$147</definedName>
    <definedName name="VAS084_F_Ilgalaikioturt95Geriamojovande7" localSheetId="12">'Forma 13'!$G$147</definedName>
    <definedName name="VAS084_F_Ilgalaikioturt95Geriamojovande7">'Forma 13'!$G$147</definedName>
    <definedName name="VAS084_F_Ilgalaikioturt95Geriamojovande8" localSheetId="12">'Forma 13'!$H$147</definedName>
    <definedName name="VAS084_F_Ilgalaikioturt95Geriamojovande8">'Forma 13'!$H$147</definedName>
    <definedName name="VAS084_F_Ilgalaikioturt95Geriamojovande9" localSheetId="12">'Forma 13'!$I$147</definedName>
    <definedName name="VAS084_F_Ilgalaikioturt95Geriamojovande9">'Forma 13'!$I$147</definedName>
    <definedName name="VAS084_F_Ilgalaikioturt95Inventorinisnu1" localSheetId="12">'Forma 13'!$D$147</definedName>
    <definedName name="VAS084_F_Ilgalaikioturt95Inventorinisnu1">'Forma 13'!$D$147</definedName>
    <definedName name="VAS084_F_Ilgalaikioturt95Kitareguliuoja1" localSheetId="12">'Forma 13'!$O$147</definedName>
    <definedName name="VAS084_F_Ilgalaikioturt95Kitareguliuoja1">'Forma 13'!$O$147</definedName>
    <definedName name="VAS084_F_Ilgalaikioturt95Kitosveiklosne1" localSheetId="12">'Forma 13'!$P$147</definedName>
    <definedName name="VAS084_F_Ilgalaikioturt95Kitosveiklosne1">'Forma 13'!$P$147</definedName>
    <definedName name="VAS084_F_Ilgalaikioturt95Lrklimatokaito1" localSheetId="12">'Forma 13'!$E$147</definedName>
    <definedName name="VAS084_F_Ilgalaikioturt95Lrklimatokaito1">'Forma 13'!$E$147</definedName>
    <definedName name="VAS084_F_Ilgalaikioturt95Nuotekudumblot1" localSheetId="12">'Forma 13'!$L$147</definedName>
    <definedName name="VAS084_F_Ilgalaikioturt95Nuotekudumblot1">'Forma 13'!$L$147</definedName>
    <definedName name="VAS084_F_Ilgalaikioturt95Nuotekusurinki1" localSheetId="12">'Forma 13'!$J$147</definedName>
    <definedName name="VAS084_F_Ilgalaikioturt95Nuotekusurinki1">'Forma 13'!$J$147</definedName>
    <definedName name="VAS084_F_Ilgalaikioturt95Nuotekuvalymas1" localSheetId="12">'Forma 13'!$K$147</definedName>
    <definedName name="VAS084_F_Ilgalaikioturt95Nuotekuvalymas1">'Forma 13'!$K$147</definedName>
    <definedName name="VAS084_F_Ilgalaikioturt95Pavirsiniunuot1" localSheetId="12">'Forma 13'!$M$147</definedName>
    <definedName name="VAS084_F_Ilgalaikioturt95Pavirsiniunuot1">'Forma 13'!$M$147</definedName>
    <definedName name="VAS084_F_Ilgalaikioturt95Turtovienetask1" localSheetId="12">'Forma 13'!$F$147</definedName>
    <definedName name="VAS084_F_Ilgalaikioturt95Turtovienetask1">'Forma 13'!$F$147</definedName>
    <definedName name="VAS084_F_Ilgalaikioturt96Apskaitosveikla1" localSheetId="12">'Forma 13'!$N$148</definedName>
    <definedName name="VAS084_F_Ilgalaikioturt96Apskaitosveikla1">'Forma 13'!$N$148</definedName>
    <definedName name="VAS084_F_Ilgalaikioturt96Geriamojovande7" localSheetId="12">'Forma 13'!$G$148</definedName>
    <definedName name="VAS084_F_Ilgalaikioturt96Geriamojovande7">'Forma 13'!$G$148</definedName>
    <definedName name="VAS084_F_Ilgalaikioturt96Geriamojovande8" localSheetId="12">'Forma 13'!$H$148</definedName>
    <definedName name="VAS084_F_Ilgalaikioturt96Geriamojovande8">'Forma 13'!$H$148</definedName>
    <definedName name="VAS084_F_Ilgalaikioturt96Geriamojovande9" localSheetId="12">'Forma 13'!$I$148</definedName>
    <definedName name="VAS084_F_Ilgalaikioturt96Geriamojovande9">'Forma 13'!$I$148</definedName>
    <definedName name="VAS084_F_Ilgalaikioturt96Inventorinisnu1" localSheetId="12">'Forma 13'!$D$148</definedName>
    <definedName name="VAS084_F_Ilgalaikioturt96Inventorinisnu1">'Forma 13'!$D$148</definedName>
    <definedName name="VAS084_F_Ilgalaikioturt96Kitareguliuoja1" localSheetId="12">'Forma 13'!$O$148</definedName>
    <definedName name="VAS084_F_Ilgalaikioturt96Kitareguliuoja1">'Forma 13'!$O$148</definedName>
    <definedName name="VAS084_F_Ilgalaikioturt96Kitosveiklosne1" localSheetId="12">'Forma 13'!$P$148</definedName>
    <definedName name="VAS084_F_Ilgalaikioturt96Kitosveiklosne1">'Forma 13'!$P$148</definedName>
    <definedName name="VAS084_F_Ilgalaikioturt96Lrklimatokaito1" localSheetId="12">'Forma 13'!$E$148</definedName>
    <definedName name="VAS084_F_Ilgalaikioturt96Lrklimatokaito1">'Forma 13'!$E$148</definedName>
    <definedName name="VAS084_F_Ilgalaikioturt96Nuotekudumblot1" localSheetId="12">'Forma 13'!$L$148</definedName>
    <definedName name="VAS084_F_Ilgalaikioturt96Nuotekudumblot1">'Forma 13'!$L$148</definedName>
    <definedName name="VAS084_F_Ilgalaikioturt96Nuotekusurinki1" localSheetId="12">'Forma 13'!$J$148</definedName>
    <definedName name="VAS084_F_Ilgalaikioturt96Nuotekusurinki1">'Forma 13'!$J$148</definedName>
    <definedName name="VAS084_F_Ilgalaikioturt96Nuotekuvalymas1" localSheetId="12">'Forma 13'!$K$148</definedName>
    <definedName name="VAS084_F_Ilgalaikioturt96Nuotekuvalymas1">'Forma 13'!$K$148</definedName>
    <definedName name="VAS084_F_Ilgalaikioturt96Pavirsiniunuot1" localSheetId="12">'Forma 13'!$M$148</definedName>
    <definedName name="VAS084_F_Ilgalaikioturt96Pavirsiniunuot1">'Forma 13'!$M$148</definedName>
    <definedName name="VAS084_F_Ilgalaikioturt96Turtovienetask1" localSheetId="12">'Forma 13'!$F$148</definedName>
    <definedName name="VAS084_F_Ilgalaikioturt96Turtovienetask1">'Forma 13'!$F$148</definedName>
    <definedName name="VAS084_F_Ilgalaikioturt97Apskaitosveikla1" localSheetId="12">'Forma 13'!$N$150</definedName>
    <definedName name="VAS084_F_Ilgalaikioturt97Apskaitosveikla1">'Forma 13'!$N$150</definedName>
    <definedName name="VAS084_F_Ilgalaikioturt97Geriamojovande7" localSheetId="12">'Forma 13'!$G$150</definedName>
    <definedName name="VAS084_F_Ilgalaikioturt97Geriamojovande7">'Forma 13'!$G$150</definedName>
    <definedName name="VAS084_F_Ilgalaikioturt97Geriamojovande8" localSheetId="12">'Forma 13'!$H$150</definedName>
    <definedName name="VAS084_F_Ilgalaikioturt97Geriamojovande8">'Forma 13'!$H$150</definedName>
    <definedName name="VAS084_F_Ilgalaikioturt97Geriamojovande9" localSheetId="12">'Forma 13'!$I$150</definedName>
    <definedName name="VAS084_F_Ilgalaikioturt97Geriamojovande9">'Forma 13'!$I$150</definedName>
    <definedName name="VAS084_F_Ilgalaikioturt97Inventorinisnu1" localSheetId="12">'Forma 13'!$D$150</definedName>
    <definedName name="VAS084_F_Ilgalaikioturt97Inventorinisnu1">'Forma 13'!$D$150</definedName>
    <definedName name="VAS084_F_Ilgalaikioturt97Kitareguliuoja1" localSheetId="12">'Forma 13'!$O$150</definedName>
    <definedName name="VAS084_F_Ilgalaikioturt97Kitareguliuoja1">'Forma 13'!$O$150</definedName>
    <definedName name="VAS084_F_Ilgalaikioturt97Kitosveiklosne1" localSheetId="12">'Forma 13'!$P$150</definedName>
    <definedName name="VAS084_F_Ilgalaikioturt97Kitosveiklosne1">'Forma 13'!$P$150</definedName>
    <definedName name="VAS084_F_Ilgalaikioturt97Lrklimatokaito1" localSheetId="12">'Forma 13'!$E$150</definedName>
    <definedName name="VAS084_F_Ilgalaikioturt97Lrklimatokaito1">'Forma 13'!$E$150</definedName>
    <definedName name="VAS084_F_Ilgalaikioturt97Nuotekudumblot1" localSheetId="12">'Forma 13'!$L$150</definedName>
    <definedName name="VAS084_F_Ilgalaikioturt97Nuotekudumblot1">'Forma 13'!$L$150</definedName>
    <definedName name="VAS084_F_Ilgalaikioturt97Nuotekusurinki1" localSheetId="12">'Forma 13'!$J$150</definedName>
    <definedName name="VAS084_F_Ilgalaikioturt97Nuotekusurinki1">'Forma 13'!$J$150</definedName>
    <definedName name="VAS084_F_Ilgalaikioturt97Nuotekuvalymas1" localSheetId="12">'Forma 13'!$K$150</definedName>
    <definedName name="VAS084_F_Ilgalaikioturt97Nuotekuvalymas1">'Forma 13'!$K$150</definedName>
    <definedName name="VAS084_F_Ilgalaikioturt97Pavirsiniunuot1" localSheetId="12">'Forma 13'!$M$150</definedName>
    <definedName name="VAS084_F_Ilgalaikioturt97Pavirsiniunuot1">'Forma 13'!$M$150</definedName>
    <definedName name="VAS084_F_Ilgalaikioturt97Turtovienetask1" localSheetId="12">'Forma 13'!$F$150</definedName>
    <definedName name="VAS084_F_Ilgalaikioturt97Turtovienetask1">'Forma 13'!$F$150</definedName>
    <definedName name="VAS084_F_Ilgalaikioturt98Apskaitosveikla1" localSheetId="12">'Forma 13'!$N$151</definedName>
    <definedName name="VAS084_F_Ilgalaikioturt98Apskaitosveikla1">'Forma 13'!$N$151</definedName>
    <definedName name="VAS084_F_Ilgalaikioturt98Geriamojovande7" localSheetId="12">'Forma 13'!$G$151</definedName>
    <definedName name="VAS084_F_Ilgalaikioturt98Geriamojovande7">'Forma 13'!$G$151</definedName>
    <definedName name="VAS084_F_Ilgalaikioturt98Geriamojovande8" localSheetId="12">'Forma 13'!$H$151</definedName>
    <definedName name="VAS084_F_Ilgalaikioturt98Geriamojovande8">'Forma 13'!$H$151</definedName>
    <definedName name="VAS084_F_Ilgalaikioturt98Geriamojovande9" localSheetId="12">'Forma 13'!$I$151</definedName>
    <definedName name="VAS084_F_Ilgalaikioturt98Geriamojovande9">'Forma 13'!$I$151</definedName>
    <definedName name="VAS084_F_Ilgalaikioturt98Inventorinisnu1" localSheetId="12">'Forma 13'!$D$151</definedName>
    <definedName name="VAS084_F_Ilgalaikioturt98Inventorinisnu1">'Forma 13'!$D$151</definedName>
    <definedName name="VAS084_F_Ilgalaikioturt98Kitareguliuoja1" localSheetId="12">'Forma 13'!$O$151</definedName>
    <definedName name="VAS084_F_Ilgalaikioturt98Kitareguliuoja1">'Forma 13'!$O$151</definedName>
    <definedName name="VAS084_F_Ilgalaikioturt98Kitosveiklosne1" localSheetId="12">'Forma 13'!$P$151</definedName>
    <definedName name="VAS084_F_Ilgalaikioturt98Kitosveiklosne1">'Forma 13'!$P$151</definedName>
    <definedName name="VAS084_F_Ilgalaikioturt98Lrklimatokaito1" localSheetId="12">'Forma 13'!$E$151</definedName>
    <definedName name="VAS084_F_Ilgalaikioturt98Lrklimatokaito1">'Forma 13'!$E$151</definedName>
    <definedName name="VAS084_F_Ilgalaikioturt98Nuotekudumblot1" localSheetId="12">'Forma 13'!$L$151</definedName>
    <definedName name="VAS084_F_Ilgalaikioturt98Nuotekudumblot1">'Forma 13'!$L$151</definedName>
    <definedName name="VAS084_F_Ilgalaikioturt98Nuotekusurinki1" localSheetId="12">'Forma 13'!$J$151</definedName>
    <definedName name="VAS084_F_Ilgalaikioturt98Nuotekusurinki1">'Forma 13'!$J$151</definedName>
    <definedName name="VAS084_F_Ilgalaikioturt98Nuotekuvalymas1" localSheetId="12">'Forma 13'!$K$151</definedName>
    <definedName name="VAS084_F_Ilgalaikioturt98Nuotekuvalymas1">'Forma 13'!$K$151</definedName>
    <definedName name="VAS084_F_Ilgalaikioturt98Pavirsiniunuot1" localSheetId="12">'Forma 13'!$M$151</definedName>
    <definedName name="VAS084_F_Ilgalaikioturt98Pavirsiniunuot1">'Forma 13'!$M$151</definedName>
    <definedName name="VAS084_F_Ilgalaikioturt98Turtovienetask1" localSheetId="12">'Forma 13'!$F$151</definedName>
    <definedName name="VAS084_F_Ilgalaikioturt98Turtovienetask1">'Forma 13'!$F$151</definedName>
    <definedName name="VAS084_F_Ilgalaikioturt99Apskaitosveikla1" localSheetId="12">'Forma 13'!$N$152</definedName>
    <definedName name="VAS084_F_Ilgalaikioturt99Apskaitosveikla1">'Forma 13'!$N$152</definedName>
    <definedName name="VAS084_F_Ilgalaikioturt99Geriamojovande7" localSheetId="12">'Forma 13'!$G$152</definedName>
    <definedName name="VAS084_F_Ilgalaikioturt99Geriamojovande7">'Forma 13'!$G$152</definedName>
    <definedName name="VAS084_F_Ilgalaikioturt99Geriamojovande8" localSheetId="12">'Forma 13'!$H$152</definedName>
    <definedName name="VAS084_F_Ilgalaikioturt99Geriamojovande8">'Forma 13'!$H$152</definedName>
    <definedName name="VAS084_F_Ilgalaikioturt99Geriamojovande9" localSheetId="12">'Forma 13'!$I$152</definedName>
    <definedName name="VAS084_F_Ilgalaikioturt99Geriamojovande9">'Forma 13'!$I$152</definedName>
    <definedName name="VAS084_F_Ilgalaikioturt99Inventorinisnu1" localSheetId="12">'Forma 13'!$D$152</definedName>
    <definedName name="VAS084_F_Ilgalaikioturt99Inventorinisnu1">'Forma 13'!$D$152</definedName>
    <definedName name="VAS084_F_Ilgalaikioturt99Kitareguliuoja1" localSheetId="12">'Forma 13'!$O$152</definedName>
    <definedName name="VAS084_F_Ilgalaikioturt99Kitareguliuoja1">'Forma 13'!$O$152</definedName>
    <definedName name="VAS084_F_Ilgalaikioturt99Kitosveiklosne1" localSheetId="12">'Forma 13'!$P$152</definedName>
    <definedName name="VAS084_F_Ilgalaikioturt99Kitosveiklosne1">'Forma 13'!$P$152</definedName>
    <definedName name="VAS084_F_Ilgalaikioturt99Lrklimatokaito1" localSheetId="12">'Forma 13'!$E$152</definedName>
    <definedName name="VAS084_F_Ilgalaikioturt99Lrklimatokaito1">'Forma 13'!$E$152</definedName>
    <definedName name="VAS084_F_Ilgalaikioturt99Nuotekudumblot1" localSheetId="12">'Forma 13'!$L$152</definedName>
    <definedName name="VAS084_F_Ilgalaikioturt99Nuotekudumblot1">'Forma 13'!$L$152</definedName>
    <definedName name="VAS084_F_Ilgalaikioturt99Nuotekusurinki1" localSheetId="12">'Forma 13'!$J$152</definedName>
    <definedName name="VAS084_F_Ilgalaikioturt99Nuotekusurinki1">'Forma 13'!$J$152</definedName>
    <definedName name="VAS084_F_Ilgalaikioturt99Nuotekuvalymas1" localSheetId="12">'Forma 13'!$K$152</definedName>
    <definedName name="VAS084_F_Ilgalaikioturt99Nuotekuvalymas1">'Forma 13'!$K$152</definedName>
    <definedName name="VAS084_F_Ilgalaikioturt99Pavirsiniunuot1" localSheetId="12">'Forma 13'!$M$152</definedName>
    <definedName name="VAS084_F_Ilgalaikioturt99Pavirsiniunuot1">'Forma 13'!$M$152</definedName>
    <definedName name="VAS084_F_Ilgalaikioturt99Turtovienetask1" localSheetId="12">'Forma 13'!$F$152</definedName>
    <definedName name="VAS084_F_Ilgalaikioturt99Turtovienetask1">'Forma 13'!$F$152</definedName>
    <definedName name="VAS084_F_Ilgalaikioturt9Apskaitosveikla1" localSheetId="12">'Forma 13'!$N$23</definedName>
    <definedName name="VAS084_F_Ilgalaikioturt9Apskaitosveikla1">'Forma 13'!$N$23</definedName>
    <definedName name="VAS084_F_Ilgalaikioturt9Geriamojovande7" localSheetId="12">'Forma 13'!$G$23</definedName>
    <definedName name="VAS084_F_Ilgalaikioturt9Geriamojovande7">'Forma 13'!$G$23</definedName>
    <definedName name="VAS084_F_Ilgalaikioturt9Geriamojovande8" localSheetId="12">'Forma 13'!$H$23</definedName>
    <definedName name="VAS084_F_Ilgalaikioturt9Geriamojovande8">'Forma 13'!$H$23</definedName>
    <definedName name="VAS084_F_Ilgalaikioturt9Geriamojovande9" localSheetId="12">'Forma 13'!$I$23</definedName>
    <definedName name="VAS084_F_Ilgalaikioturt9Geriamojovande9">'Forma 13'!$I$23</definedName>
    <definedName name="VAS084_F_Ilgalaikioturt9Inventorinisnu1" localSheetId="12">'Forma 13'!$D$23</definedName>
    <definedName name="VAS084_F_Ilgalaikioturt9Inventorinisnu1">'Forma 13'!$D$23</definedName>
    <definedName name="VAS084_F_Ilgalaikioturt9Kitareguliuoja1" localSheetId="12">'Forma 13'!$O$23</definedName>
    <definedName name="VAS084_F_Ilgalaikioturt9Kitareguliuoja1">'Forma 13'!$O$23</definedName>
    <definedName name="VAS084_F_Ilgalaikioturt9Kitosveiklosne1" localSheetId="12">'Forma 13'!$P$23</definedName>
    <definedName name="VAS084_F_Ilgalaikioturt9Kitosveiklosne1">'Forma 13'!$P$23</definedName>
    <definedName name="VAS084_F_Ilgalaikioturt9Lrklimatokaito1" localSheetId="12">'Forma 13'!$E$23</definedName>
    <definedName name="VAS084_F_Ilgalaikioturt9Lrklimatokaito1">'Forma 13'!$E$23</definedName>
    <definedName name="VAS084_F_Ilgalaikioturt9Nuotekudumblot1" localSheetId="12">'Forma 13'!$L$23</definedName>
    <definedName name="VAS084_F_Ilgalaikioturt9Nuotekudumblot1">'Forma 13'!$L$23</definedName>
    <definedName name="VAS084_F_Ilgalaikioturt9Nuotekusurinki1" localSheetId="12">'Forma 13'!$J$23</definedName>
    <definedName name="VAS084_F_Ilgalaikioturt9Nuotekusurinki1">'Forma 13'!$J$23</definedName>
    <definedName name="VAS084_F_Ilgalaikioturt9Nuotekuvalymas1" localSheetId="12">'Forma 13'!$K$23</definedName>
    <definedName name="VAS084_F_Ilgalaikioturt9Nuotekuvalymas1">'Forma 13'!$K$23</definedName>
    <definedName name="VAS084_F_Ilgalaikioturt9Pavirsiniunuot1" localSheetId="12">'Forma 13'!$M$23</definedName>
    <definedName name="VAS084_F_Ilgalaikioturt9Pavirsiniunuot1">'Forma 13'!$M$23</definedName>
    <definedName name="VAS084_F_Ilgalaikioturt9Turtovienetask1" localSheetId="12">'Forma 13'!$F$23</definedName>
    <definedName name="VAS084_F_Ilgalaikioturt9Turtovienetask1">'Forma 13'!$F$23</definedName>
    <definedName name="VAS084_F_Irankiaimatavi1Apskaitosveikla1" localSheetId="12">'Forma 13'!$N$75</definedName>
    <definedName name="VAS084_F_Irankiaimatavi1Apskaitosveikla1">'Forma 13'!$N$75</definedName>
    <definedName name="VAS084_F_Irankiaimatavi1Geriamojovande7" localSheetId="12">'Forma 13'!$G$75</definedName>
    <definedName name="VAS084_F_Irankiaimatavi1Geriamojovande7">'Forma 13'!$G$75</definedName>
    <definedName name="VAS084_F_Irankiaimatavi1Geriamojovande8" localSheetId="12">'Forma 13'!$H$75</definedName>
    <definedName name="VAS084_F_Irankiaimatavi1Geriamojovande8">'Forma 13'!$H$75</definedName>
    <definedName name="VAS084_F_Irankiaimatavi1Geriamojovande9" localSheetId="12">'Forma 13'!$I$75</definedName>
    <definedName name="VAS084_F_Irankiaimatavi1Geriamojovande9">'Forma 13'!$I$75</definedName>
    <definedName name="VAS084_F_Irankiaimatavi1Kitareguliuoja1" localSheetId="12">'Forma 13'!$O$75</definedName>
    <definedName name="VAS084_F_Irankiaimatavi1Kitareguliuoja1">'Forma 13'!$O$75</definedName>
    <definedName name="VAS084_F_Irankiaimatavi1Kitosveiklosne1" localSheetId="12">'Forma 13'!$P$75</definedName>
    <definedName name="VAS084_F_Irankiaimatavi1Kitosveiklosne1">'Forma 13'!$P$75</definedName>
    <definedName name="VAS084_F_Irankiaimatavi1Nuotekudumblot1" localSheetId="12">'Forma 13'!$L$75</definedName>
    <definedName name="VAS084_F_Irankiaimatavi1Nuotekudumblot1">'Forma 13'!$L$75</definedName>
    <definedName name="VAS084_F_Irankiaimatavi1Nuotekusurinki1" localSheetId="12">'Forma 13'!$J$75</definedName>
    <definedName name="VAS084_F_Irankiaimatavi1Nuotekusurinki1">'Forma 13'!$J$75</definedName>
    <definedName name="VAS084_F_Irankiaimatavi1Nuotekuvalymas1" localSheetId="12">'Forma 13'!$K$75</definedName>
    <definedName name="VAS084_F_Irankiaimatavi1Nuotekuvalymas1">'Forma 13'!$K$75</definedName>
    <definedName name="VAS084_F_Irankiaimatavi1Pavirsiniunuot1" localSheetId="12">'Forma 13'!$M$75</definedName>
    <definedName name="VAS084_F_Irankiaimatavi1Pavirsiniunuot1">'Forma 13'!$M$75</definedName>
    <definedName name="VAS084_F_Irankiaimatavi2Apskaitosveikla1" localSheetId="12">'Forma 13'!$N$157</definedName>
    <definedName name="VAS084_F_Irankiaimatavi2Apskaitosveikla1">'Forma 13'!$N$157</definedName>
    <definedName name="VAS084_F_Irankiaimatavi2Geriamojovande7" localSheetId="12">'Forma 13'!$G$157</definedName>
    <definedName name="VAS084_F_Irankiaimatavi2Geriamojovande7">'Forma 13'!$G$157</definedName>
    <definedName name="VAS084_F_Irankiaimatavi2Geriamojovande8" localSheetId="12">'Forma 13'!$H$157</definedName>
    <definedName name="VAS084_F_Irankiaimatavi2Geriamojovande8">'Forma 13'!$H$157</definedName>
    <definedName name="VAS084_F_Irankiaimatavi2Geriamojovande9" localSheetId="12">'Forma 13'!$I$157</definedName>
    <definedName name="VAS084_F_Irankiaimatavi2Geriamojovande9">'Forma 13'!$I$157</definedName>
    <definedName name="VAS084_F_Irankiaimatavi2Kitareguliuoja1" localSheetId="12">'Forma 13'!$O$157</definedName>
    <definedName name="VAS084_F_Irankiaimatavi2Kitareguliuoja1">'Forma 13'!$O$157</definedName>
    <definedName name="VAS084_F_Irankiaimatavi2Kitosveiklosne1" localSheetId="12">'Forma 13'!$P$157</definedName>
    <definedName name="VAS084_F_Irankiaimatavi2Kitosveiklosne1">'Forma 13'!$P$157</definedName>
    <definedName name="VAS084_F_Irankiaimatavi2Nuotekudumblot1" localSheetId="12">'Forma 13'!$L$157</definedName>
    <definedName name="VAS084_F_Irankiaimatavi2Nuotekudumblot1">'Forma 13'!$L$157</definedName>
    <definedName name="VAS084_F_Irankiaimatavi2Nuotekusurinki1" localSheetId="12">'Forma 13'!$J$157</definedName>
    <definedName name="VAS084_F_Irankiaimatavi2Nuotekusurinki1">'Forma 13'!$J$157</definedName>
    <definedName name="VAS084_F_Irankiaimatavi2Nuotekuvalymas1" localSheetId="12">'Forma 13'!$K$157</definedName>
    <definedName name="VAS084_F_Irankiaimatavi2Nuotekuvalymas1">'Forma 13'!$K$157</definedName>
    <definedName name="VAS084_F_Irankiaimatavi2Pavirsiniunuot1" localSheetId="12">'Forma 13'!$M$157</definedName>
    <definedName name="VAS084_F_Irankiaimatavi2Pavirsiniunuot1">'Forma 13'!$M$157</definedName>
    <definedName name="VAS084_F_Irankiaimatavi3Apskaitosveikla1" localSheetId="12">'Forma 13'!$N$239</definedName>
    <definedName name="VAS084_F_Irankiaimatavi3Apskaitosveikla1">'Forma 13'!$N$239</definedName>
    <definedName name="VAS084_F_Irankiaimatavi3Geriamojovande7" localSheetId="12">'Forma 13'!$G$239</definedName>
    <definedName name="VAS084_F_Irankiaimatavi3Geriamojovande7">'Forma 13'!$G$239</definedName>
    <definedName name="VAS084_F_Irankiaimatavi3Geriamojovande8" localSheetId="12">'Forma 13'!$H$239</definedName>
    <definedName name="VAS084_F_Irankiaimatavi3Geriamojovande8">'Forma 13'!$H$239</definedName>
    <definedName name="VAS084_F_Irankiaimatavi3Geriamojovande9" localSheetId="12">'Forma 13'!$I$239</definedName>
    <definedName name="VAS084_F_Irankiaimatavi3Geriamojovande9">'Forma 13'!$I$239</definedName>
    <definedName name="VAS084_F_Irankiaimatavi3Kitareguliuoja1" localSheetId="12">'Forma 13'!$O$239</definedName>
    <definedName name="VAS084_F_Irankiaimatavi3Kitareguliuoja1">'Forma 13'!$O$239</definedName>
    <definedName name="VAS084_F_Irankiaimatavi3Kitosveiklosne1" localSheetId="12">'Forma 13'!$P$239</definedName>
    <definedName name="VAS084_F_Irankiaimatavi3Kitosveiklosne1">'Forma 13'!$P$239</definedName>
    <definedName name="VAS084_F_Irankiaimatavi3Nuotekudumblot1" localSheetId="12">'Forma 13'!$L$239</definedName>
    <definedName name="VAS084_F_Irankiaimatavi3Nuotekudumblot1">'Forma 13'!$L$239</definedName>
    <definedName name="VAS084_F_Irankiaimatavi3Nuotekusurinki1" localSheetId="12">'Forma 13'!$J$239</definedName>
    <definedName name="VAS084_F_Irankiaimatavi3Nuotekusurinki1">'Forma 13'!$J$239</definedName>
    <definedName name="VAS084_F_Irankiaimatavi3Nuotekuvalymas1" localSheetId="12">'Forma 13'!$K$239</definedName>
    <definedName name="VAS084_F_Irankiaimatavi3Nuotekuvalymas1">'Forma 13'!$K$239</definedName>
    <definedName name="VAS084_F_Irankiaimatavi3Pavirsiniunuot1" localSheetId="12">'Forma 13'!$M$239</definedName>
    <definedName name="VAS084_F_Irankiaimatavi3Pavirsiniunuot1">'Forma 13'!$M$239</definedName>
    <definedName name="VAS084_F_Irasyti1Apskaitosveikla1" localSheetId="12">'Forma 13'!$N$253</definedName>
    <definedName name="VAS084_F_Irasyti1Apskaitosveikla1">'Forma 13'!$N$253</definedName>
    <definedName name="VAS084_F_Irasyti1Geriamojovande7" localSheetId="12">'Forma 13'!$G$253</definedName>
    <definedName name="VAS084_F_Irasyti1Geriamojovande7">'Forma 13'!$G$253</definedName>
    <definedName name="VAS084_F_Irasyti1Geriamojovande8" localSheetId="12">'Forma 13'!$H$253</definedName>
    <definedName name="VAS084_F_Irasyti1Geriamojovande8">'Forma 13'!$H$253</definedName>
    <definedName name="VAS084_F_Irasyti1Geriamojovande9" localSheetId="12">'Forma 13'!$I$253</definedName>
    <definedName name="VAS084_F_Irasyti1Geriamojovande9">'Forma 13'!$I$253</definedName>
    <definedName name="VAS084_F_Irasyti1Inventorinisnu1" localSheetId="12">'Forma 13'!$D$253</definedName>
    <definedName name="VAS084_F_Irasyti1Inventorinisnu1">'Forma 13'!$D$253</definedName>
    <definedName name="VAS084_F_Irasyti1Kitareguliuoja1" localSheetId="12">'Forma 13'!$O$253</definedName>
    <definedName name="VAS084_F_Irasyti1Kitareguliuoja1">'Forma 13'!$O$253</definedName>
    <definedName name="VAS084_F_Irasyti1Kitosveiklosne1" localSheetId="12">'Forma 13'!$P$253</definedName>
    <definedName name="VAS084_F_Irasyti1Kitosveiklosne1">'Forma 13'!$P$253</definedName>
    <definedName name="VAS084_F_Irasyti1Lrklimatokaito1" localSheetId="12">'Forma 13'!$E$253</definedName>
    <definedName name="VAS084_F_Irasyti1Lrklimatokaito1">'Forma 13'!$E$253</definedName>
    <definedName name="VAS084_F_Irasyti1Nuotekudumblot1" localSheetId="12">'Forma 13'!$L$253</definedName>
    <definedName name="VAS084_F_Irasyti1Nuotekudumblot1">'Forma 13'!$L$253</definedName>
    <definedName name="VAS084_F_Irasyti1Nuotekusurinki1" localSheetId="12">'Forma 13'!$J$253</definedName>
    <definedName name="VAS084_F_Irasyti1Nuotekusurinki1">'Forma 13'!$J$253</definedName>
    <definedName name="VAS084_F_Irasyti1Nuotekuvalymas1" localSheetId="12">'Forma 13'!$K$253</definedName>
    <definedName name="VAS084_F_Irasyti1Nuotekuvalymas1">'Forma 13'!$K$253</definedName>
    <definedName name="VAS084_F_Irasyti1Pavirsiniunuot1" localSheetId="12">'Forma 13'!$M$253</definedName>
    <definedName name="VAS084_F_Irasyti1Pavirsiniunuot1">'Forma 13'!$M$253</definedName>
    <definedName name="VAS084_F_Irasyti1Turtovienetask1" localSheetId="12">'Forma 13'!$F$253</definedName>
    <definedName name="VAS084_F_Irasyti1Turtovienetask1">'Forma 13'!$F$253</definedName>
    <definedName name="VAS084_F_Irasyti2Apskaitosveikla1" localSheetId="12">'Forma 13'!$N$254</definedName>
    <definedName name="VAS084_F_Irasyti2Apskaitosveikla1">'Forma 13'!$N$254</definedName>
    <definedName name="VAS084_F_Irasyti2Geriamojovande7" localSheetId="12">'Forma 13'!$G$254</definedName>
    <definedName name="VAS084_F_Irasyti2Geriamojovande7">'Forma 13'!$G$254</definedName>
    <definedName name="VAS084_F_Irasyti2Geriamojovande8" localSheetId="12">'Forma 13'!$H$254</definedName>
    <definedName name="VAS084_F_Irasyti2Geriamojovande8">'Forma 13'!$H$254</definedName>
    <definedName name="VAS084_F_Irasyti2Geriamojovande9" localSheetId="12">'Forma 13'!$I$254</definedName>
    <definedName name="VAS084_F_Irasyti2Geriamojovande9">'Forma 13'!$I$254</definedName>
    <definedName name="VAS084_F_Irasyti2Inventorinisnu1" localSheetId="12">'Forma 13'!$D$254</definedName>
    <definedName name="VAS084_F_Irasyti2Inventorinisnu1">'Forma 13'!$D$254</definedName>
    <definedName name="VAS084_F_Irasyti2Kitareguliuoja1" localSheetId="12">'Forma 13'!$O$254</definedName>
    <definedName name="VAS084_F_Irasyti2Kitareguliuoja1">'Forma 13'!$O$254</definedName>
    <definedName name="VAS084_F_Irasyti2Kitosveiklosne1" localSheetId="12">'Forma 13'!$P$254</definedName>
    <definedName name="VAS084_F_Irasyti2Kitosveiklosne1">'Forma 13'!$P$254</definedName>
    <definedName name="VAS084_F_Irasyti2Lrklimatokaito1" localSheetId="12">'Forma 13'!$E$254</definedName>
    <definedName name="VAS084_F_Irasyti2Lrklimatokaito1">'Forma 13'!$E$254</definedName>
    <definedName name="VAS084_F_Irasyti2Nuotekudumblot1" localSheetId="12">'Forma 13'!$L$254</definedName>
    <definedName name="VAS084_F_Irasyti2Nuotekudumblot1">'Forma 13'!$L$254</definedName>
    <definedName name="VAS084_F_Irasyti2Nuotekusurinki1" localSheetId="12">'Forma 13'!$J$254</definedName>
    <definedName name="VAS084_F_Irasyti2Nuotekusurinki1">'Forma 13'!$J$254</definedName>
    <definedName name="VAS084_F_Irasyti2Nuotekuvalymas1" localSheetId="12">'Forma 13'!$K$254</definedName>
    <definedName name="VAS084_F_Irasyti2Nuotekuvalymas1">'Forma 13'!$K$254</definedName>
    <definedName name="VAS084_F_Irasyti2Pavirsiniunuot1" localSheetId="12">'Forma 13'!$M$254</definedName>
    <definedName name="VAS084_F_Irasyti2Pavirsiniunuot1">'Forma 13'!$M$254</definedName>
    <definedName name="VAS084_F_Irasyti2Turtovienetask1" localSheetId="12">'Forma 13'!$F$254</definedName>
    <definedName name="VAS084_F_Irasyti2Turtovienetask1">'Forma 13'!$F$254</definedName>
    <definedName name="VAS084_F_Irasyti3Apskaitosveikla1" localSheetId="12">'Forma 13'!$N$255</definedName>
    <definedName name="VAS084_F_Irasyti3Apskaitosveikla1">'Forma 13'!$N$255</definedName>
    <definedName name="VAS084_F_Irasyti3Geriamojovande7" localSheetId="12">'Forma 13'!$G$255</definedName>
    <definedName name="VAS084_F_Irasyti3Geriamojovande7">'Forma 13'!$G$255</definedName>
    <definedName name="VAS084_F_Irasyti3Geriamojovande8" localSheetId="12">'Forma 13'!$H$255</definedName>
    <definedName name="VAS084_F_Irasyti3Geriamojovande8">'Forma 13'!$H$255</definedName>
    <definedName name="VAS084_F_Irasyti3Geriamojovande9" localSheetId="12">'Forma 13'!$I$255</definedName>
    <definedName name="VAS084_F_Irasyti3Geriamojovande9">'Forma 13'!$I$255</definedName>
    <definedName name="VAS084_F_Irasyti3Inventorinisnu1" localSheetId="12">'Forma 13'!$D$255</definedName>
    <definedName name="VAS084_F_Irasyti3Inventorinisnu1">'Forma 13'!$D$255</definedName>
    <definedName name="VAS084_F_Irasyti3Kitareguliuoja1" localSheetId="12">'Forma 13'!$O$255</definedName>
    <definedName name="VAS084_F_Irasyti3Kitareguliuoja1">'Forma 13'!$O$255</definedName>
    <definedName name="VAS084_F_Irasyti3Kitosveiklosne1" localSheetId="12">'Forma 13'!$P$255</definedName>
    <definedName name="VAS084_F_Irasyti3Kitosveiklosne1">'Forma 13'!$P$255</definedName>
    <definedName name="VAS084_F_Irasyti3Lrklimatokaito1" localSheetId="12">'Forma 13'!$E$255</definedName>
    <definedName name="VAS084_F_Irasyti3Lrklimatokaito1">'Forma 13'!$E$255</definedName>
    <definedName name="VAS084_F_Irasyti3Nuotekudumblot1" localSheetId="12">'Forma 13'!$L$255</definedName>
    <definedName name="VAS084_F_Irasyti3Nuotekudumblot1">'Forma 13'!$L$255</definedName>
    <definedName name="VAS084_F_Irasyti3Nuotekusurinki1" localSheetId="12">'Forma 13'!$J$255</definedName>
    <definedName name="VAS084_F_Irasyti3Nuotekusurinki1">'Forma 13'!$J$255</definedName>
    <definedName name="VAS084_F_Irasyti3Nuotekuvalymas1" localSheetId="12">'Forma 13'!$K$255</definedName>
    <definedName name="VAS084_F_Irasyti3Nuotekuvalymas1">'Forma 13'!$K$255</definedName>
    <definedName name="VAS084_F_Irasyti3Pavirsiniunuot1" localSheetId="12">'Forma 13'!$M$255</definedName>
    <definedName name="VAS084_F_Irasyti3Pavirsiniunuot1">'Forma 13'!$M$255</definedName>
    <definedName name="VAS084_F_Irasyti3Turtovienetask1" localSheetId="12">'Forma 13'!$F$255</definedName>
    <definedName name="VAS084_F_Irasyti3Turtovienetask1">'Forma 13'!$F$255</definedName>
    <definedName name="VAS084_F_Keliaiaikstele1Apskaitosveikla1" localSheetId="12">'Forma 13'!$N$29</definedName>
    <definedName name="VAS084_F_Keliaiaikstele1Apskaitosveikla1">'Forma 13'!$N$29</definedName>
    <definedName name="VAS084_F_Keliaiaikstele1Geriamojovande7" localSheetId="12">'Forma 13'!$G$29</definedName>
    <definedName name="VAS084_F_Keliaiaikstele1Geriamojovande7">'Forma 13'!$G$29</definedName>
    <definedName name="VAS084_F_Keliaiaikstele1Geriamojovande8" localSheetId="12">'Forma 13'!$H$29</definedName>
    <definedName name="VAS084_F_Keliaiaikstele1Geriamojovande8">'Forma 13'!$H$29</definedName>
    <definedName name="VAS084_F_Keliaiaikstele1Geriamojovande9" localSheetId="12">'Forma 13'!$I$29</definedName>
    <definedName name="VAS084_F_Keliaiaikstele1Geriamojovande9">'Forma 13'!$I$29</definedName>
    <definedName name="VAS084_F_Keliaiaikstele1Kitareguliuoja1" localSheetId="12">'Forma 13'!$O$29</definedName>
    <definedName name="VAS084_F_Keliaiaikstele1Kitareguliuoja1">'Forma 13'!$O$29</definedName>
    <definedName name="VAS084_F_Keliaiaikstele1Kitosveiklosne1" localSheetId="12">'Forma 13'!$P$29</definedName>
    <definedName name="VAS084_F_Keliaiaikstele1Kitosveiklosne1">'Forma 13'!$P$29</definedName>
    <definedName name="VAS084_F_Keliaiaikstele1Nuotekudumblot1" localSheetId="12">'Forma 13'!$L$29</definedName>
    <definedName name="VAS084_F_Keliaiaikstele1Nuotekudumblot1">'Forma 13'!$L$29</definedName>
    <definedName name="VAS084_F_Keliaiaikstele1Nuotekusurinki1" localSheetId="12">'Forma 13'!$J$29</definedName>
    <definedName name="VAS084_F_Keliaiaikstele1Nuotekusurinki1">'Forma 13'!$J$29</definedName>
    <definedName name="VAS084_F_Keliaiaikstele1Nuotekuvalymas1" localSheetId="12">'Forma 13'!$K$29</definedName>
    <definedName name="VAS084_F_Keliaiaikstele1Nuotekuvalymas1">'Forma 13'!$K$29</definedName>
    <definedName name="VAS084_F_Keliaiaikstele1Pavirsiniunuot1" localSheetId="12">'Forma 13'!$M$29</definedName>
    <definedName name="VAS084_F_Keliaiaikstele1Pavirsiniunuot1">'Forma 13'!$M$29</definedName>
    <definedName name="VAS084_F_Keliaiaikstele2Apskaitosveikla1" localSheetId="12">'Forma 13'!$N$111</definedName>
    <definedName name="VAS084_F_Keliaiaikstele2Apskaitosveikla1">'Forma 13'!$N$111</definedName>
    <definedName name="VAS084_F_Keliaiaikstele2Geriamojovande7" localSheetId="12">'Forma 13'!$G$111</definedName>
    <definedName name="VAS084_F_Keliaiaikstele2Geriamojovande7">'Forma 13'!$G$111</definedName>
    <definedName name="VAS084_F_Keliaiaikstele2Geriamojovande8" localSheetId="12">'Forma 13'!$H$111</definedName>
    <definedName name="VAS084_F_Keliaiaikstele2Geriamojovande8">'Forma 13'!$H$111</definedName>
    <definedName name="VAS084_F_Keliaiaikstele2Geriamojovande9" localSheetId="12">'Forma 13'!$I$111</definedName>
    <definedName name="VAS084_F_Keliaiaikstele2Geriamojovande9">'Forma 13'!$I$111</definedName>
    <definedName name="VAS084_F_Keliaiaikstele2Kitareguliuoja1" localSheetId="12">'Forma 13'!$O$111</definedName>
    <definedName name="VAS084_F_Keliaiaikstele2Kitareguliuoja1">'Forma 13'!$O$111</definedName>
    <definedName name="VAS084_F_Keliaiaikstele2Kitosveiklosne1" localSheetId="12">'Forma 13'!$P$111</definedName>
    <definedName name="VAS084_F_Keliaiaikstele2Kitosveiklosne1">'Forma 13'!$P$111</definedName>
    <definedName name="VAS084_F_Keliaiaikstele2Nuotekudumblot1" localSheetId="12">'Forma 13'!$L$111</definedName>
    <definedName name="VAS084_F_Keliaiaikstele2Nuotekudumblot1">'Forma 13'!$L$111</definedName>
    <definedName name="VAS084_F_Keliaiaikstele2Nuotekusurinki1" localSheetId="12">'Forma 13'!$J$111</definedName>
    <definedName name="VAS084_F_Keliaiaikstele2Nuotekusurinki1">'Forma 13'!$J$111</definedName>
    <definedName name="VAS084_F_Keliaiaikstele2Nuotekuvalymas1" localSheetId="12">'Forma 13'!$K$111</definedName>
    <definedName name="VAS084_F_Keliaiaikstele2Nuotekuvalymas1">'Forma 13'!$K$111</definedName>
    <definedName name="VAS084_F_Keliaiaikstele2Pavirsiniunuot1" localSheetId="12">'Forma 13'!$M$111</definedName>
    <definedName name="VAS084_F_Keliaiaikstele2Pavirsiniunuot1">'Forma 13'!$M$111</definedName>
    <definedName name="VAS084_F_Keliaiaikstele3Apskaitosveikla1" localSheetId="12">'Forma 13'!$N$193</definedName>
    <definedName name="VAS084_F_Keliaiaikstele3Apskaitosveikla1">'Forma 13'!$N$193</definedName>
    <definedName name="VAS084_F_Keliaiaikstele3Geriamojovande7" localSheetId="12">'Forma 13'!$G$193</definedName>
    <definedName name="VAS084_F_Keliaiaikstele3Geriamojovande7">'Forma 13'!$G$193</definedName>
    <definedName name="VAS084_F_Keliaiaikstele3Geriamojovande8" localSheetId="12">'Forma 13'!$H$193</definedName>
    <definedName name="VAS084_F_Keliaiaikstele3Geriamojovande8">'Forma 13'!$H$193</definedName>
    <definedName name="VAS084_F_Keliaiaikstele3Geriamojovande9" localSheetId="12">'Forma 13'!$I$193</definedName>
    <definedName name="VAS084_F_Keliaiaikstele3Geriamojovande9">'Forma 13'!$I$193</definedName>
    <definedName name="VAS084_F_Keliaiaikstele3Kitareguliuoja1" localSheetId="12">'Forma 13'!$O$193</definedName>
    <definedName name="VAS084_F_Keliaiaikstele3Kitareguliuoja1">'Forma 13'!$O$193</definedName>
    <definedName name="VAS084_F_Keliaiaikstele3Kitosveiklosne1" localSheetId="12">'Forma 13'!$P$193</definedName>
    <definedName name="VAS084_F_Keliaiaikstele3Kitosveiklosne1">'Forma 13'!$P$193</definedName>
    <definedName name="VAS084_F_Keliaiaikstele3Nuotekudumblot1" localSheetId="12">'Forma 13'!$L$193</definedName>
    <definedName name="VAS084_F_Keliaiaikstele3Nuotekudumblot1">'Forma 13'!$L$193</definedName>
    <definedName name="VAS084_F_Keliaiaikstele3Nuotekusurinki1" localSheetId="12">'Forma 13'!$J$193</definedName>
    <definedName name="VAS084_F_Keliaiaikstele3Nuotekusurinki1">'Forma 13'!$J$193</definedName>
    <definedName name="VAS084_F_Keliaiaikstele3Nuotekuvalymas1" localSheetId="12">'Forma 13'!$K$193</definedName>
    <definedName name="VAS084_F_Keliaiaikstele3Nuotekuvalymas1">'Forma 13'!$K$193</definedName>
    <definedName name="VAS084_F_Keliaiaikstele3Pavirsiniunuot1" localSheetId="12">'Forma 13'!$M$193</definedName>
    <definedName name="VAS084_F_Keliaiaikstele3Pavirsiniunuot1">'Forma 13'!$M$193</definedName>
    <definedName name="VAS084_F_Kitasilgalaiki1Apskaitosveikla1" localSheetId="12">'Forma 13'!$N$88</definedName>
    <definedName name="VAS084_F_Kitasilgalaiki1Apskaitosveikla1">'Forma 13'!$N$88</definedName>
    <definedName name="VAS084_F_Kitasilgalaiki1Geriamojovande7" localSheetId="12">'Forma 13'!$G$88</definedName>
    <definedName name="VAS084_F_Kitasilgalaiki1Geriamojovande7">'Forma 13'!$G$88</definedName>
    <definedName name="VAS084_F_Kitasilgalaiki1Geriamojovande8" localSheetId="12">'Forma 13'!$H$88</definedName>
    <definedName name="VAS084_F_Kitasilgalaiki1Geriamojovande8">'Forma 13'!$H$88</definedName>
    <definedName name="VAS084_F_Kitasilgalaiki1Geriamojovande9" localSheetId="12">'Forma 13'!$I$88</definedName>
    <definedName name="VAS084_F_Kitasilgalaiki1Geriamojovande9">'Forma 13'!$I$88</definedName>
    <definedName name="VAS084_F_Kitasilgalaiki1Kitareguliuoja1" localSheetId="12">'Forma 13'!$O$88</definedName>
    <definedName name="VAS084_F_Kitasilgalaiki1Kitareguliuoja1">'Forma 13'!$O$88</definedName>
    <definedName name="VAS084_F_Kitasilgalaiki1Kitosveiklosne1" localSheetId="12">'Forma 13'!$P$88</definedName>
    <definedName name="VAS084_F_Kitasilgalaiki1Kitosveiklosne1">'Forma 13'!$P$88</definedName>
    <definedName name="VAS084_F_Kitasilgalaiki1Nuotekudumblot1" localSheetId="12">'Forma 13'!$L$88</definedName>
    <definedName name="VAS084_F_Kitasilgalaiki1Nuotekudumblot1">'Forma 13'!$L$88</definedName>
    <definedName name="VAS084_F_Kitasilgalaiki1Nuotekusurinki1" localSheetId="12">'Forma 13'!$J$88</definedName>
    <definedName name="VAS084_F_Kitasilgalaiki1Nuotekusurinki1">'Forma 13'!$J$88</definedName>
    <definedName name="VAS084_F_Kitasilgalaiki1Nuotekuvalymas1" localSheetId="12">'Forma 13'!$K$88</definedName>
    <definedName name="VAS084_F_Kitasilgalaiki1Nuotekuvalymas1">'Forma 13'!$K$88</definedName>
    <definedName name="VAS084_F_Kitasilgalaiki1Pavirsiniunuot1" localSheetId="12">'Forma 13'!$M$88</definedName>
    <definedName name="VAS084_F_Kitasilgalaiki1Pavirsiniunuot1">'Forma 13'!$M$88</definedName>
    <definedName name="VAS084_F_Kitasilgalaiki2Apskaitosveikla1" localSheetId="12">'Forma 13'!$N$170</definedName>
    <definedName name="VAS084_F_Kitasilgalaiki2Apskaitosveikla1">'Forma 13'!$N$170</definedName>
    <definedName name="VAS084_F_Kitasilgalaiki2Geriamojovande7" localSheetId="12">'Forma 13'!$G$170</definedName>
    <definedName name="VAS084_F_Kitasilgalaiki2Geriamojovande7">'Forma 13'!$G$170</definedName>
    <definedName name="VAS084_F_Kitasilgalaiki2Geriamojovande8" localSheetId="12">'Forma 13'!$H$170</definedName>
    <definedName name="VAS084_F_Kitasilgalaiki2Geriamojovande8">'Forma 13'!$H$170</definedName>
    <definedName name="VAS084_F_Kitasilgalaiki2Geriamojovande9" localSheetId="12">'Forma 13'!$I$170</definedName>
    <definedName name="VAS084_F_Kitasilgalaiki2Geriamojovande9">'Forma 13'!$I$170</definedName>
    <definedName name="VAS084_F_Kitasilgalaiki2Kitareguliuoja1" localSheetId="12">'Forma 13'!$O$170</definedName>
    <definedName name="VAS084_F_Kitasilgalaiki2Kitareguliuoja1">'Forma 13'!$O$170</definedName>
    <definedName name="VAS084_F_Kitasilgalaiki2Kitosveiklosne1" localSheetId="12">'Forma 13'!$P$170</definedName>
    <definedName name="VAS084_F_Kitasilgalaiki2Kitosveiklosne1">'Forma 13'!$P$170</definedName>
    <definedName name="VAS084_F_Kitasilgalaiki2Nuotekudumblot1" localSheetId="12">'Forma 13'!$L$170</definedName>
    <definedName name="VAS084_F_Kitasilgalaiki2Nuotekudumblot1">'Forma 13'!$L$170</definedName>
    <definedName name="VAS084_F_Kitasilgalaiki2Nuotekusurinki1" localSheetId="12">'Forma 13'!$J$170</definedName>
    <definedName name="VAS084_F_Kitasilgalaiki2Nuotekusurinki1">'Forma 13'!$J$170</definedName>
    <definedName name="VAS084_F_Kitasilgalaiki2Nuotekuvalymas1" localSheetId="12">'Forma 13'!$K$170</definedName>
    <definedName name="VAS084_F_Kitasilgalaiki2Nuotekuvalymas1">'Forma 13'!$K$170</definedName>
    <definedName name="VAS084_F_Kitasilgalaiki2Pavirsiniunuot1" localSheetId="12">'Forma 13'!$M$170</definedName>
    <definedName name="VAS084_F_Kitasilgalaiki2Pavirsiniunuot1">'Forma 13'!$M$170</definedName>
    <definedName name="VAS084_F_Kitasilgalaiki3Apskaitosveikla1" localSheetId="12">'Forma 13'!$N$252</definedName>
    <definedName name="VAS084_F_Kitasilgalaiki3Apskaitosveikla1">'Forma 13'!$N$252</definedName>
    <definedName name="VAS084_F_Kitasilgalaiki3Geriamojovande7" localSheetId="12">'Forma 13'!$G$252</definedName>
    <definedName name="VAS084_F_Kitasilgalaiki3Geriamojovande7">'Forma 13'!$G$252</definedName>
    <definedName name="VAS084_F_Kitasilgalaiki3Geriamojovande8" localSheetId="12">'Forma 13'!$H$252</definedName>
    <definedName name="VAS084_F_Kitasilgalaiki3Geriamojovande8">'Forma 13'!$H$252</definedName>
    <definedName name="VAS084_F_Kitasilgalaiki3Geriamojovande9" localSheetId="12">'Forma 13'!$I$252</definedName>
    <definedName name="VAS084_F_Kitasilgalaiki3Geriamojovande9">'Forma 13'!$I$252</definedName>
    <definedName name="VAS084_F_Kitasilgalaiki3Kitareguliuoja1" localSheetId="12">'Forma 13'!$O$252</definedName>
    <definedName name="VAS084_F_Kitasilgalaiki3Kitareguliuoja1">'Forma 13'!$O$252</definedName>
    <definedName name="VAS084_F_Kitasilgalaiki3Kitosveiklosne1" localSheetId="12">'Forma 13'!$P$252</definedName>
    <definedName name="VAS084_F_Kitasilgalaiki3Kitosveiklosne1">'Forma 13'!$P$252</definedName>
    <definedName name="VAS084_F_Kitasilgalaiki3Nuotekudumblot1" localSheetId="12">'Forma 13'!$L$252</definedName>
    <definedName name="VAS084_F_Kitasilgalaiki3Nuotekudumblot1">'Forma 13'!$L$252</definedName>
    <definedName name="VAS084_F_Kitasilgalaiki3Nuotekusurinki1" localSheetId="12">'Forma 13'!$J$252</definedName>
    <definedName name="VAS084_F_Kitasilgalaiki3Nuotekusurinki1">'Forma 13'!$J$252</definedName>
    <definedName name="VAS084_F_Kitasilgalaiki3Nuotekuvalymas1" localSheetId="12">'Forma 13'!$K$252</definedName>
    <definedName name="VAS084_F_Kitasilgalaiki3Nuotekuvalymas1">'Forma 13'!$K$252</definedName>
    <definedName name="VAS084_F_Kitasilgalaiki3Pavirsiniunuot1" localSheetId="12">'Forma 13'!$M$252</definedName>
    <definedName name="VAS084_F_Kitasilgalaiki3Pavirsiniunuot1">'Forma 13'!$M$252</definedName>
    <definedName name="VAS084_F_Kitasnemateria1Apskaitosveikla1" localSheetId="12">'Forma 13'!$N$20</definedName>
    <definedName name="VAS084_F_Kitasnemateria1Apskaitosveikla1">'Forma 13'!$N$20</definedName>
    <definedName name="VAS084_F_Kitasnemateria1Geriamojovande7" localSheetId="12">'Forma 13'!$G$20</definedName>
    <definedName name="VAS084_F_Kitasnemateria1Geriamojovande7">'Forma 13'!$G$20</definedName>
    <definedName name="VAS084_F_Kitasnemateria1Geriamojovande8" localSheetId="12">'Forma 13'!$H$20</definedName>
    <definedName name="VAS084_F_Kitasnemateria1Geriamojovande8">'Forma 13'!$H$20</definedName>
    <definedName name="VAS084_F_Kitasnemateria1Geriamojovande9" localSheetId="12">'Forma 13'!$I$20</definedName>
    <definedName name="VAS084_F_Kitasnemateria1Geriamojovande9">'Forma 13'!$I$20</definedName>
    <definedName name="VAS084_F_Kitasnemateria1Kitareguliuoja1" localSheetId="12">'Forma 13'!$O$20</definedName>
    <definedName name="VAS084_F_Kitasnemateria1Kitareguliuoja1">'Forma 13'!$O$20</definedName>
    <definedName name="VAS084_F_Kitasnemateria1Kitosveiklosne1" localSheetId="12">'Forma 13'!$P$20</definedName>
    <definedName name="VAS084_F_Kitasnemateria1Kitosveiklosne1">'Forma 13'!$P$20</definedName>
    <definedName name="VAS084_F_Kitasnemateria1Nuotekudumblot1" localSheetId="12">'Forma 13'!$L$20</definedName>
    <definedName name="VAS084_F_Kitasnemateria1Nuotekudumblot1">'Forma 13'!$L$20</definedName>
    <definedName name="VAS084_F_Kitasnemateria1Nuotekusurinki1" localSheetId="12">'Forma 13'!$J$20</definedName>
    <definedName name="VAS084_F_Kitasnemateria1Nuotekusurinki1">'Forma 13'!$J$20</definedName>
    <definedName name="VAS084_F_Kitasnemateria1Nuotekuvalymas1" localSheetId="12">'Forma 13'!$K$20</definedName>
    <definedName name="VAS084_F_Kitasnemateria1Nuotekuvalymas1">'Forma 13'!$K$20</definedName>
    <definedName name="VAS084_F_Kitasnemateria1Pavirsiniunuot1" localSheetId="12">'Forma 13'!$M$20</definedName>
    <definedName name="VAS084_F_Kitasnemateria1Pavirsiniunuot1">'Forma 13'!$M$20</definedName>
    <definedName name="VAS084_F_Kitasnemateria2Apskaitosveikla1" localSheetId="12">'Forma 13'!$N$102</definedName>
    <definedName name="VAS084_F_Kitasnemateria2Apskaitosveikla1">'Forma 13'!$N$102</definedName>
    <definedName name="VAS084_F_Kitasnemateria2Geriamojovande7" localSheetId="12">'Forma 13'!$G$102</definedName>
    <definedName name="VAS084_F_Kitasnemateria2Geriamojovande7">'Forma 13'!$G$102</definedName>
    <definedName name="VAS084_F_Kitasnemateria2Geriamojovande8" localSheetId="12">'Forma 13'!$H$102</definedName>
    <definedName name="VAS084_F_Kitasnemateria2Geriamojovande8">'Forma 13'!$H$102</definedName>
    <definedName name="VAS084_F_Kitasnemateria2Geriamojovande9" localSheetId="12">'Forma 13'!$I$102</definedName>
    <definedName name="VAS084_F_Kitasnemateria2Geriamojovande9">'Forma 13'!$I$102</definedName>
    <definedName name="VAS084_F_Kitasnemateria2Kitareguliuoja1" localSheetId="12">'Forma 13'!$O$102</definedName>
    <definedName name="VAS084_F_Kitasnemateria2Kitareguliuoja1">'Forma 13'!$O$102</definedName>
    <definedName name="VAS084_F_Kitasnemateria2Kitosveiklosne1" localSheetId="12">'Forma 13'!$P$102</definedName>
    <definedName name="VAS084_F_Kitasnemateria2Kitosveiklosne1">'Forma 13'!$P$102</definedName>
    <definedName name="VAS084_F_Kitasnemateria2Nuotekudumblot1" localSheetId="12">'Forma 13'!$L$102</definedName>
    <definedName name="VAS084_F_Kitasnemateria2Nuotekudumblot1">'Forma 13'!$L$102</definedName>
    <definedName name="VAS084_F_Kitasnemateria2Nuotekusurinki1" localSheetId="12">'Forma 13'!$J$102</definedName>
    <definedName name="VAS084_F_Kitasnemateria2Nuotekusurinki1">'Forma 13'!$J$102</definedName>
    <definedName name="VAS084_F_Kitasnemateria2Nuotekuvalymas1" localSheetId="12">'Forma 13'!$K$102</definedName>
    <definedName name="VAS084_F_Kitasnemateria2Nuotekuvalymas1">'Forma 13'!$K$102</definedName>
    <definedName name="VAS084_F_Kitasnemateria2Pavirsiniunuot1" localSheetId="12">'Forma 13'!$M$102</definedName>
    <definedName name="VAS084_F_Kitasnemateria2Pavirsiniunuot1">'Forma 13'!$M$102</definedName>
    <definedName name="VAS084_F_Kitasnemateria3Apskaitosveikla1" localSheetId="12">'Forma 13'!$N$184</definedName>
    <definedName name="VAS084_F_Kitasnemateria3Apskaitosveikla1">'Forma 13'!$N$184</definedName>
    <definedName name="VAS084_F_Kitasnemateria3Geriamojovande7" localSheetId="12">'Forma 13'!$G$184</definedName>
    <definedName name="VAS084_F_Kitasnemateria3Geriamojovande7">'Forma 13'!$G$184</definedName>
    <definedName name="VAS084_F_Kitasnemateria3Geriamojovande8" localSheetId="12">'Forma 13'!$H$184</definedName>
    <definedName name="VAS084_F_Kitasnemateria3Geriamojovande8">'Forma 13'!$H$184</definedName>
    <definedName name="VAS084_F_Kitasnemateria3Geriamojovande9" localSheetId="12">'Forma 13'!$I$184</definedName>
    <definedName name="VAS084_F_Kitasnemateria3Geriamojovande9">'Forma 13'!$I$184</definedName>
    <definedName name="VAS084_F_Kitasnemateria3Kitareguliuoja1" localSheetId="12">'Forma 13'!$O$184</definedName>
    <definedName name="VAS084_F_Kitasnemateria3Kitareguliuoja1">'Forma 13'!$O$184</definedName>
    <definedName name="VAS084_F_Kitasnemateria3Kitosveiklosne1" localSheetId="12">'Forma 13'!$P$184</definedName>
    <definedName name="VAS084_F_Kitasnemateria3Kitosveiklosne1">'Forma 13'!$P$184</definedName>
    <definedName name="VAS084_F_Kitasnemateria3Nuotekudumblot1" localSheetId="12">'Forma 13'!$L$184</definedName>
    <definedName name="VAS084_F_Kitasnemateria3Nuotekudumblot1">'Forma 13'!$L$184</definedName>
    <definedName name="VAS084_F_Kitasnemateria3Nuotekusurinki1" localSheetId="12">'Forma 13'!$J$184</definedName>
    <definedName name="VAS084_F_Kitasnemateria3Nuotekusurinki1">'Forma 13'!$J$184</definedName>
    <definedName name="VAS084_F_Kitasnemateria3Nuotekuvalymas1" localSheetId="12">'Forma 13'!$K$184</definedName>
    <definedName name="VAS084_F_Kitasnemateria3Nuotekuvalymas1">'Forma 13'!$K$184</definedName>
    <definedName name="VAS084_F_Kitasnemateria3Pavirsiniunuot1" localSheetId="12">'Forma 13'!$M$184</definedName>
    <definedName name="VAS084_F_Kitasnemateria3Pavirsiniunuot1">'Forma 13'!$M$184</definedName>
    <definedName name="VAS084_F_Kitigeriamojov1Apskaitosveikla1" localSheetId="12">'Forma 13'!$N$71</definedName>
    <definedName name="VAS084_F_Kitigeriamojov1Apskaitosveikla1">'Forma 13'!$N$71</definedName>
    <definedName name="VAS084_F_Kitigeriamojov1Geriamojovande7" localSheetId="12">'Forma 13'!$G$71</definedName>
    <definedName name="VAS084_F_Kitigeriamojov1Geriamojovande7">'Forma 13'!$G$71</definedName>
    <definedName name="VAS084_F_Kitigeriamojov1Geriamojovande8" localSheetId="12">'Forma 13'!$H$71</definedName>
    <definedName name="VAS084_F_Kitigeriamojov1Geriamojovande8">'Forma 13'!$H$71</definedName>
    <definedName name="VAS084_F_Kitigeriamojov1Geriamojovande9" localSheetId="12">'Forma 13'!$I$71</definedName>
    <definedName name="VAS084_F_Kitigeriamojov1Geriamojovande9">'Forma 13'!$I$71</definedName>
    <definedName name="VAS084_F_Kitigeriamojov1Kitareguliuoja1" localSheetId="12">'Forma 13'!$O$71</definedName>
    <definedName name="VAS084_F_Kitigeriamojov1Kitareguliuoja1">'Forma 13'!$O$71</definedName>
    <definedName name="VAS084_F_Kitigeriamojov1Kitosveiklosne1" localSheetId="12">'Forma 13'!$P$71</definedName>
    <definedName name="VAS084_F_Kitigeriamojov1Kitosveiklosne1">'Forma 13'!$P$71</definedName>
    <definedName name="VAS084_F_Kitigeriamojov1Nuotekudumblot1" localSheetId="12">'Forma 13'!$L$71</definedName>
    <definedName name="VAS084_F_Kitigeriamojov1Nuotekudumblot1">'Forma 13'!$L$71</definedName>
    <definedName name="VAS084_F_Kitigeriamojov1Nuotekusurinki1" localSheetId="12">'Forma 13'!$J$71</definedName>
    <definedName name="VAS084_F_Kitigeriamojov1Nuotekusurinki1">'Forma 13'!$J$71</definedName>
    <definedName name="VAS084_F_Kitigeriamojov1Nuotekuvalymas1" localSheetId="12">'Forma 13'!$K$71</definedName>
    <definedName name="VAS084_F_Kitigeriamojov1Nuotekuvalymas1">'Forma 13'!$K$71</definedName>
    <definedName name="VAS084_F_Kitigeriamojov1Pavirsiniunuot1" localSheetId="12">'Forma 13'!$M$71</definedName>
    <definedName name="VAS084_F_Kitigeriamojov1Pavirsiniunuot1">'Forma 13'!$M$71</definedName>
    <definedName name="VAS084_F_Kitigeriamojov2Apskaitosveikla1" localSheetId="12">'Forma 13'!$N$153</definedName>
    <definedName name="VAS084_F_Kitigeriamojov2Apskaitosveikla1">'Forma 13'!$N$153</definedName>
    <definedName name="VAS084_F_Kitigeriamojov2Geriamojovande7" localSheetId="12">'Forma 13'!$G$153</definedName>
    <definedName name="VAS084_F_Kitigeriamojov2Geriamojovande7">'Forma 13'!$G$153</definedName>
    <definedName name="VAS084_F_Kitigeriamojov2Geriamojovande8" localSheetId="12">'Forma 13'!$H$153</definedName>
    <definedName name="VAS084_F_Kitigeriamojov2Geriamojovande8">'Forma 13'!$H$153</definedName>
    <definedName name="VAS084_F_Kitigeriamojov2Geriamojovande9" localSheetId="12">'Forma 13'!$I$153</definedName>
    <definedName name="VAS084_F_Kitigeriamojov2Geriamojovande9">'Forma 13'!$I$153</definedName>
    <definedName name="VAS084_F_Kitigeriamojov2Kitareguliuoja1" localSheetId="12">'Forma 13'!$O$153</definedName>
    <definedName name="VAS084_F_Kitigeriamojov2Kitareguliuoja1">'Forma 13'!$O$153</definedName>
    <definedName name="VAS084_F_Kitigeriamojov2Kitosveiklosne1" localSheetId="12">'Forma 13'!$P$153</definedName>
    <definedName name="VAS084_F_Kitigeriamojov2Kitosveiklosne1">'Forma 13'!$P$153</definedName>
    <definedName name="VAS084_F_Kitigeriamojov2Nuotekudumblot1" localSheetId="12">'Forma 13'!$L$153</definedName>
    <definedName name="VAS084_F_Kitigeriamojov2Nuotekudumblot1">'Forma 13'!$L$153</definedName>
    <definedName name="VAS084_F_Kitigeriamojov2Nuotekusurinki1" localSheetId="12">'Forma 13'!$J$153</definedName>
    <definedName name="VAS084_F_Kitigeriamojov2Nuotekusurinki1">'Forma 13'!$J$153</definedName>
    <definedName name="VAS084_F_Kitigeriamojov2Nuotekuvalymas1" localSheetId="12">'Forma 13'!$K$153</definedName>
    <definedName name="VAS084_F_Kitigeriamojov2Nuotekuvalymas1">'Forma 13'!$K$153</definedName>
    <definedName name="VAS084_F_Kitigeriamojov2Pavirsiniunuot1" localSheetId="12">'Forma 13'!$M$153</definedName>
    <definedName name="VAS084_F_Kitigeriamojov2Pavirsiniunuot1">'Forma 13'!$M$153</definedName>
    <definedName name="VAS084_F_Kitigeriamojov3Apskaitosveikla1" localSheetId="12">'Forma 13'!$N$235</definedName>
    <definedName name="VAS084_F_Kitigeriamojov3Apskaitosveikla1">'Forma 13'!$N$235</definedName>
    <definedName name="VAS084_F_Kitigeriamojov3Geriamojovande7" localSheetId="12">'Forma 13'!$G$235</definedName>
    <definedName name="VAS084_F_Kitigeriamojov3Geriamojovande7">'Forma 13'!$G$235</definedName>
    <definedName name="VAS084_F_Kitigeriamojov3Geriamojovande8" localSheetId="12">'Forma 13'!$H$235</definedName>
    <definedName name="VAS084_F_Kitigeriamojov3Geriamojovande8">'Forma 13'!$H$235</definedName>
    <definedName name="VAS084_F_Kitigeriamojov3Geriamojovande9" localSheetId="12">'Forma 13'!$I$235</definedName>
    <definedName name="VAS084_F_Kitigeriamojov3Geriamojovande9">'Forma 13'!$I$235</definedName>
    <definedName name="VAS084_F_Kitigeriamojov3Kitareguliuoja1" localSheetId="12">'Forma 13'!$O$235</definedName>
    <definedName name="VAS084_F_Kitigeriamojov3Kitareguliuoja1">'Forma 13'!$O$235</definedName>
    <definedName name="VAS084_F_Kitigeriamojov3Kitosveiklosne1" localSheetId="12">'Forma 13'!$P$235</definedName>
    <definedName name="VAS084_F_Kitigeriamojov3Kitosveiklosne1">'Forma 13'!$P$235</definedName>
    <definedName name="VAS084_F_Kitigeriamojov3Nuotekudumblot1" localSheetId="12">'Forma 13'!$L$235</definedName>
    <definedName name="VAS084_F_Kitigeriamojov3Nuotekudumblot1">'Forma 13'!$L$235</definedName>
    <definedName name="VAS084_F_Kitigeriamojov3Nuotekusurinki1" localSheetId="12">'Forma 13'!$J$235</definedName>
    <definedName name="VAS084_F_Kitigeriamojov3Nuotekusurinki1">'Forma 13'!$J$235</definedName>
    <definedName name="VAS084_F_Kitigeriamojov3Nuotekuvalymas1" localSheetId="12">'Forma 13'!$K$235</definedName>
    <definedName name="VAS084_F_Kitigeriamojov3Nuotekuvalymas1">'Forma 13'!$K$235</definedName>
    <definedName name="VAS084_F_Kitigeriamojov3Pavirsiniunuot1" localSheetId="12">'Forma 13'!$M$235</definedName>
    <definedName name="VAS084_F_Kitigeriamojov3Pavirsiniunuot1">'Forma 13'!$M$235</definedName>
    <definedName name="VAS084_F_Kitiirenginiai1Apskaitosveikla1" localSheetId="12">'Forma 13'!$N$45</definedName>
    <definedName name="VAS084_F_Kitiirenginiai1Apskaitosveikla1">'Forma 13'!$N$45</definedName>
    <definedName name="VAS084_F_Kitiirenginiai1Geriamojovande7" localSheetId="12">'Forma 13'!$G$45</definedName>
    <definedName name="VAS084_F_Kitiirenginiai1Geriamojovande7">'Forma 13'!$G$45</definedName>
    <definedName name="VAS084_F_Kitiirenginiai1Geriamojovande8" localSheetId="12">'Forma 13'!$H$45</definedName>
    <definedName name="VAS084_F_Kitiirenginiai1Geriamojovande8">'Forma 13'!$H$45</definedName>
    <definedName name="VAS084_F_Kitiirenginiai1Geriamojovande9" localSheetId="12">'Forma 13'!$I$45</definedName>
    <definedName name="VAS084_F_Kitiirenginiai1Geriamojovande9">'Forma 13'!$I$45</definedName>
    <definedName name="VAS084_F_Kitiirenginiai1Kitareguliuoja1" localSheetId="12">'Forma 13'!$O$45</definedName>
    <definedName name="VAS084_F_Kitiirenginiai1Kitareguliuoja1">'Forma 13'!$O$45</definedName>
    <definedName name="VAS084_F_Kitiirenginiai1Kitosveiklosne1" localSheetId="12">'Forma 13'!$P$45</definedName>
    <definedName name="VAS084_F_Kitiirenginiai1Kitosveiklosne1">'Forma 13'!$P$45</definedName>
    <definedName name="VAS084_F_Kitiirenginiai1Nuotekudumblot1" localSheetId="12">'Forma 13'!$L$45</definedName>
    <definedName name="VAS084_F_Kitiirenginiai1Nuotekudumblot1">'Forma 13'!$L$45</definedName>
    <definedName name="VAS084_F_Kitiirenginiai1Nuotekusurinki1" localSheetId="12">'Forma 13'!$J$45</definedName>
    <definedName name="VAS084_F_Kitiirenginiai1Nuotekusurinki1">'Forma 13'!$J$45</definedName>
    <definedName name="VAS084_F_Kitiirenginiai1Nuotekuvalymas1" localSheetId="12">'Forma 13'!$K$45</definedName>
    <definedName name="VAS084_F_Kitiirenginiai1Nuotekuvalymas1">'Forma 13'!$K$45</definedName>
    <definedName name="VAS084_F_Kitiirenginiai1Pavirsiniunuot1" localSheetId="12">'Forma 13'!$M$45</definedName>
    <definedName name="VAS084_F_Kitiirenginiai1Pavirsiniunuot1">'Forma 13'!$M$45</definedName>
    <definedName name="VAS084_F_Kitiirenginiai2Apskaitosveikla1" localSheetId="12">'Forma 13'!$N$58</definedName>
    <definedName name="VAS084_F_Kitiirenginiai2Apskaitosveikla1">'Forma 13'!$N$58</definedName>
    <definedName name="VAS084_F_Kitiirenginiai2Geriamojovande7" localSheetId="12">'Forma 13'!$G$58</definedName>
    <definedName name="VAS084_F_Kitiirenginiai2Geriamojovande7">'Forma 13'!$G$58</definedName>
    <definedName name="VAS084_F_Kitiirenginiai2Geriamojovande8" localSheetId="12">'Forma 13'!$H$58</definedName>
    <definedName name="VAS084_F_Kitiirenginiai2Geriamojovande8">'Forma 13'!$H$58</definedName>
    <definedName name="VAS084_F_Kitiirenginiai2Geriamojovande9" localSheetId="12">'Forma 13'!$I$58</definedName>
    <definedName name="VAS084_F_Kitiirenginiai2Geriamojovande9">'Forma 13'!$I$58</definedName>
    <definedName name="VAS084_F_Kitiirenginiai2Kitareguliuoja1" localSheetId="12">'Forma 13'!$O$58</definedName>
    <definedName name="VAS084_F_Kitiirenginiai2Kitareguliuoja1">'Forma 13'!$O$58</definedName>
    <definedName name="VAS084_F_Kitiirenginiai2Kitosveiklosne1" localSheetId="12">'Forma 13'!$P$58</definedName>
    <definedName name="VAS084_F_Kitiirenginiai2Kitosveiklosne1">'Forma 13'!$P$58</definedName>
    <definedName name="VAS084_F_Kitiirenginiai2Nuotekudumblot1" localSheetId="12">'Forma 13'!$L$58</definedName>
    <definedName name="VAS084_F_Kitiirenginiai2Nuotekudumblot1">'Forma 13'!$L$58</definedName>
    <definedName name="VAS084_F_Kitiirenginiai2Nuotekusurinki1" localSheetId="12">'Forma 13'!$J$58</definedName>
    <definedName name="VAS084_F_Kitiirenginiai2Nuotekusurinki1">'Forma 13'!$J$58</definedName>
    <definedName name="VAS084_F_Kitiirenginiai2Nuotekuvalymas1" localSheetId="12">'Forma 13'!$K$58</definedName>
    <definedName name="VAS084_F_Kitiirenginiai2Nuotekuvalymas1">'Forma 13'!$K$58</definedName>
    <definedName name="VAS084_F_Kitiirenginiai2Pavirsiniunuot1" localSheetId="12">'Forma 13'!$M$58</definedName>
    <definedName name="VAS084_F_Kitiirenginiai2Pavirsiniunuot1">'Forma 13'!$M$58</definedName>
    <definedName name="VAS084_F_Kitiirenginiai3Apskaitosveikla1" localSheetId="12">'Forma 13'!$N$127</definedName>
    <definedName name="VAS084_F_Kitiirenginiai3Apskaitosveikla1">'Forma 13'!$N$127</definedName>
    <definedName name="VAS084_F_Kitiirenginiai3Geriamojovande7" localSheetId="12">'Forma 13'!$G$127</definedName>
    <definedName name="VAS084_F_Kitiirenginiai3Geriamojovande7">'Forma 13'!$G$127</definedName>
    <definedName name="VAS084_F_Kitiirenginiai3Geriamojovande8" localSheetId="12">'Forma 13'!$H$127</definedName>
    <definedName name="VAS084_F_Kitiirenginiai3Geriamojovande8">'Forma 13'!$H$127</definedName>
    <definedName name="VAS084_F_Kitiirenginiai3Geriamojovande9" localSheetId="12">'Forma 13'!$I$127</definedName>
    <definedName name="VAS084_F_Kitiirenginiai3Geriamojovande9">'Forma 13'!$I$127</definedName>
    <definedName name="VAS084_F_Kitiirenginiai3Kitareguliuoja1" localSheetId="12">'Forma 13'!$O$127</definedName>
    <definedName name="VAS084_F_Kitiirenginiai3Kitareguliuoja1">'Forma 13'!$O$127</definedName>
    <definedName name="VAS084_F_Kitiirenginiai3Kitosveiklosne1" localSheetId="12">'Forma 13'!$P$127</definedName>
    <definedName name="VAS084_F_Kitiirenginiai3Kitosveiklosne1">'Forma 13'!$P$127</definedName>
    <definedName name="VAS084_F_Kitiirenginiai3Nuotekudumblot1" localSheetId="12">'Forma 13'!$L$127</definedName>
    <definedName name="VAS084_F_Kitiirenginiai3Nuotekudumblot1">'Forma 13'!$L$127</definedName>
    <definedName name="VAS084_F_Kitiirenginiai3Nuotekusurinki1" localSheetId="12">'Forma 13'!$J$127</definedName>
    <definedName name="VAS084_F_Kitiirenginiai3Nuotekusurinki1">'Forma 13'!$J$127</definedName>
    <definedName name="VAS084_F_Kitiirenginiai3Nuotekuvalymas1" localSheetId="12">'Forma 13'!$K$127</definedName>
    <definedName name="VAS084_F_Kitiirenginiai3Nuotekuvalymas1">'Forma 13'!$K$127</definedName>
    <definedName name="VAS084_F_Kitiirenginiai3Pavirsiniunuot1" localSheetId="12">'Forma 13'!$M$127</definedName>
    <definedName name="VAS084_F_Kitiirenginiai3Pavirsiniunuot1">'Forma 13'!$M$127</definedName>
    <definedName name="VAS084_F_Kitiirenginiai4Apskaitosveikla1" localSheetId="12">'Forma 13'!$N$140</definedName>
    <definedName name="VAS084_F_Kitiirenginiai4Apskaitosveikla1">'Forma 13'!$N$140</definedName>
    <definedName name="VAS084_F_Kitiirenginiai4Geriamojovande7" localSheetId="12">'Forma 13'!$G$140</definedName>
    <definedName name="VAS084_F_Kitiirenginiai4Geriamojovande7">'Forma 13'!$G$140</definedName>
    <definedName name="VAS084_F_Kitiirenginiai4Geriamojovande8" localSheetId="12">'Forma 13'!$H$140</definedName>
    <definedName name="VAS084_F_Kitiirenginiai4Geriamojovande8">'Forma 13'!$H$140</definedName>
    <definedName name="VAS084_F_Kitiirenginiai4Geriamojovande9" localSheetId="12">'Forma 13'!$I$140</definedName>
    <definedName name="VAS084_F_Kitiirenginiai4Geriamojovande9">'Forma 13'!$I$140</definedName>
    <definedName name="VAS084_F_Kitiirenginiai4Kitareguliuoja1" localSheetId="12">'Forma 13'!$O$140</definedName>
    <definedName name="VAS084_F_Kitiirenginiai4Kitareguliuoja1">'Forma 13'!$O$140</definedName>
    <definedName name="VAS084_F_Kitiirenginiai4Kitosveiklosne1" localSheetId="12">'Forma 13'!$P$140</definedName>
    <definedName name="VAS084_F_Kitiirenginiai4Kitosveiklosne1">'Forma 13'!$P$140</definedName>
    <definedName name="VAS084_F_Kitiirenginiai4Nuotekudumblot1" localSheetId="12">'Forma 13'!$L$140</definedName>
    <definedName name="VAS084_F_Kitiirenginiai4Nuotekudumblot1">'Forma 13'!$L$140</definedName>
    <definedName name="VAS084_F_Kitiirenginiai4Nuotekusurinki1" localSheetId="12">'Forma 13'!$J$140</definedName>
    <definedName name="VAS084_F_Kitiirenginiai4Nuotekusurinki1">'Forma 13'!$J$140</definedName>
    <definedName name="VAS084_F_Kitiirenginiai4Nuotekuvalymas1" localSheetId="12">'Forma 13'!$K$140</definedName>
    <definedName name="VAS084_F_Kitiirenginiai4Nuotekuvalymas1">'Forma 13'!$K$140</definedName>
    <definedName name="VAS084_F_Kitiirenginiai4Pavirsiniunuot1" localSheetId="12">'Forma 13'!$M$140</definedName>
    <definedName name="VAS084_F_Kitiirenginiai4Pavirsiniunuot1">'Forma 13'!$M$140</definedName>
    <definedName name="VAS084_F_Kitiirenginiai5Apskaitosveikla1" localSheetId="12">'Forma 13'!$N$209</definedName>
    <definedName name="VAS084_F_Kitiirenginiai5Apskaitosveikla1">'Forma 13'!$N$209</definedName>
    <definedName name="VAS084_F_Kitiirenginiai5Geriamojovande7" localSheetId="12">'Forma 13'!$G$209</definedName>
    <definedName name="VAS084_F_Kitiirenginiai5Geriamojovande7">'Forma 13'!$G$209</definedName>
    <definedName name="VAS084_F_Kitiirenginiai5Geriamojovande8" localSheetId="12">'Forma 13'!$H$209</definedName>
    <definedName name="VAS084_F_Kitiirenginiai5Geriamojovande8">'Forma 13'!$H$209</definedName>
    <definedName name="VAS084_F_Kitiirenginiai5Geriamojovande9" localSheetId="12">'Forma 13'!$I$209</definedName>
    <definedName name="VAS084_F_Kitiirenginiai5Geriamojovande9">'Forma 13'!$I$209</definedName>
    <definedName name="VAS084_F_Kitiirenginiai5Kitareguliuoja1" localSheetId="12">'Forma 13'!$O$209</definedName>
    <definedName name="VAS084_F_Kitiirenginiai5Kitareguliuoja1">'Forma 13'!$O$209</definedName>
    <definedName name="VAS084_F_Kitiirenginiai5Kitosveiklosne1" localSheetId="12">'Forma 13'!$P$209</definedName>
    <definedName name="VAS084_F_Kitiirenginiai5Kitosveiklosne1">'Forma 13'!$P$209</definedName>
    <definedName name="VAS084_F_Kitiirenginiai5Nuotekudumblot1" localSheetId="12">'Forma 13'!$L$209</definedName>
    <definedName name="VAS084_F_Kitiirenginiai5Nuotekudumblot1">'Forma 13'!$L$209</definedName>
    <definedName name="VAS084_F_Kitiirenginiai5Nuotekusurinki1" localSheetId="12">'Forma 13'!$J$209</definedName>
    <definedName name="VAS084_F_Kitiirenginiai5Nuotekusurinki1">'Forma 13'!$J$209</definedName>
    <definedName name="VAS084_F_Kitiirenginiai5Nuotekuvalymas1" localSheetId="12">'Forma 13'!$K$209</definedName>
    <definedName name="VAS084_F_Kitiirenginiai5Nuotekuvalymas1">'Forma 13'!$K$209</definedName>
    <definedName name="VAS084_F_Kitiirenginiai5Pavirsiniunuot1" localSheetId="12">'Forma 13'!$M$209</definedName>
    <definedName name="VAS084_F_Kitiirenginiai5Pavirsiniunuot1">'Forma 13'!$M$209</definedName>
    <definedName name="VAS084_F_Kitiirenginiai6Apskaitosveikla1" localSheetId="12">'Forma 13'!$N$222</definedName>
    <definedName name="VAS084_F_Kitiirenginiai6Apskaitosveikla1">'Forma 13'!$N$222</definedName>
    <definedName name="VAS084_F_Kitiirenginiai6Geriamojovande7" localSheetId="12">'Forma 13'!$G$222</definedName>
    <definedName name="VAS084_F_Kitiirenginiai6Geriamojovande7">'Forma 13'!$G$222</definedName>
    <definedName name="VAS084_F_Kitiirenginiai6Geriamojovande8" localSheetId="12">'Forma 13'!$H$222</definedName>
    <definedName name="VAS084_F_Kitiirenginiai6Geriamojovande8">'Forma 13'!$H$222</definedName>
    <definedName name="VAS084_F_Kitiirenginiai6Geriamojovande9" localSheetId="12">'Forma 13'!$I$222</definedName>
    <definedName name="VAS084_F_Kitiirenginiai6Geriamojovande9">'Forma 13'!$I$222</definedName>
    <definedName name="VAS084_F_Kitiirenginiai6Kitareguliuoja1" localSheetId="12">'Forma 13'!$O$222</definedName>
    <definedName name="VAS084_F_Kitiirenginiai6Kitareguliuoja1">'Forma 13'!$O$222</definedName>
    <definedName name="VAS084_F_Kitiirenginiai6Kitosveiklosne1" localSheetId="12">'Forma 13'!$P$222</definedName>
    <definedName name="VAS084_F_Kitiirenginiai6Kitosveiklosne1">'Forma 13'!$P$222</definedName>
    <definedName name="VAS084_F_Kitiirenginiai6Nuotekudumblot1" localSheetId="12">'Forma 13'!$L$222</definedName>
    <definedName name="VAS084_F_Kitiirenginiai6Nuotekudumblot1">'Forma 13'!$L$222</definedName>
    <definedName name="VAS084_F_Kitiirenginiai6Nuotekusurinki1" localSheetId="12">'Forma 13'!$J$222</definedName>
    <definedName name="VAS084_F_Kitiirenginiai6Nuotekusurinki1">'Forma 13'!$J$222</definedName>
    <definedName name="VAS084_F_Kitiirenginiai6Nuotekuvalymas1" localSheetId="12">'Forma 13'!$K$222</definedName>
    <definedName name="VAS084_F_Kitiirenginiai6Nuotekuvalymas1">'Forma 13'!$K$222</definedName>
    <definedName name="VAS084_F_Kitiirenginiai6Pavirsiniunuot1" localSheetId="12">'Forma 13'!$M$222</definedName>
    <definedName name="VAS084_F_Kitiirenginiai6Pavirsiniunuot1">'Forma 13'!$M$222</definedName>
    <definedName name="VAS084_F_Kitostransport1Apskaitosveikla1" localSheetId="12">'Forma 13'!$N$84</definedName>
    <definedName name="VAS084_F_Kitostransport1Apskaitosveikla1">'Forma 13'!$N$84</definedName>
    <definedName name="VAS084_F_Kitostransport1Geriamojovande7" localSheetId="12">'Forma 13'!$G$84</definedName>
    <definedName name="VAS084_F_Kitostransport1Geriamojovande7">'Forma 13'!$G$84</definedName>
    <definedName name="VAS084_F_Kitostransport1Geriamojovande8" localSheetId="12">'Forma 13'!$H$84</definedName>
    <definedName name="VAS084_F_Kitostransport1Geriamojovande8">'Forma 13'!$H$84</definedName>
    <definedName name="VAS084_F_Kitostransport1Geriamojovande9" localSheetId="12">'Forma 13'!$I$84</definedName>
    <definedName name="VAS084_F_Kitostransport1Geriamojovande9">'Forma 13'!$I$84</definedName>
    <definedName name="VAS084_F_Kitostransport1Kitareguliuoja1" localSheetId="12">'Forma 13'!$O$84</definedName>
    <definedName name="VAS084_F_Kitostransport1Kitareguliuoja1">'Forma 13'!$O$84</definedName>
    <definedName name="VAS084_F_Kitostransport1Kitosveiklosne1" localSheetId="12">'Forma 13'!$P$84</definedName>
    <definedName name="VAS084_F_Kitostransport1Kitosveiklosne1">'Forma 13'!$P$84</definedName>
    <definedName name="VAS084_F_Kitostransport1Nuotekudumblot1" localSheetId="12">'Forma 13'!$L$84</definedName>
    <definedName name="VAS084_F_Kitostransport1Nuotekudumblot1">'Forma 13'!$L$84</definedName>
    <definedName name="VAS084_F_Kitostransport1Nuotekusurinki1" localSheetId="12">'Forma 13'!$J$84</definedName>
    <definedName name="VAS084_F_Kitostransport1Nuotekusurinki1">'Forma 13'!$J$84</definedName>
    <definedName name="VAS084_F_Kitostransport1Nuotekuvalymas1" localSheetId="12">'Forma 13'!$K$84</definedName>
    <definedName name="VAS084_F_Kitostransport1Nuotekuvalymas1">'Forma 13'!$K$84</definedName>
    <definedName name="VAS084_F_Kitostransport1Pavirsiniunuot1" localSheetId="12">'Forma 13'!$M$84</definedName>
    <definedName name="VAS084_F_Kitostransport1Pavirsiniunuot1">'Forma 13'!$M$84</definedName>
    <definedName name="VAS084_F_Kitostransport2Apskaitosveikla1" localSheetId="12">'Forma 13'!$N$166</definedName>
    <definedName name="VAS084_F_Kitostransport2Apskaitosveikla1">'Forma 13'!$N$166</definedName>
    <definedName name="VAS084_F_Kitostransport2Geriamojovande7" localSheetId="12">'Forma 13'!$G$166</definedName>
    <definedName name="VAS084_F_Kitostransport2Geriamojovande7">'Forma 13'!$G$166</definedName>
    <definedName name="VAS084_F_Kitostransport2Geriamojovande8" localSheetId="12">'Forma 13'!$H$166</definedName>
    <definedName name="VAS084_F_Kitostransport2Geriamojovande8">'Forma 13'!$H$166</definedName>
    <definedName name="VAS084_F_Kitostransport2Geriamojovande9" localSheetId="12">'Forma 13'!$I$166</definedName>
    <definedName name="VAS084_F_Kitostransport2Geriamojovande9">'Forma 13'!$I$166</definedName>
    <definedName name="VAS084_F_Kitostransport2Kitareguliuoja1" localSheetId="12">'Forma 13'!$O$166</definedName>
    <definedName name="VAS084_F_Kitostransport2Kitareguliuoja1">'Forma 13'!$O$166</definedName>
    <definedName name="VAS084_F_Kitostransport2Kitosveiklosne1" localSheetId="12">'Forma 13'!$P$166</definedName>
    <definedName name="VAS084_F_Kitostransport2Kitosveiklosne1">'Forma 13'!$P$166</definedName>
    <definedName name="VAS084_F_Kitostransport2Nuotekudumblot1" localSheetId="12">'Forma 13'!$L$166</definedName>
    <definedName name="VAS084_F_Kitostransport2Nuotekudumblot1">'Forma 13'!$L$166</definedName>
    <definedName name="VAS084_F_Kitostransport2Nuotekusurinki1" localSheetId="12">'Forma 13'!$J$166</definedName>
    <definedName name="VAS084_F_Kitostransport2Nuotekusurinki1">'Forma 13'!$J$166</definedName>
    <definedName name="VAS084_F_Kitostransport2Nuotekuvalymas1" localSheetId="12">'Forma 13'!$K$166</definedName>
    <definedName name="VAS084_F_Kitostransport2Nuotekuvalymas1">'Forma 13'!$K$166</definedName>
    <definedName name="VAS084_F_Kitostransport2Pavirsiniunuot1" localSheetId="12">'Forma 13'!$M$166</definedName>
    <definedName name="VAS084_F_Kitostransport2Pavirsiniunuot1">'Forma 13'!$M$166</definedName>
    <definedName name="VAS084_F_Kitostransport3Apskaitosveikla1" localSheetId="12">'Forma 13'!$N$248</definedName>
    <definedName name="VAS084_F_Kitostransport3Apskaitosveikla1">'Forma 13'!$N$248</definedName>
    <definedName name="VAS084_F_Kitostransport3Geriamojovande7" localSheetId="12">'Forma 13'!$G$248</definedName>
    <definedName name="VAS084_F_Kitostransport3Geriamojovande7">'Forma 13'!$G$248</definedName>
    <definedName name="VAS084_F_Kitostransport3Geriamojovande8" localSheetId="12">'Forma 13'!$H$248</definedName>
    <definedName name="VAS084_F_Kitostransport3Geriamojovande8">'Forma 13'!$H$248</definedName>
    <definedName name="VAS084_F_Kitostransport3Geriamojovande9" localSheetId="12">'Forma 13'!$I$248</definedName>
    <definedName name="VAS084_F_Kitostransport3Geriamojovande9">'Forma 13'!$I$248</definedName>
    <definedName name="VAS084_F_Kitostransport3Kitareguliuoja1" localSheetId="12">'Forma 13'!$O$248</definedName>
    <definedName name="VAS084_F_Kitostransport3Kitareguliuoja1">'Forma 13'!$O$248</definedName>
    <definedName name="VAS084_F_Kitostransport3Kitosveiklosne1" localSheetId="12">'Forma 13'!$P$248</definedName>
    <definedName name="VAS084_F_Kitostransport3Kitosveiklosne1">'Forma 13'!$P$248</definedName>
    <definedName name="VAS084_F_Kitostransport3Nuotekudumblot1" localSheetId="12">'Forma 13'!$L$248</definedName>
    <definedName name="VAS084_F_Kitostransport3Nuotekudumblot1">'Forma 13'!$L$248</definedName>
    <definedName name="VAS084_F_Kitostransport3Nuotekusurinki1" localSheetId="12">'Forma 13'!$J$248</definedName>
    <definedName name="VAS084_F_Kitostransport3Nuotekusurinki1">'Forma 13'!$J$248</definedName>
    <definedName name="VAS084_F_Kitostransport3Nuotekuvalymas1" localSheetId="12">'Forma 13'!$K$248</definedName>
    <definedName name="VAS084_F_Kitostransport3Nuotekuvalymas1">'Forma 13'!$K$248</definedName>
    <definedName name="VAS084_F_Kitostransport3Pavirsiniunuot1" localSheetId="12">'Forma 13'!$M$248</definedName>
    <definedName name="VAS084_F_Kitostransport3Pavirsiniunuot1">'Forma 13'!$M$248</definedName>
    <definedName name="VAS084_F_Lengviejiautom1Apskaitosveikla1" localSheetId="12">'Forma 13'!$N$80</definedName>
    <definedName name="VAS084_F_Lengviejiautom1Apskaitosveikla1">'Forma 13'!$N$80</definedName>
    <definedName name="VAS084_F_Lengviejiautom1Geriamojovande7" localSheetId="12">'Forma 13'!$G$80</definedName>
    <definedName name="VAS084_F_Lengviejiautom1Geriamojovande7">'Forma 13'!$G$80</definedName>
    <definedName name="VAS084_F_Lengviejiautom1Geriamojovande8" localSheetId="12">'Forma 13'!$H$80</definedName>
    <definedName name="VAS084_F_Lengviejiautom1Geriamojovande8">'Forma 13'!$H$80</definedName>
    <definedName name="VAS084_F_Lengviejiautom1Geriamojovande9" localSheetId="12">'Forma 13'!$I$80</definedName>
    <definedName name="VAS084_F_Lengviejiautom1Geriamojovande9">'Forma 13'!$I$80</definedName>
    <definedName name="VAS084_F_Lengviejiautom1Kitareguliuoja1" localSheetId="12">'Forma 13'!$O$80</definedName>
    <definedName name="VAS084_F_Lengviejiautom1Kitareguliuoja1">'Forma 13'!$O$80</definedName>
    <definedName name="VAS084_F_Lengviejiautom1Kitosveiklosne1" localSheetId="12">'Forma 13'!$P$80</definedName>
    <definedName name="VAS084_F_Lengviejiautom1Kitosveiklosne1">'Forma 13'!$P$80</definedName>
    <definedName name="VAS084_F_Lengviejiautom1Nuotekudumblot1" localSheetId="12">'Forma 13'!$L$80</definedName>
    <definedName name="VAS084_F_Lengviejiautom1Nuotekudumblot1">'Forma 13'!$L$80</definedName>
    <definedName name="VAS084_F_Lengviejiautom1Nuotekusurinki1" localSheetId="12">'Forma 13'!$J$80</definedName>
    <definedName name="VAS084_F_Lengviejiautom1Nuotekusurinki1">'Forma 13'!$J$80</definedName>
    <definedName name="VAS084_F_Lengviejiautom1Nuotekuvalymas1" localSheetId="12">'Forma 13'!$K$80</definedName>
    <definedName name="VAS084_F_Lengviejiautom1Nuotekuvalymas1">'Forma 13'!$K$80</definedName>
    <definedName name="VAS084_F_Lengviejiautom1Pavirsiniunuot1" localSheetId="12">'Forma 13'!$M$80</definedName>
    <definedName name="VAS084_F_Lengviejiautom1Pavirsiniunuot1">'Forma 13'!$M$80</definedName>
    <definedName name="VAS084_F_Lengviejiautom2Apskaitosveikla1" localSheetId="12">'Forma 13'!$N$162</definedName>
    <definedName name="VAS084_F_Lengviejiautom2Apskaitosveikla1">'Forma 13'!$N$162</definedName>
    <definedName name="VAS084_F_Lengviejiautom2Geriamojovande7" localSheetId="12">'Forma 13'!$G$162</definedName>
    <definedName name="VAS084_F_Lengviejiautom2Geriamojovande7">'Forma 13'!$G$162</definedName>
    <definedName name="VAS084_F_Lengviejiautom2Geriamojovande8" localSheetId="12">'Forma 13'!$H$162</definedName>
    <definedName name="VAS084_F_Lengviejiautom2Geriamojovande8">'Forma 13'!$H$162</definedName>
    <definedName name="VAS084_F_Lengviejiautom2Geriamojovande9" localSheetId="12">'Forma 13'!$I$162</definedName>
    <definedName name="VAS084_F_Lengviejiautom2Geriamojovande9">'Forma 13'!$I$162</definedName>
    <definedName name="VAS084_F_Lengviejiautom2Kitareguliuoja1" localSheetId="12">'Forma 13'!$O$162</definedName>
    <definedName name="VAS084_F_Lengviejiautom2Kitareguliuoja1">'Forma 13'!$O$162</definedName>
    <definedName name="VAS084_F_Lengviejiautom2Kitosveiklosne1" localSheetId="12">'Forma 13'!$P$162</definedName>
    <definedName name="VAS084_F_Lengviejiautom2Kitosveiklosne1">'Forma 13'!$P$162</definedName>
    <definedName name="VAS084_F_Lengviejiautom2Nuotekudumblot1" localSheetId="12">'Forma 13'!$L$162</definedName>
    <definedName name="VAS084_F_Lengviejiautom2Nuotekudumblot1">'Forma 13'!$L$162</definedName>
    <definedName name="VAS084_F_Lengviejiautom2Nuotekusurinki1" localSheetId="12">'Forma 13'!$J$162</definedName>
    <definedName name="VAS084_F_Lengviejiautom2Nuotekusurinki1">'Forma 13'!$J$162</definedName>
    <definedName name="VAS084_F_Lengviejiautom2Nuotekuvalymas1" localSheetId="12">'Forma 13'!$K$162</definedName>
    <definedName name="VAS084_F_Lengviejiautom2Nuotekuvalymas1">'Forma 13'!$K$162</definedName>
    <definedName name="VAS084_F_Lengviejiautom2Pavirsiniunuot1" localSheetId="12">'Forma 13'!$M$162</definedName>
    <definedName name="VAS084_F_Lengviejiautom2Pavirsiniunuot1">'Forma 13'!$M$162</definedName>
    <definedName name="VAS084_F_Lengviejiautom3Apskaitosveikla1" localSheetId="12">'Forma 13'!$N$244</definedName>
    <definedName name="VAS084_F_Lengviejiautom3Apskaitosveikla1">'Forma 13'!$N$244</definedName>
    <definedName name="VAS084_F_Lengviejiautom3Geriamojovande7" localSheetId="12">'Forma 13'!$G$244</definedName>
    <definedName name="VAS084_F_Lengviejiautom3Geriamojovande7">'Forma 13'!$G$244</definedName>
    <definedName name="VAS084_F_Lengviejiautom3Geriamojovande8" localSheetId="12">'Forma 13'!$H$244</definedName>
    <definedName name="VAS084_F_Lengviejiautom3Geriamojovande8">'Forma 13'!$H$244</definedName>
    <definedName name="VAS084_F_Lengviejiautom3Geriamojovande9" localSheetId="12">'Forma 13'!$I$244</definedName>
    <definedName name="VAS084_F_Lengviejiautom3Geriamojovande9">'Forma 13'!$I$244</definedName>
    <definedName name="VAS084_F_Lengviejiautom3Kitareguliuoja1" localSheetId="12">'Forma 13'!$O$244</definedName>
    <definedName name="VAS084_F_Lengviejiautom3Kitareguliuoja1">'Forma 13'!$O$244</definedName>
    <definedName name="VAS084_F_Lengviejiautom3Kitosveiklosne1" localSheetId="12">'Forma 13'!$P$244</definedName>
    <definedName name="VAS084_F_Lengviejiautom3Kitosveiklosne1">'Forma 13'!$P$244</definedName>
    <definedName name="VAS084_F_Lengviejiautom3Nuotekudumblot1" localSheetId="12">'Forma 13'!$L$244</definedName>
    <definedName name="VAS084_F_Lengviejiautom3Nuotekudumblot1">'Forma 13'!$L$244</definedName>
    <definedName name="VAS084_F_Lengviejiautom3Nuotekusurinki1" localSheetId="12">'Forma 13'!$J$244</definedName>
    <definedName name="VAS084_F_Lengviejiautom3Nuotekusurinki1">'Forma 13'!$J$244</definedName>
    <definedName name="VAS084_F_Lengviejiautom3Nuotekuvalymas1" localSheetId="12">'Forma 13'!$K$244</definedName>
    <definedName name="VAS084_F_Lengviejiautom3Nuotekuvalymas1">'Forma 13'!$K$244</definedName>
    <definedName name="VAS084_F_Lengviejiautom3Pavirsiniunuot1" localSheetId="12">'Forma 13'!$M$244</definedName>
    <definedName name="VAS084_F_Lengviejiautom3Pavirsiniunuot1">'Forma 13'!$M$244</definedName>
    <definedName name="VAS084_F_Masinosiriranga1Apskaitosveikla1" localSheetId="12">'Forma 13'!$N$49</definedName>
    <definedName name="VAS084_F_Masinosiriranga1Apskaitosveikla1">'Forma 13'!$N$49</definedName>
    <definedName name="VAS084_F_Masinosiriranga1Geriamojovande7" localSheetId="12">'Forma 13'!$G$49</definedName>
    <definedName name="VAS084_F_Masinosiriranga1Geriamojovande7">'Forma 13'!$G$49</definedName>
    <definedName name="VAS084_F_Masinosiriranga1Geriamojovande8" localSheetId="12">'Forma 13'!$H$49</definedName>
    <definedName name="VAS084_F_Masinosiriranga1Geriamojovande8">'Forma 13'!$H$49</definedName>
    <definedName name="VAS084_F_Masinosiriranga1Geriamojovande9" localSheetId="12">'Forma 13'!$I$49</definedName>
    <definedName name="VAS084_F_Masinosiriranga1Geriamojovande9">'Forma 13'!$I$49</definedName>
    <definedName name="VAS084_F_Masinosiriranga1Kitareguliuoja1" localSheetId="12">'Forma 13'!$O$49</definedName>
    <definedName name="VAS084_F_Masinosiriranga1Kitareguliuoja1">'Forma 13'!$O$49</definedName>
    <definedName name="VAS084_F_Masinosiriranga1Kitosveiklosne1" localSheetId="12">'Forma 13'!$P$49</definedName>
    <definedName name="VAS084_F_Masinosiriranga1Kitosveiklosne1">'Forma 13'!$P$49</definedName>
    <definedName name="VAS084_F_Masinosiriranga1Nuotekudumblot1" localSheetId="12">'Forma 13'!$L$49</definedName>
    <definedName name="VAS084_F_Masinosiriranga1Nuotekudumblot1">'Forma 13'!$L$49</definedName>
    <definedName name="VAS084_F_Masinosiriranga1Nuotekusurinki1" localSheetId="12">'Forma 13'!$J$49</definedName>
    <definedName name="VAS084_F_Masinosiriranga1Nuotekusurinki1">'Forma 13'!$J$49</definedName>
    <definedName name="VAS084_F_Masinosiriranga1Nuotekuvalymas1" localSheetId="12">'Forma 13'!$K$49</definedName>
    <definedName name="VAS084_F_Masinosiriranga1Nuotekuvalymas1">'Forma 13'!$K$49</definedName>
    <definedName name="VAS084_F_Masinosiriranga1Pavirsiniunuot1" localSheetId="12">'Forma 13'!$M$49</definedName>
    <definedName name="VAS084_F_Masinosiriranga1Pavirsiniunuot1">'Forma 13'!$M$49</definedName>
    <definedName name="VAS084_F_Masinosiriranga2Apskaitosveikla1" localSheetId="12">'Forma 13'!$N$131</definedName>
    <definedName name="VAS084_F_Masinosiriranga2Apskaitosveikla1">'Forma 13'!$N$131</definedName>
    <definedName name="VAS084_F_Masinosiriranga2Geriamojovande7" localSheetId="12">'Forma 13'!$G$131</definedName>
    <definedName name="VAS084_F_Masinosiriranga2Geriamojovande7">'Forma 13'!$G$131</definedName>
    <definedName name="VAS084_F_Masinosiriranga2Geriamojovande8" localSheetId="12">'Forma 13'!$H$131</definedName>
    <definedName name="VAS084_F_Masinosiriranga2Geriamojovande8">'Forma 13'!$H$131</definedName>
    <definedName name="VAS084_F_Masinosiriranga2Geriamojovande9" localSheetId="12">'Forma 13'!$I$131</definedName>
    <definedName name="VAS084_F_Masinosiriranga2Geriamojovande9">'Forma 13'!$I$131</definedName>
    <definedName name="VAS084_F_Masinosiriranga2Kitareguliuoja1" localSheetId="12">'Forma 13'!$O$131</definedName>
    <definedName name="VAS084_F_Masinosiriranga2Kitareguliuoja1">'Forma 13'!$O$131</definedName>
    <definedName name="VAS084_F_Masinosiriranga2Kitosveiklosne1" localSheetId="12">'Forma 13'!$P$131</definedName>
    <definedName name="VAS084_F_Masinosiriranga2Kitosveiklosne1">'Forma 13'!$P$131</definedName>
    <definedName name="VAS084_F_Masinosiriranga2Nuotekudumblot1" localSheetId="12">'Forma 13'!$L$131</definedName>
    <definedName name="VAS084_F_Masinosiriranga2Nuotekudumblot1">'Forma 13'!$L$131</definedName>
    <definedName name="VAS084_F_Masinosiriranga2Nuotekusurinki1" localSheetId="12">'Forma 13'!$J$131</definedName>
    <definedName name="VAS084_F_Masinosiriranga2Nuotekusurinki1">'Forma 13'!$J$131</definedName>
    <definedName name="VAS084_F_Masinosiriranga2Nuotekuvalymas1" localSheetId="12">'Forma 13'!$K$131</definedName>
    <definedName name="VAS084_F_Masinosiriranga2Nuotekuvalymas1">'Forma 13'!$K$131</definedName>
    <definedName name="VAS084_F_Masinosiriranga2Pavirsiniunuot1" localSheetId="12">'Forma 13'!$M$131</definedName>
    <definedName name="VAS084_F_Masinosiriranga2Pavirsiniunuot1">'Forma 13'!$M$131</definedName>
    <definedName name="VAS084_F_Masinosiriranga3Apskaitosveikla1" localSheetId="12">'Forma 13'!$N$213</definedName>
    <definedName name="VAS084_F_Masinosiriranga3Apskaitosveikla1">'Forma 13'!$N$213</definedName>
    <definedName name="VAS084_F_Masinosiriranga3Geriamojovande7" localSheetId="12">'Forma 13'!$G$213</definedName>
    <definedName name="VAS084_F_Masinosiriranga3Geriamojovande7">'Forma 13'!$G$213</definedName>
    <definedName name="VAS084_F_Masinosiriranga3Geriamojovande8" localSheetId="12">'Forma 13'!$H$213</definedName>
    <definedName name="VAS084_F_Masinosiriranga3Geriamojovande8">'Forma 13'!$H$213</definedName>
    <definedName name="VAS084_F_Masinosiriranga3Geriamojovande9" localSheetId="12">'Forma 13'!$I$213</definedName>
    <definedName name="VAS084_F_Masinosiriranga3Geriamojovande9">'Forma 13'!$I$213</definedName>
    <definedName name="VAS084_F_Masinosiriranga3Kitareguliuoja1" localSheetId="12">'Forma 13'!$O$213</definedName>
    <definedName name="VAS084_F_Masinosiriranga3Kitareguliuoja1">'Forma 13'!$O$213</definedName>
    <definedName name="VAS084_F_Masinosiriranga3Kitosveiklosne1" localSheetId="12">'Forma 13'!$P$213</definedName>
    <definedName name="VAS084_F_Masinosiriranga3Kitosveiklosne1">'Forma 13'!$P$213</definedName>
    <definedName name="VAS084_F_Masinosiriranga3Nuotekudumblot1" localSheetId="12">'Forma 13'!$L$213</definedName>
    <definedName name="VAS084_F_Masinosiriranga3Nuotekudumblot1">'Forma 13'!$L$213</definedName>
    <definedName name="VAS084_F_Masinosiriranga3Nuotekusurinki1" localSheetId="12">'Forma 13'!$J$213</definedName>
    <definedName name="VAS084_F_Masinosiriranga3Nuotekusurinki1">'Forma 13'!$J$213</definedName>
    <definedName name="VAS084_F_Masinosiriranga3Nuotekuvalymas1" localSheetId="12">'Forma 13'!$K$213</definedName>
    <definedName name="VAS084_F_Masinosiriranga3Nuotekuvalymas1">'Forma 13'!$K$213</definedName>
    <definedName name="VAS084_F_Masinosiriranga3Pavirsiniunuot1" localSheetId="12">'Forma 13'!$M$213</definedName>
    <definedName name="VAS084_F_Masinosiriranga3Pavirsiniunuot1">'Forma 13'!$M$213</definedName>
    <definedName name="VAS084_F_Nematerialusis1Apskaitosveikla1" localSheetId="12">'Forma 13'!$N$11</definedName>
    <definedName name="VAS084_F_Nematerialusis1Apskaitosveikla1">'Forma 13'!$N$11</definedName>
    <definedName name="VAS084_F_Nematerialusis1Geriamojovande7" localSheetId="12">'Forma 13'!$G$11</definedName>
    <definedName name="VAS084_F_Nematerialusis1Geriamojovande7">'Forma 13'!$G$11</definedName>
    <definedName name="VAS084_F_Nematerialusis1Geriamojovande8" localSheetId="12">'Forma 13'!$H$11</definedName>
    <definedName name="VAS084_F_Nematerialusis1Geriamojovande8">'Forma 13'!$H$11</definedName>
    <definedName name="VAS084_F_Nematerialusis1Geriamojovande9" localSheetId="12">'Forma 13'!$I$11</definedName>
    <definedName name="VAS084_F_Nematerialusis1Geriamojovande9">'Forma 13'!$I$11</definedName>
    <definedName name="VAS084_F_Nematerialusis1Kitareguliuoja1" localSheetId="12">'Forma 13'!$O$11</definedName>
    <definedName name="VAS084_F_Nematerialusis1Kitareguliuoja1">'Forma 13'!$O$11</definedName>
    <definedName name="VAS084_F_Nematerialusis1Kitosveiklosne1" localSheetId="12">'Forma 13'!$P$11</definedName>
    <definedName name="VAS084_F_Nematerialusis1Kitosveiklosne1">'Forma 13'!$P$11</definedName>
    <definedName name="VAS084_F_Nematerialusis1Nuotekudumblot1" localSheetId="12">'Forma 13'!$L$11</definedName>
    <definedName name="VAS084_F_Nematerialusis1Nuotekudumblot1">'Forma 13'!$L$11</definedName>
    <definedName name="VAS084_F_Nematerialusis1Nuotekusurinki1" localSheetId="12">'Forma 13'!$J$11</definedName>
    <definedName name="VAS084_F_Nematerialusis1Nuotekusurinki1">'Forma 13'!$J$11</definedName>
    <definedName name="VAS084_F_Nematerialusis1Nuotekuvalymas1" localSheetId="12">'Forma 13'!$K$11</definedName>
    <definedName name="VAS084_F_Nematerialusis1Nuotekuvalymas1">'Forma 13'!$K$11</definedName>
    <definedName name="VAS084_F_Nematerialusis1Pavirsiniunuot1" localSheetId="12">'Forma 13'!$M$11</definedName>
    <definedName name="VAS084_F_Nematerialusis1Pavirsiniunuot1">'Forma 13'!$M$11</definedName>
    <definedName name="VAS084_F_Nematerialusis2Apskaitosveikla1" localSheetId="12">'Forma 13'!$N$93</definedName>
    <definedName name="VAS084_F_Nematerialusis2Apskaitosveikla1">'Forma 13'!$N$93</definedName>
    <definedName name="VAS084_F_Nematerialusis2Geriamojovande7" localSheetId="12">'Forma 13'!$G$93</definedName>
    <definedName name="VAS084_F_Nematerialusis2Geriamojovande7">'Forma 13'!$G$93</definedName>
    <definedName name="VAS084_F_Nematerialusis2Geriamojovande8" localSheetId="12">'Forma 13'!$H$93</definedName>
    <definedName name="VAS084_F_Nematerialusis2Geriamojovande8">'Forma 13'!$H$93</definedName>
    <definedName name="VAS084_F_Nematerialusis2Geriamojovande9" localSheetId="12">'Forma 13'!$I$93</definedName>
    <definedName name="VAS084_F_Nematerialusis2Geriamojovande9">'Forma 13'!$I$93</definedName>
    <definedName name="VAS084_F_Nematerialusis2Kitareguliuoja1" localSheetId="12">'Forma 13'!$O$93</definedName>
    <definedName name="VAS084_F_Nematerialusis2Kitareguliuoja1">'Forma 13'!$O$93</definedName>
    <definedName name="VAS084_F_Nematerialusis2Kitosveiklosne1" localSheetId="12">'Forma 13'!$P$93</definedName>
    <definedName name="VAS084_F_Nematerialusis2Kitosveiklosne1">'Forma 13'!$P$93</definedName>
    <definedName name="VAS084_F_Nematerialusis2Nuotekudumblot1" localSheetId="12">'Forma 13'!$L$93</definedName>
    <definedName name="VAS084_F_Nematerialusis2Nuotekudumblot1">'Forma 13'!$L$93</definedName>
    <definedName name="VAS084_F_Nematerialusis2Nuotekusurinki1" localSheetId="12">'Forma 13'!$J$93</definedName>
    <definedName name="VAS084_F_Nematerialusis2Nuotekusurinki1">'Forma 13'!$J$93</definedName>
    <definedName name="VAS084_F_Nematerialusis2Nuotekuvalymas1" localSheetId="12">'Forma 13'!$K$93</definedName>
    <definedName name="VAS084_F_Nematerialusis2Nuotekuvalymas1">'Forma 13'!$K$93</definedName>
    <definedName name="VAS084_F_Nematerialusis2Pavirsiniunuot1" localSheetId="12">'Forma 13'!$M$93</definedName>
    <definedName name="VAS084_F_Nematerialusis2Pavirsiniunuot1">'Forma 13'!$M$93</definedName>
    <definedName name="VAS084_F_Nematerialusis3Apskaitosveikla1" localSheetId="12">'Forma 13'!$N$175</definedName>
    <definedName name="VAS084_F_Nematerialusis3Apskaitosveikla1">'Forma 13'!$N$175</definedName>
    <definedName name="VAS084_F_Nematerialusis3Geriamojovande7" localSheetId="12">'Forma 13'!$G$175</definedName>
    <definedName name="VAS084_F_Nematerialusis3Geriamojovande7">'Forma 13'!$G$175</definedName>
    <definedName name="VAS084_F_Nematerialusis3Geriamojovande8" localSheetId="12">'Forma 13'!$H$175</definedName>
    <definedName name="VAS084_F_Nematerialusis3Geriamojovande8">'Forma 13'!$H$175</definedName>
    <definedName name="VAS084_F_Nematerialusis3Geriamojovande9" localSheetId="12">'Forma 13'!$I$175</definedName>
    <definedName name="VAS084_F_Nematerialusis3Geriamojovande9">'Forma 13'!$I$175</definedName>
    <definedName name="VAS084_F_Nematerialusis3Kitareguliuoja1" localSheetId="12">'Forma 13'!$O$175</definedName>
    <definedName name="VAS084_F_Nematerialusis3Kitareguliuoja1">'Forma 13'!$O$175</definedName>
    <definedName name="VAS084_F_Nematerialusis3Kitosveiklosne1" localSheetId="12">'Forma 13'!$P$175</definedName>
    <definedName name="VAS084_F_Nematerialusis3Kitosveiklosne1">'Forma 13'!$P$175</definedName>
    <definedName name="VAS084_F_Nematerialusis3Nuotekudumblot1" localSheetId="12">'Forma 13'!$L$175</definedName>
    <definedName name="VAS084_F_Nematerialusis3Nuotekudumblot1">'Forma 13'!$L$175</definedName>
    <definedName name="VAS084_F_Nematerialusis3Nuotekusurinki1" localSheetId="12">'Forma 13'!$J$175</definedName>
    <definedName name="VAS084_F_Nematerialusis3Nuotekusurinki1">'Forma 13'!$J$175</definedName>
    <definedName name="VAS084_F_Nematerialusis3Nuotekuvalymas1" localSheetId="12">'Forma 13'!$K$175</definedName>
    <definedName name="VAS084_F_Nematerialusis3Nuotekuvalymas1">'Forma 13'!$K$175</definedName>
    <definedName name="VAS084_F_Nematerialusis3Pavirsiniunuot1" localSheetId="12">'Forma 13'!$M$175</definedName>
    <definedName name="VAS084_F_Nematerialusis3Pavirsiniunuot1">'Forma 13'!$M$175</definedName>
    <definedName name="VAS084_F_Netiesiogiaipa1Apskaitosveikla1" localSheetId="12">'Forma 13'!$N$92</definedName>
    <definedName name="VAS084_F_Netiesiogiaipa1Apskaitosveikla1">'Forma 13'!$N$92</definedName>
    <definedName name="VAS084_F_Netiesiogiaipa1Geriamojovande7" localSheetId="12">'Forma 13'!$G$92</definedName>
    <definedName name="VAS084_F_Netiesiogiaipa1Geriamojovande7">'Forma 13'!$G$92</definedName>
    <definedName name="VAS084_F_Netiesiogiaipa1Geriamojovande8" localSheetId="12">'Forma 13'!$H$92</definedName>
    <definedName name="VAS084_F_Netiesiogiaipa1Geriamojovande8">'Forma 13'!$H$92</definedName>
    <definedName name="VAS084_F_Netiesiogiaipa1Geriamojovande9" localSheetId="12">'Forma 13'!$I$92</definedName>
    <definedName name="VAS084_F_Netiesiogiaipa1Geriamojovande9">'Forma 13'!$I$92</definedName>
    <definedName name="VAS084_F_Netiesiogiaipa1Kitareguliuoja1" localSheetId="12">'Forma 13'!$O$92</definedName>
    <definedName name="VAS084_F_Netiesiogiaipa1Kitareguliuoja1">'Forma 13'!$O$92</definedName>
    <definedName name="VAS084_F_Netiesiogiaipa1Kitosveiklosne1" localSheetId="12">'Forma 13'!$P$92</definedName>
    <definedName name="VAS084_F_Netiesiogiaipa1Kitosveiklosne1">'Forma 13'!$P$92</definedName>
    <definedName name="VAS084_F_Netiesiogiaipa1Nuotekudumblot1" localSheetId="12">'Forma 13'!$L$92</definedName>
    <definedName name="VAS084_F_Netiesiogiaipa1Nuotekudumblot1">'Forma 13'!$L$92</definedName>
    <definedName name="VAS084_F_Netiesiogiaipa1Nuotekusurinki1" localSheetId="12">'Forma 13'!$J$92</definedName>
    <definedName name="VAS084_F_Netiesiogiaipa1Nuotekusurinki1">'Forma 13'!$J$92</definedName>
    <definedName name="VAS084_F_Netiesiogiaipa1Nuotekuvalymas1" localSheetId="12">'Forma 13'!$K$92</definedName>
    <definedName name="VAS084_F_Netiesiogiaipa1Nuotekuvalymas1">'Forma 13'!$K$92</definedName>
    <definedName name="VAS084_F_Netiesiogiaipa1Pavirsiniunuot1" localSheetId="12">'Forma 13'!$M$92</definedName>
    <definedName name="VAS084_F_Netiesiogiaipa1Pavirsiniunuot1">'Forma 13'!$M$92</definedName>
    <definedName name="VAS084_F_Nuotekuirdumbl1Apskaitosveikla1" localSheetId="12">'Forma 13'!$N$54</definedName>
    <definedName name="VAS084_F_Nuotekuirdumbl1Apskaitosveikla1">'Forma 13'!$N$54</definedName>
    <definedName name="VAS084_F_Nuotekuirdumbl1Geriamojovande7" localSheetId="12">'Forma 13'!$G$54</definedName>
    <definedName name="VAS084_F_Nuotekuirdumbl1Geriamojovande7">'Forma 13'!$G$54</definedName>
    <definedName name="VAS084_F_Nuotekuirdumbl1Geriamojovande8" localSheetId="12">'Forma 13'!$H$54</definedName>
    <definedName name="VAS084_F_Nuotekuirdumbl1Geriamojovande8">'Forma 13'!$H$54</definedName>
    <definedName name="VAS084_F_Nuotekuirdumbl1Geriamojovande9" localSheetId="12">'Forma 13'!$I$54</definedName>
    <definedName name="VAS084_F_Nuotekuirdumbl1Geriamojovande9">'Forma 13'!$I$54</definedName>
    <definedName name="VAS084_F_Nuotekuirdumbl1Kitareguliuoja1" localSheetId="12">'Forma 13'!$O$54</definedName>
    <definedName name="VAS084_F_Nuotekuirdumbl1Kitareguliuoja1">'Forma 13'!$O$54</definedName>
    <definedName name="VAS084_F_Nuotekuirdumbl1Kitosveiklosne1" localSheetId="12">'Forma 13'!$P$54</definedName>
    <definedName name="VAS084_F_Nuotekuirdumbl1Kitosveiklosne1">'Forma 13'!$P$54</definedName>
    <definedName name="VAS084_F_Nuotekuirdumbl1Nuotekudumblot1" localSheetId="12">'Forma 13'!$L$54</definedName>
    <definedName name="VAS084_F_Nuotekuirdumbl1Nuotekudumblot1">'Forma 13'!$L$54</definedName>
    <definedName name="VAS084_F_Nuotekuirdumbl1Nuotekusurinki1" localSheetId="12">'Forma 13'!$J$54</definedName>
    <definedName name="VAS084_F_Nuotekuirdumbl1Nuotekusurinki1">'Forma 13'!$J$54</definedName>
    <definedName name="VAS084_F_Nuotekuirdumbl1Nuotekuvalymas1" localSheetId="12">'Forma 13'!$K$54</definedName>
    <definedName name="VAS084_F_Nuotekuirdumbl1Nuotekuvalymas1">'Forma 13'!$K$54</definedName>
    <definedName name="VAS084_F_Nuotekuirdumbl1Pavirsiniunuot1" localSheetId="12">'Forma 13'!$M$54</definedName>
    <definedName name="VAS084_F_Nuotekuirdumbl1Pavirsiniunuot1">'Forma 13'!$M$54</definedName>
    <definedName name="VAS084_F_Nuotekuirdumbl2Apskaitosveikla1" localSheetId="12">'Forma 13'!$N$136</definedName>
    <definedName name="VAS084_F_Nuotekuirdumbl2Apskaitosveikla1">'Forma 13'!$N$136</definedName>
    <definedName name="VAS084_F_Nuotekuirdumbl2Geriamojovande7" localSheetId="12">'Forma 13'!$G$136</definedName>
    <definedName name="VAS084_F_Nuotekuirdumbl2Geriamojovande7">'Forma 13'!$G$136</definedName>
    <definedName name="VAS084_F_Nuotekuirdumbl2Geriamojovande8" localSheetId="12">'Forma 13'!$H$136</definedName>
    <definedName name="VAS084_F_Nuotekuirdumbl2Geriamojovande8">'Forma 13'!$H$136</definedName>
    <definedName name="VAS084_F_Nuotekuirdumbl2Geriamojovande9" localSheetId="12">'Forma 13'!$I$136</definedName>
    <definedName name="VAS084_F_Nuotekuirdumbl2Geriamojovande9">'Forma 13'!$I$136</definedName>
    <definedName name="VAS084_F_Nuotekuirdumbl2Kitareguliuoja1" localSheetId="12">'Forma 13'!$O$136</definedName>
    <definedName name="VAS084_F_Nuotekuirdumbl2Kitareguliuoja1">'Forma 13'!$O$136</definedName>
    <definedName name="VAS084_F_Nuotekuirdumbl2Kitosveiklosne1" localSheetId="12">'Forma 13'!$P$136</definedName>
    <definedName name="VAS084_F_Nuotekuirdumbl2Kitosveiklosne1">'Forma 13'!$P$136</definedName>
    <definedName name="VAS084_F_Nuotekuirdumbl2Nuotekudumblot1" localSheetId="12">'Forma 13'!$L$136</definedName>
    <definedName name="VAS084_F_Nuotekuirdumbl2Nuotekudumblot1">'Forma 13'!$L$136</definedName>
    <definedName name="VAS084_F_Nuotekuirdumbl2Nuotekusurinki1" localSheetId="12">'Forma 13'!$J$136</definedName>
    <definedName name="VAS084_F_Nuotekuirdumbl2Nuotekusurinki1">'Forma 13'!$J$136</definedName>
    <definedName name="VAS084_F_Nuotekuirdumbl2Nuotekuvalymas1" localSheetId="12">'Forma 13'!$K$136</definedName>
    <definedName name="VAS084_F_Nuotekuirdumbl2Nuotekuvalymas1">'Forma 13'!$K$136</definedName>
    <definedName name="VAS084_F_Nuotekuirdumbl2Pavirsiniunuot1" localSheetId="12">'Forma 13'!$M$136</definedName>
    <definedName name="VAS084_F_Nuotekuirdumbl2Pavirsiniunuot1">'Forma 13'!$M$136</definedName>
    <definedName name="VAS084_F_Nuotekuirdumbl3Apskaitosveikla1" localSheetId="12">'Forma 13'!$N$218</definedName>
    <definedName name="VAS084_F_Nuotekuirdumbl3Apskaitosveikla1">'Forma 13'!$N$218</definedName>
    <definedName name="VAS084_F_Nuotekuirdumbl3Geriamojovande7" localSheetId="12">'Forma 13'!$G$218</definedName>
    <definedName name="VAS084_F_Nuotekuirdumbl3Geriamojovande7">'Forma 13'!$G$218</definedName>
    <definedName name="VAS084_F_Nuotekuirdumbl3Geriamojovande8" localSheetId="12">'Forma 13'!$H$218</definedName>
    <definedName name="VAS084_F_Nuotekuirdumbl3Geriamojovande8">'Forma 13'!$H$218</definedName>
    <definedName name="VAS084_F_Nuotekuirdumbl3Geriamojovande9" localSheetId="12">'Forma 13'!$I$218</definedName>
    <definedName name="VAS084_F_Nuotekuirdumbl3Geriamojovande9">'Forma 13'!$I$218</definedName>
    <definedName name="VAS084_F_Nuotekuirdumbl3Kitareguliuoja1" localSheetId="12">'Forma 13'!$O$218</definedName>
    <definedName name="VAS084_F_Nuotekuirdumbl3Kitareguliuoja1">'Forma 13'!$O$218</definedName>
    <definedName name="VAS084_F_Nuotekuirdumbl3Kitosveiklosne1" localSheetId="12">'Forma 13'!$P$218</definedName>
    <definedName name="VAS084_F_Nuotekuirdumbl3Kitosveiklosne1">'Forma 13'!$P$218</definedName>
    <definedName name="VAS084_F_Nuotekuirdumbl3Nuotekudumblot1" localSheetId="12">'Forma 13'!$L$218</definedName>
    <definedName name="VAS084_F_Nuotekuirdumbl3Nuotekudumblot1">'Forma 13'!$L$218</definedName>
    <definedName name="VAS084_F_Nuotekuirdumbl3Nuotekusurinki1" localSheetId="12">'Forma 13'!$J$218</definedName>
    <definedName name="VAS084_F_Nuotekuirdumbl3Nuotekusurinki1">'Forma 13'!$J$218</definedName>
    <definedName name="VAS084_F_Nuotekuirdumbl3Nuotekuvalymas1" localSheetId="12">'Forma 13'!$K$218</definedName>
    <definedName name="VAS084_F_Nuotekuirdumbl3Nuotekuvalymas1">'Forma 13'!$K$218</definedName>
    <definedName name="VAS084_F_Nuotekuirdumbl3Pavirsiniunuot1" localSheetId="12">'Forma 13'!$M$218</definedName>
    <definedName name="VAS084_F_Nuotekuirdumbl3Pavirsiniunuot1">'Forma 13'!$M$218</definedName>
    <definedName name="VAS084_F_Pastataiadmini1Apskaitosveikla1" localSheetId="12">'Forma 13'!$N$25</definedName>
    <definedName name="VAS084_F_Pastataiadmini1Apskaitosveikla1">'Forma 13'!$N$25</definedName>
    <definedName name="VAS084_F_Pastataiadmini1Geriamojovande7" localSheetId="12">'Forma 13'!$G$25</definedName>
    <definedName name="VAS084_F_Pastataiadmini1Geriamojovande7">'Forma 13'!$G$25</definedName>
    <definedName name="VAS084_F_Pastataiadmini1Geriamojovande8" localSheetId="12">'Forma 13'!$H$25</definedName>
    <definedName name="VAS084_F_Pastataiadmini1Geriamojovande8">'Forma 13'!$H$25</definedName>
    <definedName name="VAS084_F_Pastataiadmini1Geriamojovande9" localSheetId="12">'Forma 13'!$I$25</definedName>
    <definedName name="VAS084_F_Pastataiadmini1Geriamojovande9">'Forma 13'!$I$25</definedName>
    <definedName name="VAS084_F_Pastataiadmini1Kitareguliuoja1" localSheetId="12">'Forma 13'!$O$25</definedName>
    <definedName name="VAS084_F_Pastataiadmini1Kitareguliuoja1">'Forma 13'!$O$25</definedName>
    <definedName name="VAS084_F_Pastataiadmini1Kitosveiklosne1" localSheetId="12">'Forma 13'!$P$25</definedName>
    <definedName name="VAS084_F_Pastataiadmini1Kitosveiklosne1">'Forma 13'!$P$25</definedName>
    <definedName name="VAS084_F_Pastataiadmini1Nuotekudumblot1" localSheetId="12">'Forma 13'!$L$25</definedName>
    <definedName name="VAS084_F_Pastataiadmini1Nuotekudumblot1">'Forma 13'!$L$25</definedName>
    <definedName name="VAS084_F_Pastataiadmini1Nuotekusurinki1" localSheetId="12">'Forma 13'!$J$25</definedName>
    <definedName name="VAS084_F_Pastataiadmini1Nuotekusurinki1">'Forma 13'!$J$25</definedName>
    <definedName name="VAS084_F_Pastataiadmini1Nuotekuvalymas1" localSheetId="12">'Forma 13'!$K$25</definedName>
    <definedName name="VAS084_F_Pastataiadmini1Nuotekuvalymas1">'Forma 13'!$K$25</definedName>
    <definedName name="VAS084_F_Pastataiadmini1Pavirsiniunuot1" localSheetId="12">'Forma 13'!$M$25</definedName>
    <definedName name="VAS084_F_Pastataiadmini1Pavirsiniunuot1">'Forma 13'!$M$25</definedName>
    <definedName name="VAS084_F_Pastataiadmini2Apskaitosveikla1" localSheetId="12">'Forma 13'!$N$107</definedName>
    <definedName name="VAS084_F_Pastataiadmini2Apskaitosveikla1">'Forma 13'!$N$107</definedName>
    <definedName name="VAS084_F_Pastataiadmini2Geriamojovande7" localSheetId="12">'Forma 13'!$G$107</definedName>
    <definedName name="VAS084_F_Pastataiadmini2Geriamojovande7">'Forma 13'!$G$107</definedName>
    <definedName name="VAS084_F_Pastataiadmini2Geriamojovande8" localSheetId="12">'Forma 13'!$H$107</definedName>
    <definedName name="VAS084_F_Pastataiadmini2Geriamojovande8">'Forma 13'!$H$107</definedName>
    <definedName name="VAS084_F_Pastataiadmini2Geriamojovande9" localSheetId="12">'Forma 13'!$I$107</definedName>
    <definedName name="VAS084_F_Pastataiadmini2Geriamojovande9">'Forma 13'!$I$107</definedName>
    <definedName name="VAS084_F_Pastataiadmini2Kitareguliuoja1" localSheetId="12">'Forma 13'!$O$107</definedName>
    <definedName name="VAS084_F_Pastataiadmini2Kitareguliuoja1">'Forma 13'!$O$107</definedName>
    <definedName name="VAS084_F_Pastataiadmini2Kitosveiklosne1" localSheetId="12">'Forma 13'!$P$107</definedName>
    <definedName name="VAS084_F_Pastataiadmini2Kitosveiklosne1">'Forma 13'!$P$107</definedName>
    <definedName name="VAS084_F_Pastataiadmini2Nuotekudumblot1" localSheetId="12">'Forma 13'!$L$107</definedName>
    <definedName name="VAS084_F_Pastataiadmini2Nuotekudumblot1">'Forma 13'!$L$107</definedName>
    <definedName name="VAS084_F_Pastataiadmini2Nuotekusurinki1" localSheetId="12">'Forma 13'!$J$107</definedName>
    <definedName name="VAS084_F_Pastataiadmini2Nuotekusurinki1">'Forma 13'!$J$107</definedName>
    <definedName name="VAS084_F_Pastataiadmini2Nuotekuvalymas1" localSheetId="12">'Forma 13'!$K$107</definedName>
    <definedName name="VAS084_F_Pastataiadmini2Nuotekuvalymas1">'Forma 13'!$K$107</definedName>
    <definedName name="VAS084_F_Pastataiadmini2Pavirsiniunuot1" localSheetId="12">'Forma 13'!$M$107</definedName>
    <definedName name="VAS084_F_Pastataiadmini2Pavirsiniunuot1">'Forma 13'!$M$107</definedName>
    <definedName name="VAS084_F_Pastataiadmini3Apskaitosveikla1" localSheetId="12">'Forma 13'!$N$189</definedName>
    <definedName name="VAS084_F_Pastataiadmini3Apskaitosveikla1">'Forma 13'!$N$189</definedName>
    <definedName name="VAS084_F_Pastataiadmini3Geriamojovande7" localSheetId="12">'Forma 13'!$G$189</definedName>
    <definedName name="VAS084_F_Pastataiadmini3Geriamojovande7">'Forma 13'!$G$189</definedName>
    <definedName name="VAS084_F_Pastataiadmini3Geriamojovande8" localSheetId="12">'Forma 13'!$H$189</definedName>
    <definedName name="VAS084_F_Pastataiadmini3Geriamojovande8">'Forma 13'!$H$189</definedName>
    <definedName name="VAS084_F_Pastataiadmini3Geriamojovande9" localSheetId="12">'Forma 13'!$I$189</definedName>
    <definedName name="VAS084_F_Pastataiadmini3Geriamojovande9">'Forma 13'!$I$189</definedName>
    <definedName name="VAS084_F_Pastataiadmini3Kitareguliuoja1" localSheetId="12">'Forma 13'!$O$189</definedName>
    <definedName name="VAS084_F_Pastataiadmini3Kitareguliuoja1">'Forma 13'!$O$189</definedName>
    <definedName name="VAS084_F_Pastataiadmini3Kitosveiklosne1" localSheetId="12">'Forma 13'!$P$189</definedName>
    <definedName name="VAS084_F_Pastataiadmini3Kitosveiklosne1">'Forma 13'!$P$189</definedName>
    <definedName name="VAS084_F_Pastataiadmini3Nuotekudumblot1" localSheetId="12">'Forma 13'!$L$189</definedName>
    <definedName name="VAS084_F_Pastataiadmini3Nuotekudumblot1">'Forma 13'!$L$189</definedName>
    <definedName name="VAS084_F_Pastataiadmini3Nuotekusurinki1" localSheetId="12">'Forma 13'!$J$189</definedName>
    <definedName name="VAS084_F_Pastataiadmini3Nuotekusurinki1">'Forma 13'!$J$189</definedName>
    <definedName name="VAS084_F_Pastataiadmini3Nuotekuvalymas1" localSheetId="12">'Forma 13'!$K$189</definedName>
    <definedName name="VAS084_F_Pastataiadmini3Nuotekuvalymas1">'Forma 13'!$K$189</definedName>
    <definedName name="VAS084_F_Pastataiadmini3Pavirsiniunuot1" localSheetId="12">'Forma 13'!$M$189</definedName>
    <definedName name="VAS084_F_Pastataiadmini3Pavirsiniunuot1">'Forma 13'!$M$189</definedName>
    <definedName name="VAS084_F_Pastataiirstat1Apskaitosveikla1" localSheetId="12">'Forma 13'!$N$24</definedName>
    <definedName name="VAS084_F_Pastataiirstat1Apskaitosveikla1">'Forma 13'!$N$24</definedName>
    <definedName name="VAS084_F_Pastataiirstat1Geriamojovande7" localSheetId="12">'Forma 13'!$G$24</definedName>
    <definedName name="VAS084_F_Pastataiirstat1Geriamojovande7">'Forma 13'!$G$24</definedName>
    <definedName name="VAS084_F_Pastataiirstat1Geriamojovande8" localSheetId="12">'Forma 13'!$H$24</definedName>
    <definedName name="VAS084_F_Pastataiirstat1Geriamojovande8">'Forma 13'!$H$24</definedName>
    <definedName name="VAS084_F_Pastataiirstat1Geriamojovande9" localSheetId="12">'Forma 13'!$I$24</definedName>
    <definedName name="VAS084_F_Pastataiirstat1Geriamojovande9">'Forma 13'!$I$24</definedName>
    <definedName name="VAS084_F_Pastataiirstat1Kitareguliuoja1" localSheetId="12">'Forma 13'!$O$24</definedName>
    <definedName name="VAS084_F_Pastataiirstat1Kitareguliuoja1">'Forma 13'!$O$24</definedName>
    <definedName name="VAS084_F_Pastataiirstat1Kitosveiklosne1" localSheetId="12">'Forma 13'!$P$24</definedName>
    <definedName name="VAS084_F_Pastataiirstat1Kitosveiklosne1">'Forma 13'!$P$24</definedName>
    <definedName name="VAS084_F_Pastataiirstat1Nuotekudumblot1" localSheetId="12">'Forma 13'!$L$24</definedName>
    <definedName name="VAS084_F_Pastataiirstat1Nuotekudumblot1">'Forma 13'!$L$24</definedName>
    <definedName name="VAS084_F_Pastataiirstat1Nuotekusurinki1" localSheetId="12">'Forma 13'!$J$24</definedName>
    <definedName name="VAS084_F_Pastataiirstat1Nuotekusurinki1">'Forma 13'!$J$24</definedName>
    <definedName name="VAS084_F_Pastataiirstat1Nuotekuvalymas1" localSheetId="12">'Forma 13'!$K$24</definedName>
    <definedName name="VAS084_F_Pastataiirstat1Nuotekuvalymas1">'Forma 13'!$K$24</definedName>
    <definedName name="VAS084_F_Pastataiirstat1Pavirsiniunuot1" localSheetId="12">'Forma 13'!$M$24</definedName>
    <definedName name="VAS084_F_Pastataiirstat1Pavirsiniunuot1">'Forma 13'!$M$24</definedName>
    <definedName name="VAS084_F_Pastataiirstat2Apskaitosveikla1" localSheetId="12">'Forma 13'!$N$106</definedName>
    <definedName name="VAS084_F_Pastataiirstat2Apskaitosveikla1">'Forma 13'!$N$106</definedName>
    <definedName name="VAS084_F_Pastataiirstat2Geriamojovande7" localSheetId="12">'Forma 13'!$G$106</definedName>
    <definedName name="VAS084_F_Pastataiirstat2Geriamojovande7">'Forma 13'!$G$106</definedName>
    <definedName name="VAS084_F_Pastataiirstat2Geriamojovande8" localSheetId="12">'Forma 13'!$H$106</definedName>
    <definedName name="VAS084_F_Pastataiirstat2Geriamojovande8">'Forma 13'!$H$106</definedName>
    <definedName name="VAS084_F_Pastataiirstat2Geriamojovande9" localSheetId="12">'Forma 13'!$I$106</definedName>
    <definedName name="VAS084_F_Pastataiirstat2Geriamojovande9">'Forma 13'!$I$106</definedName>
    <definedName name="VAS084_F_Pastataiirstat2Kitareguliuoja1" localSheetId="12">'Forma 13'!$O$106</definedName>
    <definedName name="VAS084_F_Pastataiirstat2Kitareguliuoja1">'Forma 13'!$O$106</definedName>
    <definedName name="VAS084_F_Pastataiirstat2Kitosveiklosne1" localSheetId="12">'Forma 13'!$P$106</definedName>
    <definedName name="VAS084_F_Pastataiirstat2Kitosveiklosne1">'Forma 13'!$P$106</definedName>
    <definedName name="VAS084_F_Pastataiirstat2Nuotekudumblot1" localSheetId="12">'Forma 13'!$L$106</definedName>
    <definedName name="VAS084_F_Pastataiirstat2Nuotekudumblot1">'Forma 13'!$L$106</definedName>
    <definedName name="VAS084_F_Pastataiirstat2Nuotekusurinki1" localSheetId="12">'Forma 13'!$J$106</definedName>
    <definedName name="VAS084_F_Pastataiirstat2Nuotekusurinki1">'Forma 13'!$J$106</definedName>
    <definedName name="VAS084_F_Pastataiirstat2Nuotekuvalymas1" localSheetId="12">'Forma 13'!$K$106</definedName>
    <definedName name="VAS084_F_Pastataiirstat2Nuotekuvalymas1">'Forma 13'!$K$106</definedName>
    <definedName name="VAS084_F_Pastataiirstat2Pavirsiniunuot1" localSheetId="12">'Forma 13'!$M$106</definedName>
    <definedName name="VAS084_F_Pastataiirstat2Pavirsiniunuot1">'Forma 13'!$M$106</definedName>
    <definedName name="VAS084_F_Pastataiirstat3Apskaitosveikla1" localSheetId="12">'Forma 13'!$N$188</definedName>
    <definedName name="VAS084_F_Pastataiirstat3Apskaitosveikla1">'Forma 13'!$N$188</definedName>
    <definedName name="VAS084_F_Pastataiirstat3Geriamojovande7" localSheetId="12">'Forma 13'!$G$188</definedName>
    <definedName name="VAS084_F_Pastataiirstat3Geriamojovande7">'Forma 13'!$G$188</definedName>
    <definedName name="VAS084_F_Pastataiirstat3Geriamojovande8" localSheetId="12">'Forma 13'!$H$188</definedName>
    <definedName name="VAS084_F_Pastataiirstat3Geriamojovande8">'Forma 13'!$H$188</definedName>
    <definedName name="VAS084_F_Pastataiirstat3Geriamojovande9" localSheetId="12">'Forma 13'!$I$188</definedName>
    <definedName name="VAS084_F_Pastataiirstat3Geriamojovande9">'Forma 13'!$I$188</definedName>
    <definedName name="VAS084_F_Pastataiirstat3Kitareguliuoja1" localSheetId="12">'Forma 13'!$O$188</definedName>
    <definedName name="VAS084_F_Pastataiirstat3Kitareguliuoja1">'Forma 13'!$O$188</definedName>
    <definedName name="VAS084_F_Pastataiirstat3Kitosveiklosne1" localSheetId="12">'Forma 13'!$P$188</definedName>
    <definedName name="VAS084_F_Pastataiirstat3Kitosveiklosne1">'Forma 13'!$P$188</definedName>
    <definedName name="VAS084_F_Pastataiirstat3Nuotekudumblot1" localSheetId="12">'Forma 13'!$L$188</definedName>
    <definedName name="VAS084_F_Pastataiirstat3Nuotekudumblot1">'Forma 13'!$L$188</definedName>
    <definedName name="VAS084_F_Pastataiirstat3Nuotekusurinki1" localSheetId="12">'Forma 13'!$J$188</definedName>
    <definedName name="VAS084_F_Pastataiirstat3Nuotekusurinki1">'Forma 13'!$J$188</definedName>
    <definedName name="VAS084_F_Pastataiirstat3Nuotekuvalymas1" localSheetId="12">'Forma 13'!$K$188</definedName>
    <definedName name="VAS084_F_Pastataiirstat3Nuotekuvalymas1">'Forma 13'!$K$188</definedName>
    <definedName name="VAS084_F_Pastataiirstat3Pavirsiniunuot1" localSheetId="12">'Forma 13'!$M$188</definedName>
    <definedName name="VAS084_F_Pastataiirstat3Pavirsiniunuot1">'Forma 13'!$M$188</definedName>
    <definedName name="VAS084_F_Saulessviesose1Apskaitosveikla1" localSheetId="12">'Forma 13'!$N$41</definedName>
    <definedName name="VAS084_F_Saulessviesose1Apskaitosveikla1">'Forma 13'!$N$41</definedName>
    <definedName name="VAS084_F_Saulessviesose1Geriamojovande7" localSheetId="12">'Forma 13'!$G$41</definedName>
    <definedName name="VAS084_F_Saulessviesose1Geriamojovande7">'Forma 13'!$G$41</definedName>
    <definedName name="VAS084_F_Saulessviesose1Geriamojovande8" localSheetId="12">'Forma 13'!$H$41</definedName>
    <definedName name="VAS084_F_Saulessviesose1Geriamojovande8">'Forma 13'!$H$41</definedName>
    <definedName name="VAS084_F_Saulessviesose1Geriamojovande9" localSheetId="12">'Forma 13'!$I$41</definedName>
    <definedName name="VAS084_F_Saulessviesose1Geriamojovande9">'Forma 13'!$I$41</definedName>
    <definedName name="VAS084_F_Saulessviesose1Kitareguliuoja1" localSheetId="12">'Forma 13'!$O$41</definedName>
    <definedName name="VAS084_F_Saulessviesose1Kitareguliuoja1">'Forma 13'!$O$41</definedName>
    <definedName name="VAS084_F_Saulessviesose1Kitosveiklosne1" localSheetId="12">'Forma 13'!$P$41</definedName>
    <definedName name="VAS084_F_Saulessviesose1Kitosveiklosne1">'Forma 13'!$P$41</definedName>
    <definedName name="VAS084_F_Saulessviesose1Nuotekudumblot1" localSheetId="12">'Forma 13'!$L$41</definedName>
    <definedName name="VAS084_F_Saulessviesose1Nuotekudumblot1">'Forma 13'!$L$41</definedName>
    <definedName name="VAS084_F_Saulessviesose1Nuotekusurinki1" localSheetId="12">'Forma 13'!$J$41</definedName>
    <definedName name="VAS084_F_Saulessviesose1Nuotekusurinki1">'Forma 13'!$J$41</definedName>
    <definedName name="VAS084_F_Saulessviesose1Nuotekuvalymas1" localSheetId="12">'Forma 13'!$K$41</definedName>
    <definedName name="VAS084_F_Saulessviesose1Nuotekuvalymas1">'Forma 13'!$K$41</definedName>
    <definedName name="VAS084_F_Saulessviesose1Pavirsiniunuot1" localSheetId="12">'Forma 13'!$M$41</definedName>
    <definedName name="VAS084_F_Saulessviesose1Pavirsiniunuot1">'Forma 13'!$M$41</definedName>
    <definedName name="VAS084_F_Saulessviesose2Apskaitosveikla1" localSheetId="12">'Forma 13'!$N$123</definedName>
    <definedName name="VAS084_F_Saulessviesose2Apskaitosveikla1">'Forma 13'!$N$123</definedName>
    <definedName name="VAS084_F_Saulessviesose2Geriamojovande7" localSheetId="12">'Forma 13'!$G$123</definedName>
    <definedName name="VAS084_F_Saulessviesose2Geriamojovande7">'Forma 13'!$G$123</definedName>
    <definedName name="VAS084_F_Saulessviesose2Geriamojovande8" localSheetId="12">'Forma 13'!$H$123</definedName>
    <definedName name="VAS084_F_Saulessviesose2Geriamojovande8">'Forma 13'!$H$123</definedName>
    <definedName name="VAS084_F_Saulessviesose2Geriamojovande9" localSheetId="12">'Forma 13'!$I$123</definedName>
    <definedName name="VAS084_F_Saulessviesose2Geriamojovande9">'Forma 13'!$I$123</definedName>
    <definedName name="VAS084_F_Saulessviesose2Kitareguliuoja1" localSheetId="12">'Forma 13'!$O$123</definedName>
    <definedName name="VAS084_F_Saulessviesose2Kitareguliuoja1">'Forma 13'!$O$123</definedName>
    <definedName name="VAS084_F_Saulessviesose2Kitosveiklosne1" localSheetId="12">'Forma 13'!$P$123</definedName>
    <definedName name="VAS084_F_Saulessviesose2Kitosveiklosne1">'Forma 13'!$P$123</definedName>
    <definedName name="VAS084_F_Saulessviesose2Nuotekudumblot1" localSheetId="12">'Forma 13'!$L$123</definedName>
    <definedName name="VAS084_F_Saulessviesose2Nuotekudumblot1">'Forma 13'!$L$123</definedName>
    <definedName name="VAS084_F_Saulessviesose2Nuotekusurinki1" localSheetId="12">'Forma 13'!$J$123</definedName>
    <definedName name="VAS084_F_Saulessviesose2Nuotekusurinki1">'Forma 13'!$J$123</definedName>
    <definedName name="VAS084_F_Saulessviesose2Nuotekuvalymas1" localSheetId="12">'Forma 13'!$K$123</definedName>
    <definedName name="VAS084_F_Saulessviesose2Nuotekuvalymas1">'Forma 13'!$K$123</definedName>
    <definedName name="VAS084_F_Saulessviesose2Pavirsiniunuot1" localSheetId="12">'Forma 13'!$M$123</definedName>
    <definedName name="VAS084_F_Saulessviesose2Pavirsiniunuot1">'Forma 13'!$M$123</definedName>
    <definedName name="VAS084_F_Saulessviesose3Apskaitosveikla1" localSheetId="12">'Forma 13'!$N$205</definedName>
    <definedName name="VAS084_F_Saulessviesose3Apskaitosveikla1">'Forma 13'!$N$205</definedName>
    <definedName name="VAS084_F_Saulessviesose3Geriamojovande7" localSheetId="12">'Forma 13'!$G$205</definedName>
    <definedName name="VAS084_F_Saulessviesose3Geriamojovande7">'Forma 13'!$G$205</definedName>
    <definedName name="VAS084_F_Saulessviesose3Geriamojovande8" localSheetId="12">'Forma 13'!$H$205</definedName>
    <definedName name="VAS084_F_Saulessviesose3Geriamojovande8">'Forma 13'!$H$205</definedName>
    <definedName name="VAS084_F_Saulessviesose3Geriamojovande9" localSheetId="12">'Forma 13'!$I$205</definedName>
    <definedName name="VAS084_F_Saulessviesose3Geriamojovande9">'Forma 13'!$I$205</definedName>
    <definedName name="VAS084_F_Saulessviesose3Kitareguliuoja1" localSheetId="12">'Forma 13'!$O$205</definedName>
    <definedName name="VAS084_F_Saulessviesose3Kitareguliuoja1">'Forma 13'!$O$205</definedName>
    <definedName name="VAS084_F_Saulessviesose3Kitosveiklosne1" localSheetId="12">'Forma 13'!$P$205</definedName>
    <definedName name="VAS084_F_Saulessviesose3Kitosveiklosne1">'Forma 13'!$P$205</definedName>
    <definedName name="VAS084_F_Saulessviesose3Nuotekudumblot1" localSheetId="12">'Forma 13'!$L$205</definedName>
    <definedName name="VAS084_F_Saulessviesose3Nuotekudumblot1">'Forma 13'!$L$205</definedName>
    <definedName name="VAS084_F_Saulessviesose3Nuotekusurinki1" localSheetId="12">'Forma 13'!$J$205</definedName>
    <definedName name="VAS084_F_Saulessviesose3Nuotekusurinki1">'Forma 13'!$J$205</definedName>
    <definedName name="VAS084_F_Saulessviesose3Nuotekuvalymas1" localSheetId="12">'Forma 13'!$K$205</definedName>
    <definedName name="VAS084_F_Saulessviesose3Nuotekuvalymas1">'Forma 13'!$K$205</definedName>
    <definedName name="VAS084_F_Saulessviesose3Pavirsiniunuot1" localSheetId="12">'Forma 13'!$M$205</definedName>
    <definedName name="VAS084_F_Saulessviesose3Pavirsiniunuot1">'Forma 13'!$M$205</definedName>
    <definedName name="VAS084_F_Silumosatsiska1Apskaitosveikla1" localSheetId="12">'Forma 13'!$N$67</definedName>
    <definedName name="VAS084_F_Silumosatsiska1Apskaitosveikla1">'Forma 13'!$N$67</definedName>
    <definedName name="VAS084_F_Silumosatsiska1Geriamojovande7" localSheetId="12">'Forma 13'!$G$67</definedName>
    <definedName name="VAS084_F_Silumosatsiska1Geriamojovande7">'Forma 13'!$G$67</definedName>
    <definedName name="VAS084_F_Silumosatsiska1Geriamojovande8" localSheetId="12">'Forma 13'!$H$67</definedName>
    <definedName name="VAS084_F_Silumosatsiska1Geriamojovande8">'Forma 13'!$H$67</definedName>
    <definedName name="VAS084_F_Silumosatsiska1Geriamojovande9" localSheetId="12">'Forma 13'!$I$67</definedName>
    <definedName name="VAS084_F_Silumosatsiska1Geriamojovande9">'Forma 13'!$I$67</definedName>
    <definedName name="VAS084_F_Silumosatsiska1Kitareguliuoja1" localSheetId="12">'Forma 13'!$O$67</definedName>
    <definedName name="VAS084_F_Silumosatsiska1Kitareguliuoja1">'Forma 13'!$O$67</definedName>
    <definedName name="VAS084_F_Silumosatsiska1Kitosveiklosne1" localSheetId="12">'Forma 13'!$P$67</definedName>
    <definedName name="VAS084_F_Silumosatsiska1Kitosveiklosne1">'Forma 13'!$P$67</definedName>
    <definedName name="VAS084_F_Silumosatsiska1Nuotekudumblot1" localSheetId="12">'Forma 13'!$L$67</definedName>
    <definedName name="VAS084_F_Silumosatsiska1Nuotekudumblot1">'Forma 13'!$L$67</definedName>
    <definedName name="VAS084_F_Silumosatsiska1Nuotekusurinki1" localSheetId="12">'Forma 13'!$J$67</definedName>
    <definedName name="VAS084_F_Silumosatsiska1Nuotekusurinki1">'Forma 13'!$J$67</definedName>
    <definedName name="VAS084_F_Silumosatsiska1Nuotekuvalymas1" localSheetId="12">'Forma 13'!$K$67</definedName>
    <definedName name="VAS084_F_Silumosatsiska1Nuotekuvalymas1">'Forma 13'!$K$67</definedName>
    <definedName name="VAS084_F_Silumosatsiska1Pavirsiniunuot1" localSheetId="12">'Forma 13'!$M$67</definedName>
    <definedName name="VAS084_F_Silumosatsiska1Pavirsiniunuot1">'Forma 13'!$M$67</definedName>
    <definedName name="VAS084_F_Silumosatsiska2Apskaitosveikla1" localSheetId="12">'Forma 13'!$N$149</definedName>
    <definedName name="VAS084_F_Silumosatsiska2Apskaitosveikla1">'Forma 13'!$N$149</definedName>
    <definedName name="VAS084_F_Silumosatsiska2Geriamojovande7" localSheetId="12">'Forma 13'!$G$149</definedName>
    <definedName name="VAS084_F_Silumosatsiska2Geriamojovande7">'Forma 13'!$G$149</definedName>
    <definedName name="VAS084_F_Silumosatsiska2Geriamojovande8" localSheetId="12">'Forma 13'!$H$149</definedName>
    <definedName name="VAS084_F_Silumosatsiska2Geriamojovande8">'Forma 13'!$H$149</definedName>
    <definedName name="VAS084_F_Silumosatsiska2Geriamojovande9" localSheetId="12">'Forma 13'!$I$149</definedName>
    <definedName name="VAS084_F_Silumosatsiska2Geriamojovande9">'Forma 13'!$I$149</definedName>
    <definedName name="VAS084_F_Silumosatsiska2Kitareguliuoja1" localSheetId="12">'Forma 13'!$O$149</definedName>
    <definedName name="VAS084_F_Silumosatsiska2Kitareguliuoja1">'Forma 13'!$O$149</definedName>
    <definedName name="VAS084_F_Silumosatsiska2Kitosveiklosne1" localSheetId="12">'Forma 13'!$P$149</definedName>
    <definedName name="VAS084_F_Silumosatsiska2Kitosveiklosne1">'Forma 13'!$P$149</definedName>
    <definedName name="VAS084_F_Silumosatsiska2Nuotekudumblot1" localSheetId="12">'Forma 13'!$L$149</definedName>
    <definedName name="VAS084_F_Silumosatsiska2Nuotekudumblot1">'Forma 13'!$L$149</definedName>
    <definedName name="VAS084_F_Silumosatsiska2Nuotekusurinki1" localSheetId="12">'Forma 13'!$J$149</definedName>
    <definedName name="VAS084_F_Silumosatsiska2Nuotekusurinki1">'Forma 13'!$J$149</definedName>
    <definedName name="VAS084_F_Silumosatsiska2Nuotekuvalymas1" localSheetId="12">'Forma 13'!$K$149</definedName>
    <definedName name="VAS084_F_Silumosatsiska2Nuotekuvalymas1">'Forma 13'!$K$149</definedName>
    <definedName name="VAS084_F_Silumosatsiska2Pavirsiniunuot1" localSheetId="12">'Forma 13'!$M$149</definedName>
    <definedName name="VAS084_F_Silumosatsiska2Pavirsiniunuot1">'Forma 13'!$M$149</definedName>
    <definedName name="VAS084_F_Silumosatsiska3Apskaitosveikla1" localSheetId="12">'Forma 13'!$N$231</definedName>
    <definedName name="VAS084_F_Silumosatsiska3Apskaitosveikla1">'Forma 13'!$N$231</definedName>
    <definedName name="VAS084_F_Silumosatsiska3Geriamojovande7" localSheetId="12">'Forma 13'!$G$231</definedName>
    <definedName name="VAS084_F_Silumosatsiska3Geriamojovande7">'Forma 13'!$G$231</definedName>
    <definedName name="VAS084_F_Silumosatsiska3Geriamojovande8" localSheetId="12">'Forma 13'!$H$231</definedName>
    <definedName name="VAS084_F_Silumosatsiska3Geriamojovande8">'Forma 13'!$H$231</definedName>
    <definedName name="VAS084_F_Silumosatsiska3Geriamojovande9" localSheetId="12">'Forma 13'!$I$231</definedName>
    <definedName name="VAS084_F_Silumosatsiska3Geriamojovande9">'Forma 13'!$I$231</definedName>
    <definedName name="VAS084_F_Silumosatsiska3Kitareguliuoja1" localSheetId="12">'Forma 13'!$O$231</definedName>
    <definedName name="VAS084_F_Silumosatsiska3Kitareguliuoja1">'Forma 13'!$O$231</definedName>
    <definedName name="VAS084_F_Silumosatsiska3Kitosveiklosne1" localSheetId="12">'Forma 13'!$P$231</definedName>
    <definedName name="VAS084_F_Silumosatsiska3Kitosveiklosne1">'Forma 13'!$P$231</definedName>
    <definedName name="VAS084_F_Silumosatsiska3Nuotekudumblot1" localSheetId="12">'Forma 13'!$L$231</definedName>
    <definedName name="VAS084_F_Silumosatsiska3Nuotekudumblot1">'Forma 13'!$L$231</definedName>
    <definedName name="VAS084_F_Silumosatsiska3Nuotekusurinki1" localSheetId="12">'Forma 13'!$J$231</definedName>
    <definedName name="VAS084_F_Silumosatsiska3Nuotekusurinki1">'Forma 13'!$J$231</definedName>
    <definedName name="VAS084_F_Silumosatsiska3Nuotekuvalymas1" localSheetId="12">'Forma 13'!$K$231</definedName>
    <definedName name="VAS084_F_Silumosatsiska3Nuotekuvalymas1">'Forma 13'!$K$231</definedName>
    <definedName name="VAS084_F_Silumosatsiska3Pavirsiniunuot1" localSheetId="12">'Forma 13'!$M$231</definedName>
    <definedName name="VAS084_F_Silumosatsiska3Pavirsiniunuot1">'Forma 13'!$M$231</definedName>
    <definedName name="VAS084_F_Silumosirkarst1Apskaitosveikla1" localSheetId="12">'Forma 13'!$N$37</definedName>
    <definedName name="VAS084_F_Silumosirkarst1Apskaitosveikla1">'Forma 13'!$N$37</definedName>
    <definedName name="VAS084_F_Silumosirkarst1Geriamojovande7" localSheetId="12">'Forma 13'!$G$37</definedName>
    <definedName name="VAS084_F_Silumosirkarst1Geriamojovande7">'Forma 13'!$G$37</definedName>
    <definedName name="VAS084_F_Silumosirkarst1Geriamojovande8" localSheetId="12">'Forma 13'!$H$37</definedName>
    <definedName name="VAS084_F_Silumosirkarst1Geriamojovande8">'Forma 13'!$H$37</definedName>
    <definedName name="VAS084_F_Silumosirkarst1Geriamojovande9" localSheetId="12">'Forma 13'!$I$37</definedName>
    <definedName name="VAS084_F_Silumosirkarst1Geriamojovande9">'Forma 13'!$I$37</definedName>
    <definedName name="VAS084_F_Silumosirkarst1Kitareguliuoja1" localSheetId="12">'Forma 13'!$O$37</definedName>
    <definedName name="VAS084_F_Silumosirkarst1Kitareguliuoja1">'Forma 13'!$O$37</definedName>
    <definedName name="VAS084_F_Silumosirkarst1Kitosveiklosne1" localSheetId="12">'Forma 13'!$P$37</definedName>
    <definedName name="VAS084_F_Silumosirkarst1Kitosveiklosne1">'Forma 13'!$P$37</definedName>
    <definedName name="VAS084_F_Silumosirkarst1Nuotekudumblot1" localSheetId="12">'Forma 13'!$L$37</definedName>
    <definedName name="VAS084_F_Silumosirkarst1Nuotekudumblot1">'Forma 13'!$L$37</definedName>
    <definedName name="VAS084_F_Silumosirkarst1Nuotekusurinki1" localSheetId="12">'Forma 13'!$J$37</definedName>
    <definedName name="VAS084_F_Silumosirkarst1Nuotekusurinki1">'Forma 13'!$J$37</definedName>
    <definedName name="VAS084_F_Silumosirkarst1Nuotekuvalymas1" localSheetId="12">'Forma 13'!$K$37</definedName>
    <definedName name="VAS084_F_Silumosirkarst1Nuotekuvalymas1">'Forma 13'!$K$37</definedName>
    <definedName name="VAS084_F_Silumosirkarst1Pavirsiniunuot1" localSheetId="12">'Forma 13'!$M$37</definedName>
    <definedName name="VAS084_F_Silumosirkarst1Pavirsiniunuot1">'Forma 13'!$M$37</definedName>
    <definedName name="VAS084_F_Silumosirkarst2Apskaitosveikla1" localSheetId="12">'Forma 13'!$N$119</definedName>
    <definedName name="VAS084_F_Silumosirkarst2Apskaitosveikla1">'Forma 13'!$N$119</definedName>
    <definedName name="VAS084_F_Silumosirkarst2Geriamojovande7" localSheetId="12">'Forma 13'!$G$119</definedName>
    <definedName name="VAS084_F_Silumosirkarst2Geriamojovande7">'Forma 13'!$G$119</definedName>
    <definedName name="VAS084_F_Silumosirkarst2Geriamojovande8" localSheetId="12">'Forma 13'!$H$119</definedName>
    <definedName name="VAS084_F_Silumosirkarst2Geriamojovande8">'Forma 13'!$H$119</definedName>
    <definedName name="VAS084_F_Silumosirkarst2Geriamojovande9" localSheetId="12">'Forma 13'!$I$119</definedName>
    <definedName name="VAS084_F_Silumosirkarst2Geriamojovande9">'Forma 13'!$I$119</definedName>
    <definedName name="VAS084_F_Silumosirkarst2Kitareguliuoja1" localSheetId="12">'Forma 13'!$O$119</definedName>
    <definedName name="VAS084_F_Silumosirkarst2Kitareguliuoja1">'Forma 13'!$O$119</definedName>
    <definedName name="VAS084_F_Silumosirkarst2Kitosveiklosne1" localSheetId="12">'Forma 13'!$P$119</definedName>
    <definedName name="VAS084_F_Silumosirkarst2Kitosveiklosne1">'Forma 13'!$P$119</definedName>
    <definedName name="VAS084_F_Silumosirkarst2Nuotekudumblot1" localSheetId="12">'Forma 13'!$L$119</definedName>
    <definedName name="VAS084_F_Silumosirkarst2Nuotekudumblot1">'Forma 13'!$L$119</definedName>
    <definedName name="VAS084_F_Silumosirkarst2Nuotekusurinki1" localSheetId="12">'Forma 13'!$J$119</definedName>
    <definedName name="VAS084_F_Silumosirkarst2Nuotekusurinki1">'Forma 13'!$J$119</definedName>
    <definedName name="VAS084_F_Silumosirkarst2Nuotekuvalymas1" localSheetId="12">'Forma 13'!$K$119</definedName>
    <definedName name="VAS084_F_Silumosirkarst2Nuotekuvalymas1">'Forma 13'!$K$119</definedName>
    <definedName name="VAS084_F_Silumosirkarst2Pavirsiniunuot1" localSheetId="12">'Forma 13'!$M$119</definedName>
    <definedName name="VAS084_F_Silumosirkarst2Pavirsiniunuot1">'Forma 13'!$M$119</definedName>
    <definedName name="VAS084_F_Silumosirkarst3Apskaitosveikla1" localSheetId="12">'Forma 13'!$N$201</definedName>
    <definedName name="VAS084_F_Silumosirkarst3Apskaitosveikla1">'Forma 13'!$N$201</definedName>
    <definedName name="VAS084_F_Silumosirkarst3Geriamojovande7" localSheetId="12">'Forma 13'!$G$201</definedName>
    <definedName name="VAS084_F_Silumosirkarst3Geriamojovande7">'Forma 13'!$G$201</definedName>
    <definedName name="VAS084_F_Silumosirkarst3Geriamojovande8" localSheetId="12">'Forma 13'!$H$201</definedName>
    <definedName name="VAS084_F_Silumosirkarst3Geriamojovande8">'Forma 13'!$H$201</definedName>
    <definedName name="VAS084_F_Silumosirkarst3Geriamojovande9" localSheetId="12">'Forma 13'!$I$201</definedName>
    <definedName name="VAS084_F_Silumosirkarst3Geriamojovande9">'Forma 13'!$I$201</definedName>
    <definedName name="VAS084_F_Silumosirkarst3Kitareguliuoja1" localSheetId="12">'Forma 13'!$O$201</definedName>
    <definedName name="VAS084_F_Silumosirkarst3Kitareguliuoja1">'Forma 13'!$O$201</definedName>
    <definedName name="VAS084_F_Silumosirkarst3Kitosveiklosne1" localSheetId="12">'Forma 13'!$P$201</definedName>
    <definedName name="VAS084_F_Silumosirkarst3Kitosveiklosne1">'Forma 13'!$P$201</definedName>
    <definedName name="VAS084_F_Silumosirkarst3Nuotekudumblot1" localSheetId="12">'Forma 13'!$L$201</definedName>
    <definedName name="VAS084_F_Silumosirkarst3Nuotekudumblot1">'Forma 13'!$L$201</definedName>
    <definedName name="VAS084_F_Silumosirkarst3Nuotekusurinki1" localSheetId="12">'Forma 13'!$J$201</definedName>
    <definedName name="VAS084_F_Silumosirkarst3Nuotekusurinki1">'Forma 13'!$J$201</definedName>
    <definedName name="VAS084_F_Silumosirkarst3Nuotekuvalymas1" localSheetId="12">'Forma 13'!$K$201</definedName>
    <definedName name="VAS084_F_Silumosirkarst3Nuotekuvalymas1">'Forma 13'!$K$201</definedName>
    <definedName name="VAS084_F_Silumosirkarst3Pavirsiniunuot1" localSheetId="12">'Forma 13'!$M$201</definedName>
    <definedName name="VAS084_F_Silumosirkarst3Pavirsiniunuot1">'Forma 13'!$M$201</definedName>
    <definedName name="VAS084_F_Specprogramine1Apskaitosveikla1" localSheetId="12">'Forma 13'!$N$16</definedName>
    <definedName name="VAS084_F_Specprogramine1Apskaitosveikla1">'Forma 13'!$N$16</definedName>
    <definedName name="VAS084_F_Specprogramine1Geriamojovande7" localSheetId="12">'Forma 13'!$G$16</definedName>
    <definedName name="VAS084_F_Specprogramine1Geriamojovande7">'Forma 13'!$G$16</definedName>
    <definedName name="VAS084_F_Specprogramine1Geriamojovande8" localSheetId="12">'Forma 13'!$H$16</definedName>
    <definedName name="VAS084_F_Specprogramine1Geriamojovande8">'Forma 13'!$H$16</definedName>
    <definedName name="VAS084_F_Specprogramine1Geriamojovande9" localSheetId="12">'Forma 13'!$I$16</definedName>
    <definedName name="VAS084_F_Specprogramine1Geriamojovande9">'Forma 13'!$I$16</definedName>
    <definedName name="VAS084_F_Specprogramine1Kitareguliuoja1" localSheetId="12">'Forma 13'!$O$16</definedName>
    <definedName name="VAS084_F_Specprogramine1Kitareguliuoja1">'Forma 13'!$O$16</definedName>
    <definedName name="VAS084_F_Specprogramine1Kitosveiklosne1" localSheetId="12">'Forma 13'!$P$16</definedName>
    <definedName name="VAS084_F_Specprogramine1Kitosveiklosne1">'Forma 13'!$P$16</definedName>
    <definedName name="VAS084_F_Specprogramine1Nuotekudumblot1" localSheetId="12">'Forma 13'!$L$16</definedName>
    <definedName name="VAS084_F_Specprogramine1Nuotekudumblot1">'Forma 13'!$L$16</definedName>
    <definedName name="VAS084_F_Specprogramine1Nuotekusurinki1" localSheetId="12">'Forma 13'!$J$16</definedName>
    <definedName name="VAS084_F_Specprogramine1Nuotekusurinki1">'Forma 13'!$J$16</definedName>
    <definedName name="VAS084_F_Specprogramine1Nuotekuvalymas1" localSheetId="12">'Forma 13'!$K$16</definedName>
    <definedName name="VAS084_F_Specprogramine1Nuotekuvalymas1">'Forma 13'!$K$16</definedName>
    <definedName name="VAS084_F_Specprogramine1Pavirsiniunuot1" localSheetId="12">'Forma 13'!$M$16</definedName>
    <definedName name="VAS084_F_Specprogramine1Pavirsiniunuot1">'Forma 13'!$M$16</definedName>
    <definedName name="VAS084_F_Specprogramine2Apskaitosveikla1" localSheetId="12">'Forma 13'!$N$98</definedName>
    <definedName name="VAS084_F_Specprogramine2Apskaitosveikla1">'Forma 13'!$N$98</definedName>
    <definedName name="VAS084_F_Specprogramine2Geriamojovande7" localSheetId="12">'Forma 13'!$G$98</definedName>
    <definedName name="VAS084_F_Specprogramine2Geriamojovande7">'Forma 13'!$G$98</definedName>
    <definedName name="VAS084_F_Specprogramine2Geriamojovande8" localSheetId="12">'Forma 13'!$H$98</definedName>
    <definedName name="VAS084_F_Specprogramine2Geriamojovande8">'Forma 13'!$H$98</definedName>
    <definedName name="VAS084_F_Specprogramine2Geriamojovande9" localSheetId="12">'Forma 13'!$I$98</definedName>
    <definedName name="VAS084_F_Specprogramine2Geriamojovande9">'Forma 13'!$I$98</definedName>
    <definedName name="VAS084_F_Specprogramine2Kitareguliuoja1" localSheetId="12">'Forma 13'!$O$98</definedName>
    <definedName name="VAS084_F_Specprogramine2Kitareguliuoja1">'Forma 13'!$O$98</definedName>
    <definedName name="VAS084_F_Specprogramine2Kitosveiklosne1" localSheetId="12">'Forma 13'!$P$98</definedName>
    <definedName name="VAS084_F_Specprogramine2Kitosveiklosne1">'Forma 13'!$P$98</definedName>
    <definedName name="VAS084_F_Specprogramine2Nuotekudumblot1" localSheetId="12">'Forma 13'!$L$98</definedName>
    <definedName name="VAS084_F_Specprogramine2Nuotekudumblot1">'Forma 13'!$L$98</definedName>
    <definedName name="VAS084_F_Specprogramine2Nuotekusurinki1" localSheetId="12">'Forma 13'!$J$98</definedName>
    <definedName name="VAS084_F_Specprogramine2Nuotekusurinki1">'Forma 13'!$J$98</definedName>
    <definedName name="VAS084_F_Specprogramine2Nuotekuvalymas1" localSheetId="12">'Forma 13'!$K$98</definedName>
    <definedName name="VAS084_F_Specprogramine2Nuotekuvalymas1">'Forma 13'!$K$98</definedName>
    <definedName name="VAS084_F_Specprogramine2Pavirsiniunuot1" localSheetId="12">'Forma 13'!$M$98</definedName>
    <definedName name="VAS084_F_Specprogramine2Pavirsiniunuot1">'Forma 13'!$M$98</definedName>
    <definedName name="VAS084_F_Specprogramine3Apskaitosveikla1" localSheetId="12">'Forma 13'!$N$180</definedName>
    <definedName name="VAS084_F_Specprogramine3Apskaitosveikla1">'Forma 13'!$N$180</definedName>
    <definedName name="VAS084_F_Specprogramine3Geriamojovande7" localSheetId="12">'Forma 13'!$G$180</definedName>
    <definedName name="VAS084_F_Specprogramine3Geriamojovande7">'Forma 13'!$G$180</definedName>
    <definedName name="VAS084_F_Specprogramine3Geriamojovande8" localSheetId="12">'Forma 13'!$H$180</definedName>
    <definedName name="VAS084_F_Specprogramine3Geriamojovande8">'Forma 13'!$H$180</definedName>
    <definedName name="VAS084_F_Specprogramine3Geriamojovande9" localSheetId="12">'Forma 13'!$I$180</definedName>
    <definedName name="VAS084_F_Specprogramine3Geriamojovande9">'Forma 13'!$I$180</definedName>
    <definedName name="VAS084_F_Specprogramine3Kitareguliuoja1" localSheetId="12">'Forma 13'!$O$180</definedName>
    <definedName name="VAS084_F_Specprogramine3Kitareguliuoja1">'Forma 13'!$O$180</definedName>
    <definedName name="VAS084_F_Specprogramine3Kitosveiklosne1" localSheetId="12">'Forma 13'!$P$180</definedName>
    <definedName name="VAS084_F_Specprogramine3Kitosveiklosne1">'Forma 13'!$P$180</definedName>
    <definedName name="VAS084_F_Specprogramine3Nuotekudumblot1" localSheetId="12">'Forma 13'!$L$180</definedName>
    <definedName name="VAS084_F_Specprogramine3Nuotekudumblot1">'Forma 13'!$L$180</definedName>
    <definedName name="VAS084_F_Specprogramine3Nuotekusurinki1" localSheetId="12">'Forma 13'!$J$180</definedName>
    <definedName name="VAS084_F_Specprogramine3Nuotekusurinki1">'Forma 13'!$J$180</definedName>
    <definedName name="VAS084_F_Specprogramine3Nuotekuvalymas1" localSheetId="12">'Forma 13'!$K$180</definedName>
    <definedName name="VAS084_F_Specprogramine3Nuotekuvalymas1">'Forma 13'!$K$180</definedName>
    <definedName name="VAS084_F_Specprogramine3Pavirsiniunuot1" localSheetId="12">'Forma 13'!$M$180</definedName>
    <definedName name="VAS084_F_Specprogramine3Pavirsiniunuot1">'Forma 13'!$M$180</definedName>
    <definedName name="VAS084_F_Standartinepro1Apskaitosveikla1" localSheetId="12">'Forma 13'!$N$12</definedName>
    <definedName name="VAS084_F_Standartinepro1Apskaitosveikla1">'Forma 13'!$N$12</definedName>
    <definedName name="VAS084_F_Standartinepro1Geriamojovande7" localSheetId="12">'Forma 13'!$G$12</definedName>
    <definedName name="VAS084_F_Standartinepro1Geriamojovande7">'Forma 13'!$G$12</definedName>
    <definedName name="VAS084_F_Standartinepro1Geriamojovande8" localSheetId="12">'Forma 13'!$H$12</definedName>
    <definedName name="VAS084_F_Standartinepro1Geriamojovande8">'Forma 13'!$H$12</definedName>
    <definedName name="VAS084_F_Standartinepro1Geriamojovande9" localSheetId="12">'Forma 13'!$I$12</definedName>
    <definedName name="VAS084_F_Standartinepro1Geriamojovande9">'Forma 13'!$I$12</definedName>
    <definedName name="VAS084_F_Standartinepro1Kitareguliuoja1" localSheetId="12">'Forma 13'!$O$12</definedName>
    <definedName name="VAS084_F_Standartinepro1Kitareguliuoja1">'Forma 13'!$O$12</definedName>
    <definedName name="VAS084_F_Standartinepro1Kitosveiklosne1" localSheetId="12">'Forma 13'!$P$12</definedName>
    <definedName name="VAS084_F_Standartinepro1Kitosveiklosne1">'Forma 13'!$P$12</definedName>
    <definedName name="VAS084_F_Standartinepro1Nuotekudumblot1" localSheetId="12">'Forma 13'!$L$12</definedName>
    <definedName name="VAS084_F_Standartinepro1Nuotekudumblot1">'Forma 13'!$L$12</definedName>
    <definedName name="VAS084_F_Standartinepro1Nuotekusurinki1" localSheetId="12">'Forma 13'!$J$12</definedName>
    <definedName name="VAS084_F_Standartinepro1Nuotekusurinki1">'Forma 13'!$J$12</definedName>
    <definedName name="VAS084_F_Standartinepro1Nuotekuvalymas1" localSheetId="12">'Forma 13'!$K$12</definedName>
    <definedName name="VAS084_F_Standartinepro1Nuotekuvalymas1">'Forma 13'!$K$12</definedName>
    <definedName name="VAS084_F_Standartinepro1Pavirsiniunuot1" localSheetId="12">'Forma 13'!$M$12</definedName>
    <definedName name="VAS084_F_Standartinepro1Pavirsiniunuot1">'Forma 13'!$M$12</definedName>
    <definedName name="VAS084_F_Standartinepro2Apskaitosveikla1" localSheetId="12">'Forma 13'!$N$94</definedName>
    <definedName name="VAS084_F_Standartinepro2Apskaitosveikla1">'Forma 13'!$N$94</definedName>
    <definedName name="VAS084_F_Standartinepro2Geriamojovande7" localSheetId="12">'Forma 13'!$G$94</definedName>
    <definedName name="VAS084_F_Standartinepro2Geriamojovande7">'Forma 13'!$G$94</definedName>
    <definedName name="VAS084_F_Standartinepro2Geriamojovande8" localSheetId="12">'Forma 13'!$H$94</definedName>
    <definedName name="VAS084_F_Standartinepro2Geriamojovande8">'Forma 13'!$H$94</definedName>
    <definedName name="VAS084_F_Standartinepro2Geriamojovande9" localSheetId="12">'Forma 13'!$I$94</definedName>
    <definedName name="VAS084_F_Standartinepro2Geriamojovande9">'Forma 13'!$I$94</definedName>
    <definedName name="VAS084_F_Standartinepro2Kitareguliuoja1" localSheetId="12">'Forma 13'!$O$94</definedName>
    <definedName name="VAS084_F_Standartinepro2Kitareguliuoja1">'Forma 13'!$O$94</definedName>
    <definedName name="VAS084_F_Standartinepro2Kitosveiklosne1" localSheetId="12">'Forma 13'!$P$94</definedName>
    <definedName name="VAS084_F_Standartinepro2Kitosveiklosne1">'Forma 13'!$P$94</definedName>
    <definedName name="VAS084_F_Standartinepro2Nuotekudumblot1" localSheetId="12">'Forma 13'!$L$94</definedName>
    <definedName name="VAS084_F_Standartinepro2Nuotekudumblot1">'Forma 13'!$L$94</definedName>
    <definedName name="VAS084_F_Standartinepro2Nuotekusurinki1" localSheetId="12">'Forma 13'!$J$94</definedName>
    <definedName name="VAS084_F_Standartinepro2Nuotekusurinki1">'Forma 13'!$J$94</definedName>
    <definedName name="VAS084_F_Standartinepro2Nuotekuvalymas1" localSheetId="12">'Forma 13'!$K$94</definedName>
    <definedName name="VAS084_F_Standartinepro2Nuotekuvalymas1">'Forma 13'!$K$94</definedName>
    <definedName name="VAS084_F_Standartinepro2Pavirsiniunuot1" localSheetId="12">'Forma 13'!$M$94</definedName>
    <definedName name="VAS084_F_Standartinepro2Pavirsiniunuot1">'Forma 13'!$M$94</definedName>
    <definedName name="VAS084_F_Standartinepro3Apskaitosveikla1" localSheetId="12">'Forma 13'!$N$176</definedName>
    <definedName name="VAS084_F_Standartinepro3Apskaitosveikla1">'Forma 13'!$N$176</definedName>
    <definedName name="VAS084_F_Standartinepro3Geriamojovande7" localSheetId="12">'Forma 13'!$G$176</definedName>
    <definedName name="VAS084_F_Standartinepro3Geriamojovande7">'Forma 13'!$G$176</definedName>
    <definedName name="VAS084_F_Standartinepro3Geriamojovande8" localSheetId="12">'Forma 13'!$H$176</definedName>
    <definedName name="VAS084_F_Standartinepro3Geriamojovande8">'Forma 13'!$H$176</definedName>
    <definedName name="VAS084_F_Standartinepro3Geriamojovande9" localSheetId="12">'Forma 13'!$I$176</definedName>
    <definedName name="VAS084_F_Standartinepro3Geriamojovande9">'Forma 13'!$I$176</definedName>
    <definedName name="VAS084_F_Standartinepro3Kitareguliuoja1" localSheetId="12">'Forma 13'!$O$176</definedName>
    <definedName name="VAS084_F_Standartinepro3Kitareguliuoja1">'Forma 13'!$O$176</definedName>
    <definedName name="VAS084_F_Standartinepro3Kitosveiklosne1" localSheetId="12">'Forma 13'!$P$176</definedName>
    <definedName name="VAS084_F_Standartinepro3Kitosveiklosne1">'Forma 13'!$P$176</definedName>
    <definedName name="VAS084_F_Standartinepro3Nuotekudumblot1" localSheetId="12">'Forma 13'!$L$176</definedName>
    <definedName name="VAS084_F_Standartinepro3Nuotekudumblot1">'Forma 13'!$L$176</definedName>
    <definedName name="VAS084_F_Standartinepro3Nuotekusurinki1" localSheetId="12">'Forma 13'!$J$176</definedName>
    <definedName name="VAS084_F_Standartinepro3Nuotekusurinki1">'Forma 13'!$J$176</definedName>
    <definedName name="VAS084_F_Standartinepro3Nuotekuvalymas1" localSheetId="12">'Forma 13'!$K$176</definedName>
    <definedName name="VAS084_F_Standartinepro3Nuotekuvalymas1">'Forma 13'!$K$176</definedName>
    <definedName name="VAS084_F_Standartinepro3Pavirsiniunuot1" localSheetId="12">'Forma 13'!$M$176</definedName>
    <definedName name="VAS084_F_Standartinepro3Pavirsiniunuot1">'Forma 13'!$M$176</definedName>
    <definedName name="VAS084_F_Tiesiogiaipask1Apskaitosveikla1" localSheetId="12">'Forma 13'!$N$10</definedName>
    <definedName name="VAS084_F_Tiesiogiaipask1Apskaitosveikla1">'Forma 13'!$N$10</definedName>
    <definedName name="VAS084_F_Tiesiogiaipask1Geriamojovande7" localSheetId="12">'Forma 13'!$G$10</definedName>
    <definedName name="VAS084_F_Tiesiogiaipask1Geriamojovande7">'Forma 13'!$G$10</definedName>
    <definedName name="VAS084_F_Tiesiogiaipask1Geriamojovande8" localSheetId="12">'Forma 13'!$H$10</definedName>
    <definedName name="VAS084_F_Tiesiogiaipask1Geriamojovande8">'Forma 13'!$H$10</definedName>
    <definedName name="VAS084_F_Tiesiogiaipask1Geriamojovande9" localSheetId="12">'Forma 13'!$I$10</definedName>
    <definedName name="VAS084_F_Tiesiogiaipask1Geriamojovande9">'Forma 13'!$I$10</definedName>
    <definedName name="VAS084_F_Tiesiogiaipask1Kitareguliuoja1" localSheetId="12">'Forma 13'!$O$10</definedName>
    <definedName name="VAS084_F_Tiesiogiaipask1Kitareguliuoja1">'Forma 13'!$O$10</definedName>
    <definedName name="VAS084_F_Tiesiogiaipask1Kitosveiklosne1" localSheetId="12">'Forma 13'!$P$10</definedName>
    <definedName name="VAS084_F_Tiesiogiaipask1Kitosveiklosne1">'Forma 13'!$P$10</definedName>
    <definedName name="VAS084_F_Tiesiogiaipask1Nuotekudumblot1" localSheetId="12">'Forma 13'!$L$10</definedName>
    <definedName name="VAS084_F_Tiesiogiaipask1Nuotekudumblot1">'Forma 13'!$L$10</definedName>
    <definedName name="VAS084_F_Tiesiogiaipask1Nuotekusurinki1" localSheetId="12">'Forma 13'!$J$10</definedName>
    <definedName name="VAS084_F_Tiesiogiaipask1Nuotekusurinki1">'Forma 13'!$J$10</definedName>
    <definedName name="VAS084_F_Tiesiogiaipask1Nuotekuvalymas1" localSheetId="12">'Forma 13'!$K$10</definedName>
    <definedName name="VAS084_F_Tiesiogiaipask1Nuotekuvalymas1">'Forma 13'!$K$10</definedName>
    <definedName name="VAS084_F_Tiesiogiaipask1Pavirsiniunuot1" localSheetId="12">'Forma 13'!$M$10</definedName>
    <definedName name="VAS084_F_Tiesiogiaipask1Pavirsiniunuot1">'Forma 13'!$M$10</definedName>
    <definedName name="VAS084_F_Transportoprie1Apskaitosveikla1" localSheetId="12">'Forma 13'!$N$79</definedName>
    <definedName name="VAS084_F_Transportoprie1Apskaitosveikla1">'Forma 13'!$N$79</definedName>
    <definedName name="VAS084_F_Transportoprie1Geriamojovande7" localSheetId="12">'Forma 13'!$G$79</definedName>
    <definedName name="VAS084_F_Transportoprie1Geriamojovande7">'Forma 13'!$G$79</definedName>
    <definedName name="VAS084_F_Transportoprie1Geriamojovande8" localSheetId="12">'Forma 13'!$H$79</definedName>
    <definedName name="VAS084_F_Transportoprie1Geriamojovande8">'Forma 13'!$H$79</definedName>
    <definedName name="VAS084_F_Transportoprie1Geriamojovande9" localSheetId="12">'Forma 13'!$I$79</definedName>
    <definedName name="VAS084_F_Transportoprie1Geriamojovande9">'Forma 13'!$I$79</definedName>
    <definedName name="VAS084_F_Transportoprie1Kitareguliuoja1" localSheetId="12">'Forma 13'!$O$79</definedName>
    <definedName name="VAS084_F_Transportoprie1Kitareguliuoja1">'Forma 13'!$O$79</definedName>
    <definedName name="VAS084_F_Transportoprie1Kitosveiklosne1" localSheetId="12">'Forma 13'!$P$79</definedName>
    <definedName name="VAS084_F_Transportoprie1Kitosveiklosne1">'Forma 13'!$P$79</definedName>
    <definedName name="VAS084_F_Transportoprie1Nuotekudumblot1" localSheetId="12">'Forma 13'!$L$79</definedName>
    <definedName name="VAS084_F_Transportoprie1Nuotekudumblot1">'Forma 13'!$L$79</definedName>
    <definedName name="VAS084_F_Transportoprie1Nuotekusurinki1" localSheetId="12">'Forma 13'!$J$79</definedName>
    <definedName name="VAS084_F_Transportoprie1Nuotekusurinki1">'Forma 13'!$J$79</definedName>
    <definedName name="VAS084_F_Transportoprie1Nuotekuvalymas1" localSheetId="12">'Forma 13'!$K$79</definedName>
    <definedName name="VAS084_F_Transportoprie1Nuotekuvalymas1">'Forma 13'!$K$79</definedName>
    <definedName name="VAS084_F_Transportoprie1Pavirsiniunuot1" localSheetId="12">'Forma 13'!$M$79</definedName>
    <definedName name="VAS084_F_Transportoprie1Pavirsiniunuot1">'Forma 13'!$M$79</definedName>
    <definedName name="VAS084_F_Transportoprie2Apskaitosveikla1" localSheetId="12">'Forma 13'!$N$161</definedName>
    <definedName name="VAS084_F_Transportoprie2Apskaitosveikla1">'Forma 13'!$N$161</definedName>
    <definedName name="VAS084_F_Transportoprie2Geriamojovande7" localSheetId="12">'Forma 13'!$G$161</definedName>
    <definedName name="VAS084_F_Transportoprie2Geriamojovande7">'Forma 13'!$G$161</definedName>
    <definedName name="VAS084_F_Transportoprie2Geriamojovande8" localSheetId="12">'Forma 13'!$H$161</definedName>
    <definedName name="VAS084_F_Transportoprie2Geriamojovande8">'Forma 13'!$H$161</definedName>
    <definedName name="VAS084_F_Transportoprie2Geriamojovande9" localSheetId="12">'Forma 13'!$I$161</definedName>
    <definedName name="VAS084_F_Transportoprie2Geriamojovande9">'Forma 13'!$I$161</definedName>
    <definedName name="VAS084_F_Transportoprie2Kitareguliuoja1" localSheetId="12">'Forma 13'!$O$161</definedName>
    <definedName name="VAS084_F_Transportoprie2Kitareguliuoja1">'Forma 13'!$O$161</definedName>
    <definedName name="VAS084_F_Transportoprie2Kitosveiklosne1" localSheetId="12">'Forma 13'!$P$161</definedName>
    <definedName name="VAS084_F_Transportoprie2Kitosveiklosne1">'Forma 13'!$P$161</definedName>
    <definedName name="VAS084_F_Transportoprie2Nuotekudumblot1" localSheetId="12">'Forma 13'!$L$161</definedName>
    <definedName name="VAS084_F_Transportoprie2Nuotekudumblot1">'Forma 13'!$L$161</definedName>
    <definedName name="VAS084_F_Transportoprie2Nuotekusurinki1" localSheetId="12">'Forma 13'!$J$161</definedName>
    <definedName name="VAS084_F_Transportoprie2Nuotekusurinki1">'Forma 13'!$J$161</definedName>
    <definedName name="VAS084_F_Transportoprie2Nuotekuvalymas1" localSheetId="12">'Forma 13'!$K$161</definedName>
    <definedName name="VAS084_F_Transportoprie2Nuotekuvalymas1">'Forma 13'!$K$161</definedName>
    <definedName name="VAS084_F_Transportoprie2Pavirsiniunuot1" localSheetId="12">'Forma 13'!$M$161</definedName>
    <definedName name="VAS084_F_Transportoprie2Pavirsiniunuot1">'Forma 13'!$M$161</definedName>
    <definedName name="VAS084_F_Transportoprie3Apskaitosveikla1" localSheetId="12">'Forma 13'!$N$243</definedName>
    <definedName name="VAS084_F_Transportoprie3Apskaitosveikla1">'Forma 13'!$N$243</definedName>
    <definedName name="VAS084_F_Transportoprie3Geriamojovande7" localSheetId="12">'Forma 13'!$G$243</definedName>
    <definedName name="VAS084_F_Transportoprie3Geriamojovande7">'Forma 13'!$G$243</definedName>
    <definedName name="VAS084_F_Transportoprie3Geriamojovande8" localSheetId="12">'Forma 13'!$H$243</definedName>
    <definedName name="VAS084_F_Transportoprie3Geriamojovande8">'Forma 13'!$H$243</definedName>
    <definedName name="VAS084_F_Transportoprie3Geriamojovande9" localSheetId="12">'Forma 13'!$I$243</definedName>
    <definedName name="VAS084_F_Transportoprie3Geriamojovande9">'Forma 13'!$I$243</definedName>
    <definedName name="VAS084_F_Transportoprie3Kitareguliuoja1" localSheetId="12">'Forma 13'!$O$243</definedName>
    <definedName name="VAS084_F_Transportoprie3Kitareguliuoja1">'Forma 13'!$O$243</definedName>
    <definedName name="VAS084_F_Transportoprie3Kitosveiklosne1" localSheetId="12">'Forma 13'!$P$243</definedName>
    <definedName name="VAS084_F_Transportoprie3Kitosveiklosne1">'Forma 13'!$P$243</definedName>
    <definedName name="VAS084_F_Transportoprie3Nuotekudumblot1" localSheetId="12">'Forma 13'!$L$243</definedName>
    <definedName name="VAS084_F_Transportoprie3Nuotekudumblot1">'Forma 13'!$L$243</definedName>
    <definedName name="VAS084_F_Transportoprie3Nuotekusurinki1" localSheetId="12">'Forma 13'!$J$243</definedName>
    <definedName name="VAS084_F_Transportoprie3Nuotekusurinki1">'Forma 13'!$J$243</definedName>
    <definedName name="VAS084_F_Transportoprie3Nuotekuvalymas1" localSheetId="12">'Forma 13'!$K$243</definedName>
    <definedName name="VAS084_F_Transportoprie3Nuotekuvalymas1">'Forma 13'!$K$243</definedName>
    <definedName name="VAS084_F_Transportoprie3Pavirsiniunuot1" localSheetId="12">'Forma 13'!$M$243</definedName>
    <definedName name="VAS084_F_Transportoprie3Pavirsiniunuot1">'Forma 13'!$M$243</definedName>
    <definedName name="VAS084_F_Vandenssiurbli1Apskaitosveikla1" localSheetId="12">'Forma 13'!$N$50</definedName>
    <definedName name="VAS084_F_Vandenssiurbli1Apskaitosveikla1">'Forma 13'!$N$50</definedName>
    <definedName name="VAS084_F_Vandenssiurbli1Geriamojovande7" localSheetId="12">'Forma 13'!$G$50</definedName>
    <definedName name="VAS084_F_Vandenssiurbli1Geriamojovande7">'Forma 13'!$G$50</definedName>
    <definedName name="VAS084_F_Vandenssiurbli1Geriamojovande8" localSheetId="12">'Forma 13'!$H$50</definedName>
    <definedName name="VAS084_F_Vandenssiurbli1Geriamojovande8">'Forma 13'!$H$50</definedName>
    <definedName name="VAS084_F_Vandenssiurbli1Geriamojovande9" localSheetId="12">'Forma 13'!$I$50</definedName>
    <definedName name="VAS084_F_Vandenssiurbli1Geriamojovande9">'Forma 13'!$I$50</definedName>
    <definedName name="VAS084_F_Vandenssiurbli1Kitareguliuoja1" localSheetId="12">'Forma 13'!$O$50</definedName>
    <definedName name="VAS084_F_Vandenssiurbli1Kitareguliuoja1">'Forma 13'!$O$50</definedName>
    <definedName name="VAS084_F_Vandenssiurbli1Kitosveiklosne1" localSheetId="12">'Forma 13'!$P$50</definedName>
    <definedName name="VAS084_F_Vandenssiurbli1Kitosveiklosne1">'Forma 13'!$P$50</definedName>
    <definedName name="VAS084_F_Vandenssiurbli1Nuotekudumblot1" localSheetId="12">'Forma 13'!$L$50</definedName>
    <definedName name="VAS084_F_Vandenssiurbli1Nuotekudumblot1">'Forma 13'!$L$50</definedName>
    <definedName name="VAS084_F_Vandenssiurbli1Nuotekusurinki1" localSheetId="12">'Forma 13'!$J$50</definedName>
    <definedName name="VAS084_F_Vandenssiurbli1Nuotekusurinki1">'Forma 13'!$J$50</definedName>
    <definedName name="VAS084_F_Vandenssiurbli1Nuotekuvalymas1" localSheetId="12">'Forma 13'!$K$50</definedName>
    <definedName name="VAS084_F_Vandenssiurbli1Nuotekuvalymas1">'Forma 13'!$K$50</definedName>
    <definedName name="VAS084_F_Vandenssiurbli1Pavirsiniunuot1" localSheetId="12">'Forma 13'!$M$50</definedName>
    <definedName name="VAS084_F_Vandenssiurbli1Pavirsiniunuot1">'Forma 13'!$M$50</definedName>
    <definedName name="VAS084_F_Vandenssiurbli2Apskaitosveikla1" localSheetId="12">'Forma 13'!$N$132</definedName>
    <definedName name="VAS084_F_Vandenssiurbli2Apskaitosveikla1">'Forma 13'!$N$132</definedName>
    <definedName name="VAS084_F_Vandenssiurbli2Geriamojovande7" localSheetId="12">'Forma 13'!$G$132</definedName>
    <definedName name="VAS084_F_Vandenssiurbli2Geriamojovande7">'Forma 13'!$G$132</definedName>
    <definedName name="VAS084_F_Vandenssiurbli2Geriamojovande8" localSheetId="12">'Forma 13'!$H$132</definedName>
    <definedName name="VAS084_F_Vandenssiurbli2Geriamojovande8">'Forma 13'!$H$132</definedName>
    <definedName name="VAS084_F_Vandenssiurbli2Geriamojovande9" localSheetId="12">'Forma 13'!$I$132</definedName>
    <definedName name="VAS084_F_Vandenssiurbli2Geriamojovande9">'Forma 13'!$I$132</definedName>
    <definedName name="VAS084_F_Vandenssiurbli2Kitareguliuoja1" localSheetId="12">'Forma 13'!$O$132</definedName>
    <definedName name="VAS084_F_Vandenssiurbli2Kitareguliuoja1">'Forma 13'!$O$132</definedName>
    <definedName name="VAS084_F_Vandenssiurbli2Kitosveiklosne1" localSheetId="12">'Forma 13'!$P$132</definedName>
    <definedName name="VAS084_F_Vandenssiurbli2Kitosveiklosne1">'Forma 13'!$P$132</definedName>
    <definedName name="VAS084_F_Vandenssiurbli2Nuotekudumblot1" localSheetId="12">'Forma 13'!$L$132</definedName>
    <definedName name="VAS084_F_Vandenssiurbli2Nuotekudumblot1">'Forma 13'!$L$132</definedName>
    <definedName name="VAS084_F_Vandenssiurbli2Nuotekusurinki1" localSheetId="12">'Forma 13'!$J$132</definedName>
    <definedName name="VAS084_F_Vandenssiurbli2Nuotekusurinki1">'Forma 13'!$J$132</definedName>
    <definedName name="VAS084_F_Vandenssiurbli2Nuotekuvalymas1" localSheetId="12">'Forma 13'!$K$132</definedName>
    <definedName name="VAS084_F_Vandenssiurbli2Nuotekuvalymas1">'Forma 13'!$K$132</definedName>
    <definedName name="VAS084_F_Vandenssiurbli2Pavirsiniunuot1" localSheetId="12">'Forma 13'!$M$132</definedName>
    <definedName name="VAS084_F_Vandenssiurbli2Pavirsiniunuot1">'Forma 13'!$M$132</definedName>
    <definedName name="VAS084_F_Vandenssiurbli3Apskaitosveikla1" localSheetId="12">'Forma 13'!$N$214</definedName>
    <definedName name="VAS084_F_Vandenssiurbli3Apskaitosveikla1">'Forma 13'!$N$214</definedName>
    <definedName name="VAS084_F_Vandenssiurbli3Geriamojovande7" localSheetId="12">'Forma 13'!$G$214</definedName>
    <definedName name="VAS084_F_Vandenssiurbli3Geriamojovande7">'Forma 13'!$G$214</definedName>
    <definedName name="VAS084_F_Vandenssiurbli3Geriamojovande8" localSheetId="12">'Forma 13'!$H$214</definedName>
    <definedName name="VAS084_F_Vandenssiurbli3Geriamojovande8">'Forma 13'!$H$214</definedName>
    <definedName name="VAS084_F_Vandenssiurbli3Geriamojovande9" localSheetId="12">'Forma 13'!$I$214</definedName>
    <definedName name="VAS084_F_Vandenssiurbli3Geriamojovande9">'Forma 13'!$I$214</definedName>
    <definedName name="VAS084_F_Vandenssiurbli3Kitareguliuoja1" localSheetId="12">'Forma 13'!$O$214</definedName>
    <definedName name="VAS084_F_Vandenssiurbli3Kitareguliuoja1">'Forma 13'!$O$214</definedName>
    <definedName name="VAS084_F_Vandenssiurbli3Kitosveiklosne1" localSheetId="12">'Forma 13'!$P$214</definedName>
    <definedName name="VAS084_F_Vandenssiurbli3Kitosveiklosne1">'Forma 13'!$P$214</definedName>
    <definedName name="VAS084_F_Vandenssiurbli3Nuotekudumblot1" localSheetId="12">'Forma 13'!$L$214</definedName>
    <definedName name="VAS084_F_Vandenssiurbli3Nuotekudumblot1">'Forma 13'!$L$214</definedName>
    <definedName name="VAS084_F_Vandenssiurbli3Nuotekusurinki1" localSheetId="12">'Forma 13'!$J$214</definedName>
    <definedName name="VAS084_F_Vandenssiurbli3Nuotekusurinki1">'Forma 13'!$J$214</definedName>
    <definedName name="VAS084_F_Vandenssiurbli3Nuotekuvalymas1" localSheetId="12">'Forma 13'!$K$214</definedName>
    <definedName name="VAS084_F_Vandenssiurbli3Nuotekuvalymas1">'Forma 13'!$K$214</definedName>
    <definedName name="VAS084_F_Vandenssiurbli3Pavirsiniunuot1" localSheetId="12">'Forma 13'!$M$214</definedName>
    <definedName name="VAS084_F_Vandenssiurbli3Pavirsiniunuot1">'Forma 13'!$M$214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6" i="11" l="1"/>
  <c r="J53" i="7"/>
  <c r="P252" i="14"/>
  <c r="O252" i="14"/>
  <c r="N252" i="14"/>
  <c r="M252" i="14"/>
  <c r="L252" i="14"/>
  <c r="K252" i="14"/>
  <c r="J252" i="14"/>
  <c r="I252" i="14"/>
  <c r="H252" i="14"/>
  <c r="G252" i="14"/>
  <c r="P248" i="14"/>
  <c r="O248" i="14"/>
  <c r="O243" i="14" s="1"/>
  <c r="N248" i="14"/>
  <c r="M248" i="14"/>
  <c r="L248" i="14"/>
  <c r="L243" i="14" s="1"/>
  <c r="K248" i="14"/>
  <c r="K243" i="14" s="1"/>
  <c r="J248" i="14"/>
  <c r="I248" i="14"/>
  <c r="H248" i="14"/>
  <c r="G248" i="14"/>
  <c r="P244" i="14"/>
  <c r="O244" i="14"/>
  <c r="N244" i="14"/>
  <c r="N243" i="14" s="1"/>
  <c r="M244" i="14"/>
  <c r="M243" i="14" s="1"/>
  <c r="L244" i="14"/>
  <c r="K244" i="14"/>
  <c r="J244" i="14"/>
  <c r="I244" i="14"/>
  <c r="I243" i="14" s="1"/>
  <c r="H244" i="14"/>
  <c r="G244" i="14"/>
  <c r="G243" i="14"/>
  <c r="P243" i="14"/>
  <c r="J243" i="14"/>
  <c r="H243" i="14"/>
  <c r="P239" i="14"/>
  <c r="O239" i="14"/>
  <c r="N239" i="14"/>
  <c r="M239" i="14"/>
  <c r="L239" i="14"/>
  <c r="K239" i="14"/>
  <c r="J239" i="14"/>
  <c r="I239" i="14"/>
  <c r="H239" i="14"/>
  <c r="G239" i="14"/>
  <c r="P235" i="14"/>
  <c r="O235" i="14"/>
  <c r="N235" i="14"/>
  <c r="M235" i="14"/>
  <c r="L235" i="14"/>
  <c r="L222" i="14" s="1"/>
  <c r="K235" i="14"/>
  <c r="J235" i="14"/>
  <c r="I235" i="14"/>
  <c r="H235" i="14"/>
  <c r="G235" i="14"/>
  <c r="P231" i="14"/>
  <c r="O231" i="14"/>
  <c r="N231" i="14"/>
  <c r="M231" i="14"/>
  <c r="L231" i="14"/>
  <c r="K231" i="14"/>
  <c r="J231" i="14"/>
  <c r="I231" i="14"/>
  <c r="H231" i="14"/>
  <c r="G231" i="14"/>
  <c r="P227" i="14"/>
  <c r="O227" i="14"/>
  <c r="N227" i="14"/>
  <c r="M227" i="14"/>
  <c r="L227" i="14"/>
  <c r="K227" i="14"/>
  <c r="K222" i="14" s="1"/>
  <c r="J227" i="14"/>
  <c r="I227" i="14"/>
  <c r="H227" i="14"/>
  <c r="H222" i="14"/>
  <c r="G227" i="14"/>
  <c r="P223" i="14"/>
  <c r="O223" i="14"/>
  <c r="N223" i="14"/>
  <c r="N222" i="14" s="1"/>
  <c r="M223" i="14"/>
  <c r="L223" i="14"/>
  <c r="K223" i="14"/>
  <c r="J223" i="14"/>
  <c r="J222" i="14" s="1"/>
  <c r="I223" i="14"/>
  <c r="H223" i="14"/>
  <c r="G223" i="14"/>
  <c r="P222" i="14"/>
  <c r="P218" i="14"/>
  <c r="O218" i="14"/>
  <c r="O213" i="14" s="1"/>
  <c r="N218" i="14"/>
  <c r="M218" i="14"/>
  <c r="L218" i="14"/>
  <c r="K218" i="14"/>
  <c r="J218" i="14"/>
  <c r="I218" i="14"/>
  <c r="H218" i="14"/>
  <c r="G218" i="14"/>
  <c r="G213" i="14" s="1"/>
  <c r="P214" i="14"/>
  <c r="P213" i="14" s="1"/>
  <c r="O214" i="14"/>
  <c r="N214" i="14"/>
  <c r="M214" i="14"/>
  <c r="L214" i="14"/>
  <c r="L213" i="14"/>
  <c r="K214" i="14"/>
  <c r="J214" i="14"/>
  <c r="I214" i="14"/>
  <c r="I213" i="14" s="1"/>
  <c r="H214" i="14"/>
  <c r="G214" i="14"/>
  <c r="M213" i="14"/>
  <c r="K213" i="14"/>
  <c r="H213" i="14"/>
  <c r="P209" i="14"/>
  <c r="O209" i="14"/>
  <c r="O188" i="14" s="1"/>
  <c r="N209" i="14"/>
  <c r="M209" i="14"/>
  <c r="L209" i="14"/>
  <c r="K209" i="14"/>
  <c r="J209" i="14"/>
  <c r="I209" i="14"/>
  <c r="H209" i="14"/>
  <c r="G209" i="14"/>
  <c r="P205" i="14"/>
  <c r="O205" i="14"/>
  <c r="N205" i="14"/>
  <c r="M205" i="14"/>
  <c r="L205" i="14"/>
  <c r="K205" i="14"/>
  <c r="J205" i="14"/>
  <c r="I205" i="14"/>
  <c r="H205" i="14"/>
  <c r="G205" i="14"/>
  <c r="P201" i="14"/>
  <c r="O201" i="14"/>
  <c r="N201" i="14"/>
  <c r="M201" i="14"/>
  <c r="M188" i="14" s="1"/>
  <c r="L201" i="14"/>
  <c r="K201" i="14"/>
  <c r="J201" i="14"/>
  <c r="I201" i="14"/>
  <c r="H201" i="14"/>
  <c r="G201" i="14"/>
  <c r="P197" i="14"/>
  <c r="O197" i="14"/>
  <c r="N197" i="14"/>
  <c r="N188" i="14" s="1"/>
  <c r="M197" i="14"/>
  <c r="L197" i="14"/>
  <c r="K197" i="14"/>
  <c r="J197" i="14"/>
  <c r="I197" i="14"/>
  <c r="H197" i="14"/>
  <c r="G197" i="14"/>
  <c r="G188" i="14" s="1"/>
  <c r="P193" i="14"/>
  <c r="P188" i="14" s="1"/>
  <c r="O193" i="14"/>
  <c r="N193" i="14"/>
  <c r="M193" i="14"/>
  <c r="L193" i="14"/>
  <c r="K193" i="14"/>
  <c r="J193" i="14"/>
  <c r="I193" i="14"/>
  <c r="H193" i="14"/>
  <c r="H188" i="14" s="1"/>
  <c r="G193" i="14"/>
  <c r="P189" i="14"/>
  <c r="O189" i="14"/>
  <c r="N189" i="14"/>
  <c r="M189" i="14"/>
  <c r="L189" i="14"/>
  <c r="K189" i="14"/>
  <c r="K188" i="14" s="1"/>
  <c r="J189" i="14"/>
  <c r="I189" i="14"/>
  <c r="H189" i="14"/>
  <c r="G189" i="14"/>
  <c r="P184" i="14"/>
  <c r="O184" i="14"/>
  <c r="O175" i="14" s="1"/>
  <c r="N184" i="14"/>
  <c r="N175" i="14" s="1"/>
  <c r="M184" i="14"/>
  <c r="L184" i="14"/>
  <c r="K184" i="14"/>
  <c r="J184" i="14"/>
  <c r="J175" i="14" s="1"/>
  <c r="I184" i="14"/>
  <c r="H184" i="14"/>
  <c r="G184" i="14"/>
  <c r="P180" i="14"/>
  <c r="P175" i="14" s="1"/>
  <c r="O180" i="14"/>
  <c r="N180" i="14"/>
  <c r="M180" i="14"/>
  <c r="L180" i="14"/>
  <c r="K180" i="14"/>
  <c r="J180" i="14"/>
  <c r="I180" i="14"/>
  <c r="I175" i="14" s="1"/>
  <c r="H180" i="14"/>
  <c r="G180" i="14"/>
  <c r="P176" i="14"/>
  <c r="O176" i="14"/>
  <c r="N176" i="14"/>
  <c r="M176" i="14"/>
  <c r="M175" i="14" s="1"/>
  <c r="L176" i="14"/>
  <c r="L175" i="14" s="1"/>
  <c r="K176" i="14"/>
  <c r="J176" i="14"/>
  <c r="I176" i="14"/>
  <c r="H176" i="14"/>
  <c r="H175" i="14" s="1"/>
  <c r="G176" i="14"/>
  <c r="K175" i="14"/>
  <c r="P170" i="14"/>
  <c r="O170" i="14"/>
  <c r="N170" i="14"/>
  <c r="M170" i="14"/>
  <c r="L170" i="14"/>
  <c r="K170" i="14"/>
  <c r="J170" i="14"/>
  <c r="I170" i="14"/>
  <c r="H170" i="14"/>
  <c r="G170" i="14"/>
  <c r="P166" i="14"/>
  <c r="P161" i="14" s="1"/>
  <c r="O166" i="14"/>
  <c r="N166" i="14"/>
  <c r="M166" i="14"/>
  <c r="M161" i="14" s="1"/>
  <c r="L166" i="14"/>
  <c r="K166" i="14"/>
  <c r="J166" i="14"/>
  <c r="I166" i="14"/>
  <c r="H166" i="14"/>
  <c r="G166" i="14"/>
  <c r="P162" i="14"/>
  <c r="O162" i="14"/>
  <c r="O161" i="14" s="1"/>
  <c r="N162" i="14"/>
  <c r="N161" i="14" s="1"/>
  <c r="M162" i="14"/>
  <c r="L162" i="14"/>
  <c r="K162" i="14"/>
  <c r="J162" i="14"/>
  <c r="J161" i="14" s="1"/>
  <c r="I162" i="14"/>
  <c r="I161" i="14"/>
  <c r="H162" i="14"/>
  <c r="H161" i="14" s="1"/>
  <c r="G162" i="14"/>
  <c r="G161" i="14"/>
  <c r="L161" i="14"/>
  <c r="K161" i="14"/>
  <c r="P157" i="14"/>
  <c r="O157" i="14"/>
  <c r="O140" i="14" s="1"/>
  <c r="N157" i="14"/>
  <c r="M157" i="14"/>
  <c r="L157" i="14"/>
  <c r="K157" i="14"/>
  <c r="J157" i="14"/>
  <c r="I157" i="14"/>
  <c r="H157" i="14"/>
  <c r="G157" i="14"/>
  <c r="G140" i="14" s="1"/>
  <c r="P153" i="14"/>
  <c r="O153" i="14"/>
  <c r="N153" i="14"/>
  <c r="M153" i="14"/>
  <c r="L153" i="14"/>
  <c r="K153" i="14"/>
  <c r="J153" i="14"/>
  <c r="I153" i="14"/>
  <c r="H153" i="14"/>
  <c r="G153" i="14"/>
  <c r="P149" i="14"/>
  <c r="O149" i="14"/>
  <c r="N149" i="14"/>
  <c r="M149" i="14"/>
  <c r="M140" i="14" s="1"/>
  <c r="L149" i="14"/>
  <c r="K149" i="14"/>
  <c r="J149" i="14"/>
  <c r="J140" i="14" s="1"/>
  <c r="I149" i="14"/>
  <c r="I140" i="14" s="1"/>
  <c r="H149" i="14"/>
  <c r="G149" i="14"/>
  <c r="P145" i="14"/>
  <c r="O145" i="14"/>
  <c r="N145" i="14"/>
  <c r="M145" i="14"/>
  <c r="L145" i="14"/>
  <c r="K145" i="14"/>
  <c r="J145" i="14"/>
  <c r="I145" i="14"/>
  <c r="H145" i="14"/>
  <c r="G145" i="14"/>
  <c r="P141" i="14"/>
  <c r="O141" i="14"/>
  <c r="N141" i="14"/>
  <c r="N140" i="14"/>
  <c r="M141" i="14"/>
  <c r="L141" i="14"/>
  <c r="K141" i="14"/>
  <c r="J141" i="14"/>
  <c r="I141" i="14"/>
  <c r="H141" i="14"/>
  <c r="H140" i="14" s="1"/>
  <c r="G141" i="14"/>
  <c r="P140" i="14"/>
  <c r="L140" i="14"/>
  <c r="P136" i="14"/>
  <c r="O136" i="14"/>
  <c r="N136" i="14"/>
  <c r="M136" i="14"/>
  <c r="L136" i="14"/>
  <c r="K136" i="14"/>
  <c r="J136" i="14"/>
  <c r="J131" i="14" s="1"/>
  <c r="I136" i="14"/>
  <c r="H136" i="14"/>
  <c r="G136" i="14"/>
  <c r="P132" i="14"/>
  <c r="O132" i="14"/>
  <c r="O131" i="14" s="1"/>
  <c r="N132" i="14"/>
  <c r="N131" i="14" s="1"/>
  <c r="M132" i="14"/>
  <c r="M131" i="14" s="1"/>
  <c r="L132" i="14"/>
  <c r="K132" i="14"/>
  <c r="J132" i="14"/>
  <c r="I132" i="14"/>
  <c r="I131" i="14" s="1"/>
  <c r="H132" i="14"/>
  <c r="G132" i="14"/>
  <c r="G131" i="14"/>
  <c r="P131" i="14"/>
  <c r="L131" i="14"/>
  <c r="K131" i="14"/>
  <c r="H131" i="14"/>
  <c r="P127" i="14"/>
  <c r="O127" i="14"/>
  <c r="N127" i="14"/>
  <c r="M127" i="14"/>
  <c r="L127" i="14"/>
  <c r="K127" i="14"/>
  <c r="J127" i="14"/>
  <c r="I127" i="14"/>
  <c r="H127" i="14"/>
  <c r="G127" i="14"/>
  <c r="P123" i="14"/>
  <c r="O123" i="14"/>
  <c r="N123" i="14"/>
  <c r="M123" i="14"/>
  <c r="L123" i="14"/>
  <c r="K123" i="14"/>
  <c r="J123" i="14"/>
  <c r="I123" i="14"/>
  <c r="H123" i="14"/>
  <c r="G123" i="14"/>
  <c r="P119" i="14"/>
  <c r="O119" i="14"/>
  <c r="O106" i="14" s="1"/>
  <c r="N119" i="14"/>
  <c r="N106" i="14" s="1"/>
  <c r="M119" i="14"/>
  <c r="L119" i="14"/>
  <c r="K119" i="14"/>
  <c r="J119" i="14"/>
  <c r="I119" i="14"/>
  <c r="H119" i="14"/>
  <c r="G119" i="14"/>
  <c r="G106" i="14" s="1"/>
  <c r="P115" i="14"/>
  <c r="O115" i="14"/>
  <c r="N115" i="14"/>
  <c r="M115" i="14"/>
  <c r="L115" i="14"/>
  <c r="K115" i="14"/>
  <c r="J115" i="14"/>
  <c r="I115" i="14"/>
  <c r="H115" i="14"/>
  <c r="G115" i="14"/>
  <c r="P111" i="14"/>
  <c r="O111" i="14"/>
  <c r="N111" i="14"/>
  <c r="M111" i="14"/>
  <c r="L111" i="14"/>
  <c r="K111" i="14"/>
  <c r="J111" i="14"/>
  <c r="J106" i="14" s="1"/>
  <c r="I111" i="14"/>
  <c r="H111" i="14"/>
  <c r="G111" i="14"/>
  <c r="P107" i="14"/>
  <c r="O107" i="14"/>
  <c r="N107" i="14"/>
  <c r="M107" i="14"/>
  <c r="M106" i="14" s="1"/>
  <c r="L107" i="14"/>
  <c r="L106" i="14" s="1"/>
  <c r="K107" i="14"/>
  <c r="J107" i="14"/>
  <c r="I107" i="14"/>
  <c r="H107" i="14"/>
  <c r="G107" i="14"/>
  <c r="P102" i="14"/>
  <c r="P93" i="14" s="1"/>
  <c r="O102" i="14"/>
  <c r="N102" i="14"/>
  <c r="M102" i="14"/>
  <c r="L102" i="14"/>
  <c r="K102" i="14"/>
  <c r="J102" i="14"/>
  <c r="I102" i="14"/>
  <c r="H102" i="14"/>
  <c r="H93" i="14" s="1"/>
  <c r="G102" i="14"/>
  <c r="P98" i="14"/>
  <c r="O98" i="14"/>
  <c r="N98" i="14"/>
  <c r="N93" i="14" s="1"/>
  <c r="M98" i="14"/>
  <c r="M93" i="14" s="1"/>
  <c r="L98" i="14"/>
  <c r="K98" i="14"/>
  <c r="J98" i="14"/>
  <c r="J93" i="14" s="1"/>
  <c r="I98" i="14"/>
  <c r="I93" i="14" s="1"/>
  <c r="H98" i="14"/>
  <c r="G98" i="14"/>
  <c r="P94" i="14"/>
  <c r="O94" i="14"/>
  <c r="N94" i="14"/>
  <c r="M94" i="14"/>
  <c r="L94" i="14"/>
  <c r="L93" i="14" s="1"/>
  <c r="K94" i="14"/>
  <c r="J94" i="14"/>
  <c r="I94" i="14"/>
  <c r="H94" i="14"/>
  <c r="G94" i="14"/>
  <c r="G93" i="14" s="1"/>
  <c r="O93" i="14"/>
  <c r="K93" i="14"/>
  <c r="P88" i="14"/>
  <c r="O88" i="14"/>
  <c r="N88" i="14"/>
  <c r="M88" i="14"/>
  <c r="L88" i="14"/>
  <c r="K88" i="14"/>
  <c r="J88" i="14"/>
  <c r="I88" i="14"/>
  <c r="H88" i="14"/>
  <c r="G88" i="14"/>
  <c r="P84" i="14"/>
  <c r="O84" i="14"/>
  <c r="O79" i="14" s="1"/>
  <c r="N84" i="14"/>
  <c r="N79" i="14" s="1"/>
  <c r="M84" i="14"/>
  <c r="L84" i="14"/>
  <c r="K84" i="14"/>
  <c r="J84" i="14"/>
  <c r="I84" i="14"/>
  <c r="H84" i="14"/>
  <c r="G84" i="14"/>
  <c r="G79" i="14" s="1"/>
  <c r="P80" i="14"/>
  <c r="P79" i="14" s="1"/>
  <c r="O80" i="14"/>
  <c r="N80" i="14"/>
  <c r="M80" i="14"/>
  <c r="M79" i="14" s="1"/>
  <c r="L80" i="14"/>
  <c r="L79" i="14" s="1"/>
  <c r="K80" i="14"/>
  <c r="J80" i="14"/>
  <c r="I80" i="14"/>
  <c r="I79" i="14" s="1"/>
  <c r="H80" i="14"/>
  <c r="H79" i="14" s="1"/>
  <c r="G80" i="14"/>
  <c r="K79" i="14"/>
  <c r="J79" i="14"/>
  <c r="P75" i="14"/>
  <c r="O75" i="14"/>
  <c r="N75" i="14"/>
  <c r="M75" i="14"/>
  <c r="L75" i="14"/>
  <c r="K75" i="14"/>
  <c r="J75" i="14"/>
  <c r="I75" i="14"/>
  <c r="H75" i="14"/>
  <c r="G75" i="14"/>
  <c r="P71" i="14"/>
  <c r="O71" i="14"/>
  <c r="O58" i="14" s="1"/>
  <c r="N71" i="14"/>
  <c r="M71" i="14"/>
  <c r="L71" i="14"/>
  <c r="K71" i="14"/>
  <c r="J71" i="14"/>
  <c r="I71" i="14"/>
  <c r="H71" i="14"/>
  <c r="G71" i="14"/>
  <c r="G58" i="14" s="1"/>
  <c r="P67" i="14"/>
  <c r="P58" i="14" s="1"/>
  <c r="O67" i="14"/>
  <c r="N67" i="14"/>
  <c r="M67" i="14"/>
  <c r="L67" i="14"/>
  <c r="K67" i="14"/>
  <c r="J67" i="14"/>
  <c r="I67" i="14"/>
  <c r="H67" i="14"/>
  <c r="G67" i="14"/>
  <c r="P63" i="14"/>
  <c r="O63" i="14"/>
  <c r="N63" i="14"/>
  <c r="M63" i="14"/>
  <c r="L63" i="14"/>
  <c r="K63" i="14"/>
  <c r="K58" i="14" s="1"/>
  <c r="J63" i="14"/>
  <c r="J58" i="14" s="1"/>
  <c r="I63" i="14"/>
  <c r="H63" i="14"/>
  <c r="G63" i="14"/>
  <c r="P59" i="14"/>
  <c r="O59" i="14"/>
  <c r="N59" i="14"/>
  <c r="M59" i="14"/>
  <c r="M58" i="14" s="1"/>
  <c r="L59" i="14"/>
  <c r="L58" i="14" s="1"/>
  <c r="K59" i="14"/>
  <c r="J59" i="14"/>
  <c r="I59" i="14"/>
  <c r="H59" i="14"/>
  <c r="G59" i="14"/>
  <c r="P54" i="14"/>
  <c r="O54" i="14"/>
  <c r="N54" i="14"/>
  <c r="M54" i="14"/>
  <c r="L54" i="14"/>
  <c r="K54" i="14"/>
  <c r="J54" i="14"/>
  <c r="I54" i="14"/>
  <c r="I49" i="14" s="1"/>
  <c r="H54" i="14"/>
  <c r="G54" i="14"/>
  <c r="P50" i="14"/>
  <c r="O50" i="14"/>
  <c r="O49" i="14" s="1"/>
  <c r="N50" i="14"/>
  <c r="N49" i="14" s="1"/>
  <c r="M50" i="14"/>
  <c r="L50" i="14"/>
  <c r="K50" i="14"/>
  <c r="K49" i="14" s="1"/>
  <c r="J50" i="14"/>
  <c r="J49" i="14" s="1"/>
  <c r="I50" i="14"/>
  <c r="H50" i="14"/>
  <c r="G50" i="14"/>
  <c r="G49" i="14" s="1"/>
  <c r="P49" i="14"/>
  <c r="M49" i="14"/>
  <c r="L49" i="14"/>
  <c r="H49" i="14"/>
  <c r="P45" i="14"/>
  <c r="O45" i="14"/>
  <c r="N45" i="14"/>
  <c r="M45" i="14"/>
  <c r="L45" i="14"/>
  <c r="K45" i="14"/>
  <c r="J45" i="14"/>
  <c r="J24" i="14" s="1"/>
  <c r="I45" i="14"/>
  <c r="H45" i="14"/>
  <c r="G45" i="14"/>
  <c r="P41" i="14"/>
  <c r="O41" i="14"/>
  <c r="N41" i="14"/>
  <c r="M41" i="14"/>
  <c r="L41" i="14"/>
  <c r="K41" i="14"/>
  <c r="J41" i="14"/>
  <c r="I41" i="14"/>
  <c r="H41" i="14"/>
  <c r="G41" i="14"/>
  <c r="P37" i="14"/>
  <c r="O37" i="14"/>
  <c r="N37" i="14"/>
  <c r="M37" i="14"/>
  <c r="L37" i="14"/>
  <c r="K37" i="14"/>
  <c r="J37" i="14"/>
  <c r="I37" i="14"/>
  <c r="H37" i="14"/>
  <c r="H24" i="14"/>
  <c r="G37" i="14"/>
  <c r="P33" i="14"/>
  <c r="O33" i="14"/>
  <c r="N33" i="14"/>
  <c r="M33" i="14"/>
  <c r="L33" i="14"/>
  <c r="K33" i="14"/>
  <c r="K24" i="14" s="1"/>
  <c r="J33" i="14"/>
  <c r="I33" i="14"/>
  <c r="H33" i="14"/>
  <c r="G33" i="14"/>
  <c r="P29" i="14"/>
  <c r="O29" i="14"/>
  <c r="N29" i="14"/>
  <c r="M29" i="14"/>
  <c r="M24" i="14" s="1"/>
  <c r="L29" i="14"/>
  <c r="K29" i="14"/>
  <c r="J29" i="14"/>
  <c r="I29" i="14"/>
  <c r="I24" i="14" s="1"/>
  <c r="H29" i="14"/>
  <c r="G29" i="14"/>
  <c r="P25" i="14"/>
  <c r="P24" i="14"/>
  <c r="O25" i="14"/>
  <c r="N25" i="14"/>
  <c r="M25" i="14"/>
  <c r="L25" i="14"/>
  <c r="K25" i="14"/>
  <c r="J25" i="14"/>
  <c r="I25" i="14"/>
  <c r="H25" i="14"/>
  <c r="G25" i="14"/>
  <c r="N24" i="14"/>
  <c r="G24" i="14"/>
  <c r="P20" i="14"/>
  <c r="O20" i="14"/>
  <c r="N20" i="14"/>
  <c r="N11" i="14" s="1"/>
  <c r="M20" i="14"/>
  <c r="L20" i="14"/>
  <c r="K20" i="14"/>
  <c r="J20" i="14"/>
  <c r="I20" i="14"/>
  <c r="I11" i="14" s="1"/>
  <c r="H20" i="14"/>
  <c r="G20" i="14"/>
  <c r="P16" i="14"/>
  <c r="P11" i="14" s="1"/>
  <c r="O16" i="14"/>
  <c r="O11" i="14" s="1"/>
  <c r="N16" i="14"/>
  <c r="M16" i="14"/>
  <c r="L16" i="14"/>
  <c r="K16" i="14"/>
  <c r="K11" i="14" s="1"/>
  <c r="J16" i="14"/>
  <c r="I16" i="14"/>
  <c r="H16" i="14"/>
  <c r="H11" i="14" s="1"/>
  <c r="G16" i="14"/>
  <c r="P12" i="14"/>
  <c r="O12" i="14"/>
  <c r="N12" i="14"/>
  <c r="M12" i="14"/>
  <c r="L12" i="14"/>
  <c r="K12" i="14"/>
  <c r="J12" i="14"/>
  <c r="J11" i="14"/>
  <c r="I12" i="14"/>
  <c r="H12" i="14"/>
  <c r="G12" i="14"/>
  <c r="L11" i="14"/>
  <c r="P252" i="13"/>
  <c r="O252" i="13"/>
  <c r="N252" i="13"/>
  <c r="M252" i="13"/>
  <c r="L252" i="13"/>
  <c r="K252" i="13"/>
  <c r="J252" i="13"/>
  <c r="I252" i="13"/>
  <c r="H252" i="13"/>
  <c r="G252" i="13"/>
  <c r="P248" i="13"/>
  <c r="P243" i="13" s="1"/>
  <c r="O248" i="13"/>
  <c r="N248" i="13"/>
  <c r="M248" i="13"/>
  <c r="L248" i="13"/>
  <c r="K248" i="13"/>
  <c r="J248" i="13"/>
  <c r="I248" i="13"/>
  <c r="H248" i="13"/>
  <c r="H243" i="13" s="1"/>
  <c r="G248" i="13"/>
  <c r="P244" i="13"/>
  <c r="O244" i="13"/>
  <c r="N244" i="13"/>
  <c r="N243" i="13" s="1"/>
  <c r="M244" i="13"/>
  <c r="M243" i="13" s="1"/>
  <c r="L244" i="13"/>
  <c r="K244" i="13"/>
  <c r="J244" i="13"/>
  <c r="J243" i="13" s="1"/>
  <c r="I244" i="13"/>
  <c r="I243" i="13" s="1"/>
  <c r="H244" i="13"/>
  <c r="G244" i="13"/>
  <c r="O243" i="13"/>
  <c r="L243" i="13"/>
  <c r="K243" i="13"/>
  <c r="G243" i="13"/>
  <c r="P239" i="13"/>
  <c r="O239" i="13"/>
  <c r="N239" i="13"/>
  <c r="N222" i="13" s="1"/>
  <c r="M239" i="13"/>
  <c r="M222" i="13" s="1"/>
  <c r="L239" i="13"/>
  <c r="K239" i="13"/>
  <c r="J239" i="13"/>
  <c r="I239" i="13"/>
  <c r="H239" i="13"/>
  <c r="G239" i="13"/>
  <c r="P235" i="13"/>
  <c r="O235" i="13"/>
  <c r="N235" i="13"/>
  <c r="M235" i="13"/>
  <c r="L235" i="13"/>
  <c r="K235" i="13"/>
  <c r="J235" i="13"/>
  <c r="I235" i="13"/>
  <c r="H235" i="13"/>
  <c r="G235" i="13"/>
  <c r="P231" i="13"/>
  <c r="O231" i="13"/>
  <c r="N231" i="13"/>
  <c r="M231" i="13"/>
  <c r="L231" i="13"/>
  <c r="K231" i="13"/>
  <c r="J231" i="13"/>
  <c r="I231" i="13"/>
  <c r="H231" i="13"/>
  <c r="G231" i="13"/>
  <c r="P227" i="13"/>
  <c r="O227" i="13"/>
  <c r="N227" i="13"/>
  <c r="M227" i="13"/>
  <c r="L227" i="13"/>
  <c r="K227" i="13"/>
  <c r="J227" i="13"/>
  <c r="I227" i="13"/>
  <c r="H227" i="13"/>
  <c r="G227" i="13"/>
  <c r="P223" i="13"/>
  <c r="O223" i="13"/>
  <c r="N223" i="13"/>
  <c r="M223" i="13"/>
  <c r="L223" i="13"/>
  <c r="K223" i="13"/>
  <c r="J223" i="13"/>
  <c r="I223" i="13"/>
  <c r="H223" i="13"/>
  <c r="G223" i="13"/>
  <c r="G222" i="13" s="1"/>
  <c r="L222" i="13"/>
  <c r="J222" i="13"/>
  <c r="P218" i="13"/>
  <c r="O218" i="13"/>
  <c r="N218" i="13"/>
  <c r="M218" i="13"/>
  <c r="M213" i="13" s="1"/>
  <c r="L218" i="13"/>
  <c r="K218" i="13"/>
  <c r="J218" i="13"/>
  <c r="J213" i="13" s="1"/>
  <c r="I218" i="13"/>
  <c r="I213" i="13" s="1"/>
  <c r="H218" i="13"/>
  <c r="G218" i="13"/>
  <c r="P214" i="13"/>
  <c r="O214" i="13"/>
  <c r="N214" i="13"/>
  <c r="M214" i="13"/>
  <c r="L214" i="13"/>
  <c r="L213" i="13" s="1"/>
  <c r="K214" i="13"/>
  <c r="J214" i="13"/>
  <c r="I214" i="13"/>
  <c r="H214" i="13"/>
  <c r="H213" i="13" s="1"/>
  <c r="G214" i="13"/>
  <c r="P213" i="13"/>
  <c r="O213" i="13"/>
  <c r="N213" i="13"/>
  <c r="K213" i="13"/>
  <c r="G213" i="13"/>
  <c r="P209" i="13"/>
  <c r="O209" i="13"/>
  <c r="N209" i="13"/>
  <c r="M209" i="13"/>
  <c r="L209" i="13"/>
  <c r="K209" i="13"/>
  <c r="J209" i="13"/>
  <c r="I209" i="13"/>
  <c r="H209" i="13"/>
  <c r="G209" i="13"/>
  <c r="P205" i="13"/>
  <c r="O205" i="13"/>
  <c r="N205" i="13"/>
  <c r="M205" i="13"/>
  <c r="L205" i="13"/>
  <c r="K205" i="13"/>
  <c r="J205" i="13"/>
  <c r="I205" i="13"/>
  <c r="H205" i="13"/>
  <c r="G205" i="13"/>
  <c r="P201" i="13"/>
  <c r="O201" i="13"/>
  <c r="N201" i="13"/>
  <c r="N188" i="13" s="1"/>
  <c r="M201" i="13"/>
  <c r="L201" i="13"/>
  <c r="K201" i="13"/>
  <c r="J201" i="13"/>
  <c r="I201" i="13"/>
  <c r="H201" i="13"/>
  <c r="G201" i="13"/>
  <c r="P197" i="13"/>
  <c r="O197" i="13"/>
  <c r="N197" i="13"/>
  <c r="M197" i="13"/>
  <c r="L197" i="13"/>
  <c r="K197" i="13"/>
  <c r="J197" i="13"/>
  <c r="I197" i="13"/>
  <c r="H197" i="13"/>
  <c r="G197" i="13"/>
  <c r="P193" i="13"/>
  <c r="O193" i="13"/>
  <c r="N193" i="13"/>
  <c r="M193" i="13"/>
  <c r="L193" i="13"/>
  <c r="K193" i="13"/>
  <c r="J193" i="13"/>
  <c r="I193" i="13"/>
  <c r="H193" i="13"/>
  <c r="G193" i="13"/>
  <c r="P189" i="13"/>
  <c r="O189" i="13"/>
  <c r="N189" i="13"/>
  <c r="M189" i="13"/>
  <c r="M188" i="13" s="1"/>
  <c r="L189" i="13"/>
  <c r="K189" i="13"/>
  <c r="J189" i="13"/>
  <c r="J188" i="13" s="1"/>
  <c r="J174" i="13" s="1"/>
  <c r="I189" i="13"/>
  <c r="H189" i="13"/>
  <c r="G189" i="13"/>
  <c r="G188" i="13" s="1"/>
  <c r="P188" i="13"/>
  <c r="L188" i="13"/>
  <c r="P184" i="13"/>
  <c r="O184" i="13"/>
  <c r="N184" i="13"/>
  <c r="M184" i="13"/>
  <c r="L184" i="13"/>
  <c r="K184" i="13"/>
  <c r="J184" i="13"/>
  <c r="I184" i="13"/>
  <c r="H184" i="13"/>
  <c r="G184" i="13"/>
  <c r="P180" i="13"/>
  <c r="O180" i="13"/>
  <c r="N180" i="13"/>
  <c r="M180" i="13"/>
  <c r="L180" i="13"/>
  <c r="L175" i="13" s="1"/>
  <c r="L174" i="13" s="1"/>
  <c r="K180" i="13"/>
  <c r="J180" i="13"/>
  <c r="I180" i="13"/>
  <c r="H180" i="13"/>
  <c r="G180" i="13"/>
  <c r="P176" i="13"/>
  <c r="O176" i="13"/>
  <c r="O175" i="13" s="1"/>
  <c r="N176" i="13"/>
  <c r="N175" i="13" s="1"/>
  <c r="N174" i="13" s="1"/>
  <c r="M176" i="13"/>
  <c r="L176" i="13"/>
  <c r="K176" i="13"/>
  <c r="J176" i="13"/>
  <c r="I176" i="13"/>
  <c r="I175" i="13" s="1"/>
  <c r="H176" i="13"/>
  <c r="H175" i="13"/>
  <c r="G176" i="13"/>
  <c r="P175" i="13"/>
  <c r="M175" i="13"/>
  <c r="M174" i="13" s="1"/>
  <c r="J175" i="13"/>
  <c r="P170" i="13"/>
  <c r="O170" i="13"/>
  <c r="N170" i="13"/>
  <c r="M170" i="13"/>
  <c r="L170" i="13"/>
  <c r="K170" i="13"/>
  <c r="J170" i="13"/>
  <c r="I170" i="13"/>
  <c r="H170" i="13"/>
  <c r="G170" i="13"/>
  <c r="P166" i="13"/>
  <c r="P161" i="13" s="1"/>
  <c r="O166" i="13"/>
  <c r="N166" i="13"/>
  <c r="M166" i="13"/>
  <c r="L166" i="13"/>
  <c r="K166" i="13"/>
  <c r="J166" i="13"/>
  <c r="I166" i="13"/>
  <c r="I161" i="13" s="1"/>
  <c r="H166" i="13"/>
  <c r="G166" i="13"/>
  <c r="P162" i="13"/>
  <c r="O162" i="13"/>
  <c r="O161" i="13"/>
  <c r="N162" i="13"/>
  <c r="M162" i="13"/>
  <c r="L162" i="13"/>
  <c r="L161" i="13" s="1"/>
  <c r="K162" i="13"/>
  <c r="J162" i="13"/>
  <c r="I162" i="13"/>
  <c r="H162" i="13"/>
  <c r="G162" i="13"/>
  <c r="N161" i="13"/>
  <c r="M161" i="13"/>
  <c r="K161" i="13"/>
  <c r="J161" i="13"/>
  <c r="H161" i="13"/>
  <c r="G161" i="13"/>
  <c r="P157" i="13"/>
  <c r="O157" i="13"/>
  <c r="O140" i="13" s="1"/>
  <c r="N157" i="13"/>
  <c r="M157" i="13"/>
  <c r="L157" i="13"/>
  <c r="K157" i="13"/>
  <c r="J157" i="13"/>
  <c r="I157" i="13"/>
  <c r="H157" i="13"/>
  <c r="G157" i="13"/>
  <c r="P153" i="13"/>
  <c r="O153" i="13"/>
  <c r="N153" i="13"/>
  <c r="M153" i="13"/>
  <c r="L153" i="13"/>
  <c r="K153" i="13"/>
  <c r="J153" i="13"/>
  <c r="I153" i="13"/>
  <c r="H153" i="13"/>
  <c r="G153" i="13"/>
  <c r="P149" i="13"/>
  <c r="O149" i="13"/>
  <c r="N149" i="13"/>
  <c r="N140" i="13" s="1"/>
  <c r="M149" i="13"/>
  <c r="L149" i="13"/>
  <c r="K149" i="13"/>
  <c r="J149" i="13"/>
  <c r="I149" i="13"/>
  <c r="H149" i="13"/>
  <c r="G149" i="13"/>
  <c r="P145" i="13"/>
  <c r="P140" i="13" s="1"/>
  <c r="O145" i="13"/>
  <c r="N145" i="13"/>
  <c r="M145" i="13"/>
  <c r="L145" i="13"/>
  <c r="K145" i="13"/>
  <c r="J145" i="13"/>
  <c r="I145" i="13"/>
  <c r="H145" i="13"/>
  <c r="H140" i="13" s="1"/>
  <c r="G145" i="13"/>
  <c r="P141" i="13"/>
  <c r="O141" i="13"/>
  <c r="N141" i="13"/>
  <c r="M141" i="13"/>
  <c r="M140" i="13" s="1"/>
  <c r="L141" i="13"/>
  <c r="K141" i="13"/>
  <c r="J141" i="13"/>
  <c r="J140" i="13" s="1"/>
  <c r="I141" i="13"/>
  <c r="H141" i="13"/>
  <c r="G141" i="13"/>
  <c r="G140" i="13" s="1"/>
  <c r="P136" i="13"/>
  <c r="O136" i="13"/>
  <c r="N136" i="13"/>
  <c r="N131" i="13"/>
  <c r="M136" i="13"/>
  <c r="M131" i="13" s="1"/>
  <c r="L136" i="13"/>
  <c r="K136" i="13"/>
  <c r="J136" i="13"/>
  <c r="I136" i="13"/>
  <c r="H136" i="13"/>
  <c r="G136" i="13"/>
  <c r="P132" i="13"/>
  <c r="O132" i="13"/>
  <c r="N132" i="13"/>
  <c r="M132" i="13"/>
  <c r="L132" i="13"/>
  <c r="K132" i="13"/>
  <c r="K131" i="13" s="1"/>
  <c r="J132" i="13"/>
  <c r="J131" i="13"/>
  <c r="I132" i="13"/>
  <c r="H132" i="13"/>
  <c r="G132" i="13"/>
  <c r="O131" i="13"/>
  <c r="L131" i="13"/>
  <c r="I131" i="13"/>
  <c r="H131" i="13"/>
  <c r="G131" i="13"/>
  <c r="P127" i="13"/>
  <c r="O127" i="13"/>
  <c r="O106" i="13" s="1"/>
  <c r="N127" i="13"/>
  <c r="M127" i="13"/>
  <c r="L127" i="13"/>
  <c r="K127" i="13"/>
  <c r="K106" i="13" s="1"/>
  <c r="J127" i="13"/>
  <c r="I127" i="13"/>
  <c r="H127" i="13"/>
  <c r="G127" i="13"/>
  <c r="G106" i="13" s="1"/>
  <c r="P123" i="13"/>
  <c r="O123" i="13"/>
  <c r="N123" i="13"/>
  <c r="M123" i="13"/>
  <c r="L123" i="13"/>
  <c r="K123" i="13"/>
  <c r="J123" i="13"/>
  <c r="I123" i="13"/>
  <c r="H123" i="13"/>
  <c r="G123" i="13"/>
  <c r="P119" i="13"/>
  <c r="O119" i="13"/>
  <c r="N119" i="13"/>
  <c r="M119" i="13"/>
  <c r="L119" i="13"/>
  <c r="K119" i="13"/>
  <c r="J119" i="13"/>
  <c r="I119" i="13"/>
  <c r="H119" i="13"/>
  <c r="G119" i="13"/>
  <c r="P115" i="13"/>
  <c r="O115" i="13"/>
  <c r="N115" i="13"/>
  <c r="N106" i="13" s="1"/>
  <c r="M115" i="13"/>
  <c r="L115" i="13"/>
  <c r="K115" i="13"/>
  <c r="J115" i="13"/>
  <c r="I115" i="13"/>
  <c r="H115" i="13"/>
  <c r="G115" i="13"/>
  <c r="P111" i="13"/>
  <c r="O111" i="13"/>
  <c r="N111" i="13"/>
  <c r="M111" i="13"/>
  <c r="L111" i="13"/>
  <c r="K111" i="13"/>
  <c r="J111" i="13"/>
  <c r="J106" i="13" s="1"/>
  <c r="I111" i="13"/>
  <c r="H111" i="13"/>
  <c r="G111" i="13"/>
  <c r="P107" i="13"/>
  <c r="O107" i="13"/>
  <c r="N107" i="13"/>
  <c r="M107" i="13"/>
  <c r="L107" i="13"/>
  <c r="L106" i="13" s="1"/>
  <c r="K107" i="13"/>
  <c r="J107" i="13"/>
  <c r="I107" i="13"/>
  <c r="H107" i="13"/>
  <c r="G107" i="13"/>
  <c r="P106" i="13"/>
  <c r="P102" i="13"/>
  <c r="O102" i="13"/>
  <c r="N102" i="13"/>
  <c r="M102" i="13"/>
  <c r="L102" i="13"/>
  <c r="K102" i="13"/>
  <c r="J102" i="13"/>
  <c r="I102" i="13"/>
  <c r="H102" i="13"/>
  <c r="G102" i="13"/>
  <c r="P98" i="13"/>
  <c r="O98" i="13"/>
  <c r="N98" i="13"/>
  <c r="N93" i="13" s="1"/>
  <c r="M98" i="13"/>
  <c r="L98" i="13"/>
  <c r="K98" i="13"/>
  <c r="K93" i="13" s="1"/>
  <c r="J98" i="13"/>
  <c r="I98" i="13"/>
  <c r="H98" i="13"/>
  <c r="G98" i="13"/>
  <c r="P94" i="13"/>
  <c r="P93" i="13" s="1"/>
  <c r="O94" i="13"/>
  <c r="N94" i="13"/>
  <c r="M94" i="13"/>
  <c r="L94" i="13"/>
  <c r="K94" i="13"/>
  <c r="J94" i="13"/>
  <c r="J93" i="13" s="1"/>
  <c r="I94" i="13"/>
  <c r="H94" i="13"/>
  <c r="G94" i="13"/>
  <c r="G93" i="13" s="1"/>
  <c r="G92" i="13" s="1"/>
  <c r="O93" i="13"/>
  <c r="M93" i="13"/>
  <c r="L93" i="13"/>
  <c r="H93" i="13"/>
  <c r="P88" i="13"/>
  <c r="O88" i="13"/>
  <c r="N88" i="13"/>
  <c r="M88" i="13"/>
  <c r="L88" i="13"/>
  <c r="K88" i="13"/>
  <c r="J88" i="13"/>
  <c r="I88" i="13"/>
  <c r="H88" i="13"/>
  <c r="G88" i="13"/>
  <c r="P84" i="13"/>
  <c r="O84" i="13"/>
  <c r="N84" i="13"/>
  <c r="N79" i="13" s="1"/>
  <c r="M84" i="13"/>
  <c r="L84" i="13"/>
  <c r="K84" i="13"/>
  <c r="J84" i="13"/>
  <c r="I84" i="13"/>
  <c r="I79" i="13" s="1"/>
  <c r="H84" i="13"/>
  <c r="G84" i="13"/>
  <c r="P80" i="13"/>
  <c r="O80" i="13"/>
  <c r="N80" i="13"/>
  <c r="M80" i="13"/>
  <c r="M79" i="13" s="1"/>
  <c r="L80" i="13"/>
  <c r="K80" i="13"/>
  <c r="K79" i="13" s="1"/>
  <c r="J80" i="13"/>
  <c r="J79" i="13" s="1"/>
  <c r="I80" i="13"/>
  <c r="H80" i="13"/>
  <c r="G80" i="13"/>
  <c r="P79" i="13"/>
  <c r="O79" i="13"/>
  <c r="L79" i="13"/>
  <c r="H79" i="13"/>
  <c r="G79" i="13"/>
  <c r="P75" i="13"/>
  <c r="P58" i="13" s="1"/>
  <c r="O75" i="13"/>
  <c r="N75" i="13"/>
  <c r="M75" i="13"/>
  <c r="L75" i="13"/>
  <c r="K75" i="13"/>
  <c r="J75" i="13"/>
  <c r="I75" i="13"/>
  <c r="H75" i="13"/>
  <c r="G75" i="13"/>
  <c r="P71" i="13"/>
  <c r="O71" i="13"/>
  <c r="N71" i="13"/>
  <c r="M71" i="13"/>
  <c r="L71" i="13"/>
  <c r="K71" i="13"/>
  <c r="J71" i="13"/>
  <c r="I71" i="13"/>
  <c r="H71" i="13"/>
  <c r="G71" i="13"/>
  <c r="P67" i="13"/>
  <c r="O67" i="13"/>
  <c r="N67" i="13"/>
  <c r="N58" i="13" s="1"/>
  <c r="M67" i="13"/>
  <c r="L67" i="13"/>
  <c r="K67" i="13"/>
  <c r="J67" i="13"/>
  <c r="I67" i="13"/>
  <c r="H67" i="13"/>
  <c r="G67" i="13"/>
  <c r="P63" i="13"/>
  <c r="O63" i="13"/>
  <c r="N63" i="13"/>
  <c r="M63" i="13"/>
  <c r="L63" i="13"/>
  <c r="K63" i="13"/>
  <c r="J63" i="13"/>
  <c r="I63" i="13"/>
  <c r="H63" i="13"/>
  <c r="G63" i="13"/>
  <c r="P59" i="13"/>
  <c r="O59" i="13"/>
  <c r="N59" i="13"/>
  <c r="M59" i="13"/>
  <c r="L59" i="13"/>
  <c r="L58" i="13" s="1"/>
  <c r="K59" i="13"/>
  <c r="J59" i="13"/>
  <c r="J58" i="13" s="1"/>
  <c r="I59" i="13"/>
  <c r="I58" i="13" s="1"/>
  <c r="H59" i="13"/>
  <c r="G59" i="13"/>
  <c r="H58" i="13"/>
  <c r="P54" i="13"/>
  <c r="O54" i="13"/>
  <c r="N54" i="13"/>
  <c r="N49" i="13" s="1"/>
  <c r="M54" i="13"/>
  <c r="L54" i="13"/>
  <c r="K54" i="13"/>
  <c r="J54" i="13"/>
  <c r="I54" i="13"/>
  <c r="H54" i="13"/>
  <c r="G54" i="13"/>
  <c r="P50" i="13"/>
  <c r="P49" i="13" s="1"/>
  <c r="O50" i="13"/>
  <c r="O49" i="13" s="1"/>
  <c r="N50" i="13"/>
  <c r="M50" i="13"/>
  <c r="L50" i="13"/>
  <c r="L49" i="13" s="1"/>
  <c r="K50" i="13"/>
  <c r="J50" i="13"/>
  <c r="I50" i="13"/>
  <c r="I49" i="13" s="1"/>
  <c r="H50" i="13"/>
  <c r="H49" i="13" s="1"/>
  <c r="G50" i="13"/>
  <c r="G49" i="13" s="1"/>
  <c r="M49" i="13"/>
  <c r="K49" i="13"/>
  <c r="P45" i="13"/>
  <c r="O45" i="13"/>
  <c r="N45" i="13"/>
  <c r="M45" i="13"/>
  <c r="L45" i="13"/>
  <c r="K45" i="13"/>
  <c r="J45" i="13"/>
  <c r="I45" i="13"/>
  <c r="H45" i="13"/>
  <c r="G45" i="13"/>
  <c r="P41" i="13"/>
  <c r="O41" i="13"/>
  <c r="N41" i="13"/>
  <c r="M41" i="13"/>
  <c r="L41" i="13"/>
  <c r="K41" i="13"/>
  <c r="J41" i="13"/>
  <c r="I41" i="13"/>
  <c r="H41" i="13"/>
  <c r="G41" i="13"/>
  <c r="P37" i="13"/>
  <c r="O37" i="13"/>
  <c r="N37" i="13"/>
  <c r="M37" i="13"/>
  <c r="L37" i="13"/>
  <c r="K37" i="13"/>
  <c r="K24" i="13" s="1"/>
  <c r="J37" i="13"/>
  <c r="J24" i="13" s="1"/>
  <c r="I37" i="13"/>
  <c r="H37" i="13"/>
  <c r="G37" i="13"/>
  <c r="P33" i="13"/>
  <c r="O33" i="13"/>
  <c r="N33" i="13"/>
  <c r="M33" i="13"/>
  <c r="L33" i="13"/>
  <c r="K33" i="13"/>
  <c r="J33" i="13"/>
  <c r="I33" i="13"/>
  <c r="H33" i="13"/>
  <c r="G33" i="13"/>
  <c r="P29" i="13"/>
  <c r="O29" i="13"/>
  <c r="N29" i="13"/>
  <c r="N24" i="13" s="1"/>
  <c r="N10" i="13" s="1"/>
  <c r="M29" i="13"/>
  <c r="L29" i="13"/>
  <c r="K29" i="13"/>
  <c r="J29" i="13"/>
  <c r="I29" i="13"/>
  <c r="H29" i="13"/>
  <c r="G29" i="13"/>
  <c r="P25" i="13"/>
  <c r="P24" i="13" s="1"/>
  <c r="O25" i="13"/>
  <c r="N25" i="13"/>
  <c r="M25" i="13"/>
  <c r="L25" i="13"/>
  <c r="L24" i="13" s="1"/>
  <c r="K25" i="13"/>
  <c r="J25" i="13"/>
  <c r="I25" i="13"/>
  <c r="I24" i="13" s="1"/>
  <c r="H25" i="13"/>
  <c r="H24" i="13" s="1"/>
  <c r="G25" i="13"/>
  <c r="P20" i="13"/>
  <c r="O20" i="13"/>
  <c r="N20" i="13"/>
  <c r="M20" i="13"/>
  <c r="L20" i="13"/>
  <c r="L11" i="13" s="1"/>
  <c r="K20" i="13"/>
  <c r="K11" i="13" s="1"/>
  <c r="J20" i="13"/>
  <c r="I20" i="13"/>
  <c r="H20" i="13"/>
  <c r="G20" i="13"/>
  <c r="P16" i="13"/>
  <c r="O16" i="13"/>
  <c r="N16" i="13"/>
  <c r="N11" i="13" s="1"/>
  <c r="M16" i="13"/>
  <c r="M11" i="13" s="1"/>
  <c r="L16" i="13"/>
  <c r="K16" i="13"/>
  <c r="J16" i="13"/>
  <c r="I16" i="13"/>
  <c r="H16" i="13"/>
  <c r="G16" i="13"/>
  <c r="P12" i="13"/>
  <c r="P11" i="13" s="1"/>
  <c r="O12" i="13"/>
  <c r="O11" i="13" s="1"/>
  <c r="N12" i="13"/>
  <c r="M12" i="13"/>
  <c r="L12" i="13"/>
  <c r="K12" i="13"/>
  <c r="J12" i="13"/>
  <c r="J11" i="13" s="1"/>
  <c r="I12" i="13"/>
  <c r="H12" i="13"/>
  <c r="H11" i="13" s="1"/>
  <c r="G12" i="13"/>
  <c r="G11" i="13" s="1"/>
  <c r="I11" i="13"/>
  <c r="E190" i="12"/>
  <c r="E144" i="12"/>
  <c r="E130" i="12"/>
  <c r="E83" i="12"/>
  <c r="E62" i="12"/>
  <c r="N163" i="11"/>
  <c r="I163" i="11"/>
  <c r="E163" i="11"/>
  <c r="N162" i="11"/>
  <c r="I162" i="11"/>
  <c r="E162" i="11"/>
  <c r="N161" i="11"/>
  <c r="I161" i="11"/>
  <c r="N160" i="11"/>
  <c r="I160" i="11"/>
  <c r="E160" i="11"/>
  <c r="N159" i="11"/>
  <c r="I159" i="11"/>
  <c r="E159" i="11"/>
  <c r="N158" i="11"/>
  <c r="I158" i="11"/>
  <c r="N157" i="11"/>
  <c r="I157" i="11"/>
  <c r="E157" i="11"/>
  <c r="N156" i="11"/>
  <c r="I156" i="11"/>
  <c r="N155" i="11"/>
  <c r="I155" i="11"/>
  <c r="E155" i="11"/>
  <c r="N154" i="11"/>
  <c r="I154" i="11"/>
  <c r="E154" i="11"/>
  <c r="N153" i="11"/>
  <c r="I153" i="11"/>
  <c r="N152" i="11"/>
  <c r="I152" i="11"/>
  <c r="E152" i="11"/>
  <c r="N151" i="11"/>
  <c r="I151" i="11"/>
  <c r="E151" i="11"/>
  <c r="N150" i="11"/>
  <c r="I150" i="11"/>
  <c r="N149" i="11"/>
  <c r="I149" i="11"/>
  <c r="E149" i="11"/>
  <c r="N148" i="11"/>
  <c r="I148" i="11"/>
  <c r="N147" i="11"/>
  <c r="I147" i="11"/>
  <c r="E147" i="11"/>
  <c r="N146" i="11"/>
  <c r="I146" i="11"/>
  <c r="E146" i="11"/>
  <c r="N145" i="11"/>
  <c r="I145" i="11"/>
  <c r="N144" i="11"/>
  <c r="I144" i="11"/>
  <c r="E144" i="11"/>
  <c r="Q142" i="11"/>
  <c r="P142" i="11"/>
  <c r="O142" i="11"/>
  <c r="M142" i="11"/>
  <c r="L142" i="11"/>
  <c r="K142" i="11"/>
  <c r="J142" i="11"/>
  <c r="H142" i="11"/>
  <c r="G142" i="11"/>
  <c r="F142" i="11"/>
  <c r="Q141" i="11"/>
  <c r="P141" i="11"/>
  <c r="O141" i="11"/>
  <c r="M141" i="11"/>
  <c r="L141" i="11"/>
  <c r="K141" i="11"/>
  <c r="J141" i="11"/>
  <c r="H141" i="11"/>
  <c r="G141" i="11"/>
  <c r="F141" i="11"/>
  <c r="Q140" i="11"/>
  <c r="P140" i="11"/>
  <c r="O140" i="11"/>
  <c r="M140" i="11"/>
  <c r="L140" i="11"/>
  <c r="K140" i="11"/>
  <c r="J140" i="11"/>
  <c r="H140" i="11"/>
  <c r="F140" i="11"/>
  <c r="D139" i="11"/>
  <c r="Q138" i="11"/>
  <c r="P138" i="11"/>
  <c r="O138" i="11"/>
  <c r="M138" i="11"/>
  <c r="L138" i="11"/>
  <c r="K138" i="11"/>
  <c r="J138" i="11"/>
  <c r="H138" i="11"/>
  <c r="G138" i="11"/>
  <c r="F138" i="11"/>
  <c r="Q137" i="11"/>
  <c r="P137" i="11"/>
  <c r="O137" i="11"/>
  <c r="M137" i="11"/>
  <c r="L137" i="11"/>
  <c r="K137" i="11"/>
  <c r="J137" i="11"/>
  <c r="H137" i="11"/>
  <c r="G137" i="11"/>
  <c r="F137" i="11"/>
  <c r="D136" i="11"/>
  <c r="Q135" i="11"/>
  <c r="P135" i="11"/>
  <c r="O135" i="11"/>
  <c r="M135" i="11"/>
  <c r="L135" i="11"/>
  <c r="K135" i="11"/>
  <c r="J135" i="11"/>
  <c r="G135" i="11"/>
  <c r="F135" i="11"/>
  <c r="Q134" i="11"/>
  <c r="P134" i="11"/>
  <c r="O134" i="11"/>
  <c r="M134" i="11"/>
  <c r="L134" i="11"/>
  <c r="K134" i="11"/>
  <c r="J134" i="11"/>
  <c r="H134" i="11"/>
  <c r="G134" i="11"/>
  <c r="F134" i="11"/>
  <c r="Q133" i="11"/>
  <c r="P133" i="11"/>
  <c r="O133" i="11"/>
  <c r="M133" i="11"/>
  <c r="L133" i="11"/>
  <c r="K133" i="11"/>
  <c r="J133" i="11"/>
  <c r="H133" i="11"/>
  <c r="G133" i="11"/>
  <c r="F133" i="11"/>
  <c r="Q132" i="11"/>
  <c r="P132" i="11"/>
  <c r="O132" i="11"/>
  <c r="M132" i="11"/>
  <c r="L132" i="11"/>
  <c r="K132" i="11"/>
  <c r="J132" i="11"/>
  <c r="H132" i="11"/>
  <c r="G132" i="11"/>
  <c r="F132" i="11"/>
  <c r="Q131" i="11"/>
  <c r="P131" i="11"/>
  <c r="O131" i="11"/>
  <c r="M131" i="11"/>
  <c r="M130" i="11"/>
  <c r="L131" i="11"/>
  <c r="K131" i="11"/>
  <c r="J131" i="11"/>
  <c r="H131" i="11"/>
  <c r="G131" i="11"/>
  <c r="F131" i="11"/>
  <c r="D130" i="11"/>
  <c r="Q129" i="11"/>
  <c r="P129" i="11"/>
  <c r="O129" i="11"/>
  <c r="M129" i="11"/>
  <c r="L129" i="11"/>
  <c r="K129" i="11"/>
  <c r="J129" i="11"/>
  <c r="H129" i="11"/>
  <c r="F129" i="11"/>
  <c r="P128" i="11"/>
  <c r="D128" i="11"/>
  <c r="Q127" i="11"/>
  <c r="P127" i="11"/>
  <c r="O127" i="11"/>
  <c r="M127" i="11"/>
  <c r="L127" i="11"/>
  <c r="K127" i="11"/>
  <c r="J127" i="11"/>
  <c r="H127" i="11"/>
  <c r="G127" i="11"/>
  <c r="F127" i="11"/>
  <c r="Q126" i="11"/>
  <c r="O126" i="11"/>
  <c r="L126" i="11"/>
  <c r="J126" i="11"/>
  <c r="H126" i="11"/>
  <c r="G126" i="11"/>
  <c r="Q125" i="11"/>
  <c r="P125" i="11"/>
  <c r="O125" i="11"/>
  <c r="M125" i="11"/>
  <c r="L125" i="11"/>
  <c r="K125" i="11"/>
  <c r="J125" i="11"/>
  <c r="G125" i="11"/>
  <c r="F125" i="11"/>
  <c r="Q124" i="11"/>
  <c r="P124" i="11"/>
  <c r="O124" i="11"/>
  <c r="M124" i="11"/>
  <c r="L124" i="11"/>
  <c r="K124" i="11"/>
  <c r="J124" i="11"/>
  <c r="H124" i="11"/>
  <c r="G124" i="11"/>
  <c r="F124" i="11"/>
  <c r="Q123" i="11"/>
  <c r="P123" i="11"/>
  <c r="O123" i="11"/>
  <c r="M123" i="11"/>
  <c r="L123" i="11"/>
  <c r="K123" i="11"/>
  <c r="J123" i="11"/>
  <c r="H123" i="11"/>
  <c r="G123" i="11"/>
  <c r="Q122" i="11"/>
  <c r="P122" i="11"/>
  <c r="O122" i="11"/>
  <c r="M122" i="11"/>
  <c r="L122" i="11"/>
  <c r="K122" i="11"/>
  <c r="J122" i="11"/>
  <c r="H122" i="11"/>
  <c r="G122" i="11"/>
  <c r="F122" i="11"/>
  <c r="D121" i="11"/>
  <c r="Q120" i="11"/>
  <c r="P120" i="11"/>
  <c r="O120" i="11"/>
  <c r="M120" i="11"/>
  <c r="L120" i="11"/>
  <c r="K120" i="11"/>
  <c r="J120" i="11"/>
  <c r="H120" i="11"/>
  <c r="G120" i="11"/>
  <c r="F120" i="11"/>
  <c r="Q119" i="11"/>
  <c r="P119" i="11"/>
  <c r="O119" i="11"/>
  <c r="M119" i="11"/>
  <c r="L119" i="11"/>
  <c r="K119" i="11"/>
  <c r="J119" i="11"/>
  <c r="H119" i="11"/>
  <c r="F119" i="11"/>
  <c r="Q118" i="11"/>
  <c r="P118" i="11"/>
  <c r="O118" i="11"/>
  <c r="M118" i="11"/>
  <c r="L118" i="11"/>
  <c r="K118" i="11"/>
  <c r="J118" i="11"/>
  <c r="H118" i="11"/>
  <c r="G118" i="11"/>
  <c r="F118" i="11"/>
  <c r="D117" i="11"/>
  <c r="N115" i="11"/>
  <c r="I115" i="11"/>
  <c r="E115" i="11"/>
  <c r="N114" i="11"/>
  <c r="E114" i="11"/>
  <c r="I113" i="11"/>
  <c r="N112" i="11"/>
  <c r="E112" i="11"/>
  <c r="N111" i="11"/>
  <c r="I111" i="11"/>
  <c r="E111" i="11"/>
  <c r="N110" i="11"/>
  <c r="I110" i="11"/>
  <c r="E110" i="11"/>
  <c r="N109" i="11"/>
  <c r="I109" i="11"/>
  <c r="E109" i="11"/>
  <c r="N107" i="11"/>
  <c r="I107" i="11"/>
  <c r="E107" i="11"/>
  <c r="N106" i="11"/>
  <c r="E106" i="11"/>
  <c r="I105" i="11"/>
  <c r="N104" i="11"/>
  <c r="I104" i="11"/>
  <c r="E104" i="11"/>
  <c r="N103" i="11"/>
  <c r="I103" i="11"/>
  <c r="E103" i="11"/>
  <c r="N102" i="11"/>
  <c r="N101" i="11"/>
  <c r="I101" i="11"/>
  <c r="E101" i="11"/>
  <c r="N99" i="11"/>
  <c r="I99" i="11"/>
  <c r="E99" i="11"/>
  <c r="D99" i="11"/>
  <c r="N98" i="11"/>
  <c r="E98" i="11"/>
  <c r="I97" i="11"/>
  <c r="N96" i="11"/>
  <c r="E96" i="11"/>
  <c r="N95" i="11"/>
  <c r="I95" i="11"/>
  <c r="E95" i="11"/>
  <c r="Q93" i="11"/>
  <c r="P93" i="11"/>
  <c r="O93" i="11"/>
  <c r="M93" i="11"/>
  <c r="L93" i="11"/>
  <c r="K93" i="11"/>
  <c r="J93" i="11"/>
  <c r="H93" i="11"/>
  <c r="G93" i="11"/>
  <c r="F93" i="11"/>
  <c r="Q92" i="11"/>
  <c r="P92" i="11"/>
  <c r="O92" i="11"/>
  <c r="M92" i="11"/>
  <c r="L92" i="11"/>
  <c r="K92" i="11"/>
  <c r="H92" i="11"/>
  <c r="G92" i="11"/>
  <c r="F92" i="11"/>
  <c r="Q91" i="11"/>
  <c r="O91" i="11"/>
  <c r="M91" i="11"/>
  <c r="L91" i="11"/>
  <c r="K91" i="11"/>
  <c r="J91" i="11"/>
  <c r="H91" i="11"/>
  <c r="F91" i="11"/>
  <c r="D90" i="11"/>
  <c r="Q89" i="11"/>
  <c r="P89" i="11"/>
  <c r="O89" i="11"/>
  <c r="M89" i="11"/>
  <c r="L89" i="11"/>
  <c r="K89" i="11"/>
  <c r="H89" i="11"/>
  <c r="G89" i="11"/>
  <c r="F89" i="11"/>
  <c r="Q88" i="11"/>
  <c r="P88" i="11"/>
  <c r="O88" i="11"/>
  <c r="M88" i="11"/>
  <c r="L88" i="11"/>
  <c r="K88" i="11"/>
  <c r="J88" i="11"/>
  <c r="H88" i="11"/>
  <c r="G88" i="11"/>
  <c r="F88" i="11"/>
  <c r="D87" i="11"/>
  <c r="P86" i="11"/>
  <c r="O86" i="11"/>
  <c r="M86" i="11"/>
  <c r="L86" i="11"/>
  <c r="K86" i="11"/>
  <c r="G86" i="11"/>
  <c r="F86" i="11"/>
  <c r="Q85" i="11"/>
  <c r="P85" i="11"/>
  <c r="O85" i="11"/>
  <c r="M85" i="11"/>
  <c r="L85" i="11"/>
  <c r="K85" i="11"/>
  <c r="J85" i="11"/>
  <c r="H85" i="11"/>
  <c r="G85" i="11"/>
  <c r="F85" i="11"/>
  <c r="Q84" i="11"/>
  <c r="P84" i="11"/>
  <c r="O84" i="11"/>
  <c r="M84" i="11"/>
  <c r="L84" i="11"/>
  <c r="K84" i="11"/>
  <c r="H84" i="11"/>
  <c r="G84" i="11"/>
  <c r="Q83" i="11"/>
  <c r="P83" i="11"/>
  <c r="O83" i="11"/>
  <c r="M83" i="11"/>
  <c r="L83" i="11"/>
  <c r="K83" i="11"/>
  <c r="J83" i="11"/>
  <c r="H83" i="11"/>
  <c r="G83" i="11"/>
  <c r="F83" i="11"/>
  <c r="Q82" i="11"/>
  <c r="P82" i="11"/>
  <c r="O82" i="11"/>
  <c r="M82" i="11"/>
  <c r="L82" i="11"/>
  <c r="K82" i="11"/>
  <c r="H82" i="11"/>
  <c r="G82" i="11"/>
  <c r="F82" i="11"/>
  <c r="D81" i="11"/>
  <c r="Q80" i="11"/>
  <c r="O80" i="11"/>
  <c r="M80" i="11"/>
  <c r="L80" i="11"/>
  <c r="K80" i="11"/>
  <c r="J80" i="11"/>
  <c r="H80" i="11"/>
  <c r="F80" i="11"/>
  <c r="Q79" i="11"/>
  <c r="P79" i="11"/>
  <c r="O79" i="11"/>
  <c r="M79" i="11"/>
  <c r="L79" i="11"/>
  <c r="K79" i="11"/>
  <c r="H79" i="11"/>
  <c r="G79" i="11"/>
  <c r="F79" i="11"/>
  <c r="D78" i="11"/>
  <c r="Q77" i="11"/>
  <c r="P77" i="11"/>
  <c r="O77" i="11"/>
  <c r="M77" i="11"/>
  <c r="L77" i="11"/>
  <c r="K77" i="11"/>
  <c r="J77" i="11"/>
  <c r="H77" i="11"/>
  <c r="G77" i="11"/>
  <c r="F77" i="11"/>
  <c r="P76" i="11"/>
  <c r="O76" i="11"/>
  <c r="M76" i="11"/>
  <c r="L76" i="11"/>
  <c r="K76" i="11"/>
  <c r="H76" i="11"/>
  <c r="G76" i="11"/>
  <c r="F76" i="11"/>
  <c r="Q75" i="11"/>
  <c r="P75" i="11"/>
  <c r="O75" i="11"/>
  <c r="M75" i="11"/>
  <c r="L75" i="11"/>
  <c r="K75" i="11"/>
  <c r="J75" i="11"/>
  <c r="H75" i="11"/>
  <c r="G75" i="11"/>
  <c r="F75" i="11"/>
  <c r="Q74" i="11"/>
  <c r="P74" i="11"/>
  <c r="M74" i="11"/>
  <c r="L74" i="11"/>
  <c r="K74" i="11"/>
  <c r="H74" i="11"/>
  <c r="G74" i="11"/>
  <c r="Q73" i="11"/>
  <c r="P73" i="11"/>
  <c r="P17" i="11" s="1"/>
  <c r="O73" i="11"/>
  <c r="M73" i="11"/>
  <c r="L73" i="11"/>
  <c r="K73" i="11"/>
  <c r="J73" i="11"/>
  <c r="H73" i="11"/>
  <c r="G73" i="11"/>
  <c r="F73" i="11"/>
  <c r="Q72" i="11"/>
  <c r="P72" i="11"/>
  <c r="O72" i="11"/>
  <c r="M72" i="11"/>
  <c r="L72" i="11"/>
  <c r="K72" i="11"/>
  <c r="H72" i="11"/>
  <c r="G72" i="11"/>
  <c r="F72" i="11"/>
  <c r="D71" i="11"/>
  <c r="Q70" i="11"/>
  <c r="O70" i="11"/>
  <c r="M70" i="11"/>
  <c r="L70" i="11"/>
  <c r="K70" i="11"/>
  <c r="J70" i="11"/>
  <c r="H70" i="11"/>
  <c r="F70" i="11"/>
  <c r="P69" i="11"/>
  <c r="O69" i="11"/>
  <c r="L69" i="11"/>
  <c r="K69" i="11"/>
  <c r="G69" i="11"/>
  <c r="F69" i="11"/>
  <c r="Q68" i="11"/>
  <c r="P68" i="11"/>
  <c r="O68" i="11"/>
  <c r="M68" i="11"/>
  <c r="L68" i="11"/>
  <c r="K68" i="11"/>
  <c r="J68" i="11"/>
  <c r="H68" i="11"/>
  <c r="G68" i="11"/>
  <c r="F68" i="11"/>
  <c r="D67" i="11"/>
  <c r="I65" i="11"/>
  <c r="E65" i="11"/>
  <c r="E64" i="11"/>
  <c r="N63" i="11"/>
  <c r="I63" i="11"/>
  <c r="E63" i="11"/>
  <c r="Q62" i="11"/>
  <c r="P62" i="11"/>
  <c r="O62" i="11"/>
  <c r="M62" i="11"/>
  <c r="L62" i="11"/>
  <c r="K62" i="11"/>
  <c r="H62" i="11"/>
  <c r="G62" i="11"/>
  <c r="N61" i="11"/>
  <c r="I61" i="11"/>
  <c r="E61" i="11"/>
  <c r="N60" i="11"/>
  <c r="E60" i="11"/>
  <c r="Q59" i="11"/>
  <c r="P59" i="11"/>
  <c r="O59" i="11"/>
  <c r="M59" i="11"/>
  <c r="L59" i="11"/>
  <c r="K59" i="11"/>
  <c r="H59" i="11"/>
  <c r="G59" i="11"/>
  <c r="F59" i="11"/>
  <c r="N58" i="11"/>
  <c r="I58" i="11"/>
  <c r="N57" i="11"/>
  <c r="I57" i="11"/>
  <c r="E57" i="11"/>
  <c r="N56" i="11"/>
  <c r="I56" i="11"/>
  <c r="E56" i="11"/>
  <c r="N55" i="11"/>
  <c r="N54" i="11"/>
  <c r="I54" i="11"/>
  <c r="E54" i="11"/>
  <c r="Q53" i="11"/>
  <c r="P53" i="11"/>
  <c r="O53" i="11"/>
  <c r="M53" i="11"/>
  <c r="L53" i="11"/>
  <c r="K53" i="11"/>
  <c r="J53" i="11"/>
  <c r="N52" i="11"/>
  <c r="E52" i="11"/>
  <c r="N51" i="11"/>
  <c r="I51" i="11"/>
  <c r="E51" i="11"/>
  <c r="Q50" i="11"/>
  <c r="P50" i="11"/>
  <c r="O50" i="11"/>
  <c r="M50" i="11"/>
  <c r="K50" i="11"/>
  <c r="J50" i="11"/>
  <c r="H50" i="11"/>
  <c r="G50" i="11"/>
  <c r="F50" i="11"/>
  <c r="N49" i="11"/>
  <c r="E49" i="11"/>
  <c r="N48" i="11"/>
  <c r="I48" i="11"/>
  <c r="E48" i="11"/>
  <c r="N47" i="11"/>
  <c r="E47" i="11"/>
  <c r="N46" i="11"/>
  <c r="E46" i="11"/>
  <c r="N45" i="11"/>
  <c r="I45" i="11"/>
  <c r="E45" i="11"/>
  <c r="N44" i="11"/>
  <c r="E44" i="11"/>
  <c r="Q43" i="11"/>
  <c r="P43" i="11"/>
  <c r="O43" i="11"/>
  <c r="M43" i="11"/>
  <c r="L43" i="11"/>
  <c r="K43" i="11"/>
  <c r="H43" i="11"/>
  <c r="G43" i="11"/>
  <c r="F43" i="11"/>
  <c r="N42" i="11"/>
  <c r="I42" i="11"/>
  <c r="E42" i="11"/>
  <c r="N41" i="11"/>
  <c r="I41" i="11"/>
  <c r="E41" i="11"/>
  <c r="N40" i="11"/>
  <c r="I40" i="11"/>
  <c r="E40" i="11"/>
  <c r="Q39" i="11"/>
  <c r="P39" i="11"/>
  <c r="O39" i="11"/>
  <c r="M39" i="11"/>
  <c r="L39" i="11"/>
  <c r="K39" i="11"/>
  <c r="J39" i="11"/>
  <c r="F39" i="11"/>
  <c r="Q37" i="11"/>
  <c r="P37" i="11"/>
  <c r="K37" i="11"/>
  <c r="Q36" i="11"/>
  <c r="O36" i="11"/>
  <c r="M36" i="11"/>
  <c r="K36" i="11"/>
  <c r="F36" i="11"/>
  <c r="M35" i="11"/>
  <c r="J35" i="11"/>
  <c r="K33" i="11"/>
  <c r="Q32" i="11"/>
  <c r="M30" i="11"/>
  <c r="L30" i="11"/>
  <c r="F29" i="11"/>
  <c r="M28" i="11"/>
  <c r="G28" i="11"/>
  <c r="P27" i="11"/>
  <c r="K27" i="11"/>
  <c r="F27" i="11"/>
  <c r="M26" i="11"/>
  <c r="Q24" i="11"/>
  <c r="M24" i="11"/>
  <c r="K24" i="11"/>
  <c r="M23" i="11"/>
  <c r="O21" i="11"/>
  <c r="L21" i="11"/>
  <c r="J21" i="11"/>
  <c r="G21" i="11"/>
  <c r="P19" i="11"/>
  <c r="P18" i="11"/>
  <c r="M18" i="11"/>
  <c r="O17" i="11"/>
  <c r="M17" i="11"/>
  <c r="G16" i="11"/>
  <c r="F14" i="11"/>
  <c r="K12" i="11"/>
  <c r="F107" i="10"/>
  <c r="G105" i="10" s="1"/>
  <c r="E14" i="10" s="1"/>
  <c r="E94" i="10"/>
  <c r="E90" i="10"/>
  <c r="E83" i="10"/>
  <c r="E77" i="10"/>
  <c r="E73" i="10"/>
  <c r="E58" i="10"/>
  <c r="E43" i="10"/>
  <c r="E42" i="10"/>
  <c r="E34" i="10"/>
  <c r="E32" i="10"/>
  <c r="E28" i="10"/>
  <c r="E18" i="10"/>
  <c r="E35" i="9"/>
  <c r="F18" i="9"/>
  <c r="E18" i="9"/>
  <c r="F14" i="9"/>
  <c r="E14" i="9"/>
  <c r="E51" i="8"/>
  <c r="E50" i="8"/>
  <c r="E48" i="8"/>
  <c r="E46" i="8"/>
  <c r="E45" i="8"/>
  <c r="E43" i="8"/>
  <c r="E42" i="8"/>
  <c r="E41" i="8"/>
  <c r="E39" i="8"/>
  <c r="E38" i="8"/>
  <c r="E37" i="8"/>
  <c r="E20" i="8"/>
  <c r="E11" i="8"/>
  <c r="N163" i="7"/>
  <c r="E163" i="7"/>
  <c r="N162" i="7"/>
  <c r="I162" i="7"/>
  <c r="E162" i="7"/>
  <c r="N161" i="7"/>
  <c r="N160" i="7"/>
  <c r="I160" i="7"/>
  <c r="E160" i="7"/>
  <c r="N159" i="7"/>
  <c r="N158" i="7"/>
  <c r="I158" i="7"/>
  <c r="N157" i="7"/>
  <c r="E157" i="7"/>
  <c r="N156" i="7"/>
  <c r="N155" i="7"/>
  <c r="E155" i="7"/>
  <c r="N154" i="7"/>
  <c r="I154" i="7"/>
  <c r="E154" i="7"/>
  <c r="N153" i="7"/>
  <c r="N152" i="7"/>
  <c r="E152" i="7"/>
  <c r="N151" i="7"/>
  <c r="E151" i="7"/>
  <c r="N150" i="7"/>
  <c r="I150" i="7"/>
  <c r="N149" i="7"/>
  <c r="E149" i="7"/>
  <c r="N148" i="7"/>
  <c r="I148" i="7"/>
  <c r="E147" i="7"/>
  <c r="N146" i="7"/>
  <c r="I146" i="7"/>
  <c r="E146" i="7"/>
  <c r="N145" i="7"/>
  <c r="I144" i="7"/>
  <c r="E144" i="7"/>
  <c r="Q142" i="7"/>
  <c r="P142" i="7"/>
  <c r="O142" i="7"/>
  <c r="M142" i="7"/>
  <c r="L142" i="7"/>
  <c r="H142" i="7"/>
  <c r="F142" i="7"/>
  <c r="Q141" i="7"/>
  <c r="P141" i="7"/>
  <c r="O141" i="7"/>
  <c r="M141" i="7"/>
  <c r="K141" i="7"/>
  <c r="H141" i="7"/>
  <c r="G141" i="7"/>
  <c r="F141" i="7"/>
  <c r="Q140" i="7"/>
  <c r="P140" i="7"/>
  <c r="O140" i="7"/>
  <c r="M140" i="7"/>
  <c r="L140" i="7"/>
  <c r="K140" i="7"/>
  <c r="J140" i="7"/>
  <c r="H140" i="7"/>
  <c r="F140" i="7"/>
  <c r="D139" i="7"/>
  <c r="Q138" i="7"/>
  <c r="P138" i="7"/>
  <c r="O138" i="7"/>
  <c r="M138" i="7"/>
  <c r="L138" i="7"/>
  <c r="K138" i="7"/>
  <c r="J138" i="7"/>
  <c r="H138" i="7"/>
  <c r="G138" i="7"/>
  <c r="F138" i="7"/>
  <c r="Q137" i="7"/>
  <c r="P137" i="7"/>
  <c r="O137" i="7"/>
  <c r="M137" i="7"/>
  <c r="L137" i="7"/>
  <c r="J137" i="7"/>
  <c r="G137" i="7"/>
  <c r="D136" i="7"/>
  <c r="Q135" i="7"/>
  <c r="P135" i="7"/>
  <c r="O135" i="7"/>
  <c r="M135" i="7"/>
  <c r="K135" i="7"/>
  <c r="G135" i="7"/>
  <c r="F135" i="7"/>
  <c r="Q134" i="7"/>
  <c r="P134" i="7"/>
  <c r="O134" i="7"/>
  <c r="M134" i="7"/>
  <c r="L134" i="7"/>
  <c r="J134" i="7"/>
  <c r="H134" i="7"/>
  <c r="G134" i="7"/>
  <c r="F134" i="7"/>
  <c r="Q133" i="7"/>
  <c r="P133" i="7"/>
  <c r="M133" i="7"/>
  <c r="K133" i="7"/>
  <c r="J133" i="7"/>
  <c r="H133" i="7"/>
  <c r="G133" i="7"/>
  <c r="Q132" i="7"/>
  <c r="P132" i="7"/>
  <c r="O132" i="7"/>
  <c r="M132" i="7"/>
  <c r="L132" i="7"/>
  <c r="J132" i="7"/>
  <c r="H132" i="7"/>
  <c r="G132" i="7"/>
  <c r="F132" i="7"/>
  <c r="Q131" i="7"/>
  <c r="P131" i="7"/>
  <c r="O131" i="7"/>
  <c r="M131" i="7"/>
  <c r="L131" i="7"/>
  <c r="K131" i="7"/>
  <c r="J131" i="7"/>
  <c r="H131" i="7"/>
  <c r="F131" i="7"/>
  <c r="Q129" i="7"/>
  <c r="P129" i="7"/>
  <c r="O129" i="7"/>
  <c r="M129" i="7"/>
  <c r="L129" i="7"/>
  <c r="J129" i="7"/>
  <c r="F129" i="7"/>
  <c r="O128" i="7"/>
  <c r="L128" i="7"/>
  <c r="D128" i="7"/>
  <c r="Q127" i="7"/>
  <c r="O127" i="7"/>
  <c r="M127" i="7"/>
  <c r="L127" i="7"/>
  <c r="K127" i="7"/>
  <c r="J127" i="7"/>
  <c r="H127" i="7"/>
  <c r="G127" i="7"/>
  <c r="F127" i="7"/>
  <c r="Q126" i="7"/>
  <c r="P126" i="7"/>
  <c r="O126" i="7"/>
  <c r="M126" i="7"/>
  <c r="L126" i="7"/>
  <c r="J126" i="7"/>
  <c r="H126" i="7"/>
  <c r="G126" i="7"/>
  <c r="F126" i="7"/>
  <c r="Q125" i="7"/>
  <c r="P125" i="7"/>
  <c r="O125" i="7"/>
  <c r="M125" i="7"/>
  <c r="K125" i="7"/>
  <c r="G125" i="7"/>
  <c r="F125" i="7"/>
  <c r="Q124" i="7"/>
  <c r="P124" i="7"/>
  <c r="O124" i="7"/>
  <c r="M124" i="7"/>
  <c r="L124" i="7"/>
  <c r="K124" i="7"/>
  <c r="J124" i="7"/>
  <c r="H124" i="7"/>
  <c r="G124" i="7"/>
  <c r="F124" i="7"/>
  <c r="Q123" i="7"/>
  <c r="O123" i="7"/>
  <c r="L123" i="7"/>
  <c r="K123" i="7"/>
  <c r="J123" i="7"/>
  <c r="H123" i="7"/>
  <c r="G123" i="7"/>
  <c r="Q122" i="7"/>
  <c r="P122" i="7"/>
  <c r="M122" i="7"/>
  <c r="L122" i="7"/>
  <c r="J122" i="7"/>
  <c r="H122" i="7"/>
  <c r="G122" i="7"/>
  <c r="F122" i="7"/>
  <c r="Q120" i="7"/>
  <c r="P120" i="7"/>
  <c r="O120" i="7"/>
  <c r="M120" i="7"/>
  <c r="L120" i="7"/>
  <c r="J120" i="7"/>
  <c r="H120" i="7"/>
  <c r="G120" i="7"/>
  <c r="F120" i="7"/>
  <c r="Q119" i="7"/>
  <c r="P119" i="7"/>
  <c r="O119" i="7"/>
  <c r="M119" i="7"/>
  <c r="L119" i="7"/>
  <c r="J119" i="7"/>
  <c r="H119" i="7"/>
  <c r="F119" i="7"/>
  <c r="Q118" i="7"/>
  <c r="P118" i="7"/>
  <c r="O118" i="7"/>
  <c r="L118" i="7"/>
  <c r="J118" i="7"/>
  <c r="H118" i="7"/>
  <c r="G118" i="7"/>
  <c r="F118" i="7"/>
  <c r="D117" i="7"/>
  <c r="N115" i="7"/>
  <c r="E115" i="7"/>
  <c r="N114" i="7"/>
  <c r="I114" i="7"/>
  <c r="E114" i="7"/>
  <c r="N113" i="7"/>
  <c r="E113" i="7"/>
  <c r="I112" i="7"/>
  <c r="E112" i="7"/>
  <c r="N111" i="7"/>
  <c r="I111" i="7"/>
  <c r="E111" i="7"/>
  <c r="I110" i="7"/>
  <c r="N109" i="7"/>
  <c r="I109" i="7"/>
  <c r="E109" i="7"/>
  <c r="N108" i="7"/>
  <c r="I108" i="7"/>
  <c r="N107" i="7"/>
  <c r="E107" i="7"/>
  <c r="N106" i="7"/>
  <c r="I106" i="7"/>
  <c r="E106" i="7"/>
  <c r="N105" i="7"/>
  <c r="E105" i="7"/>
  <c r="I104" i="7"/>
  <c r="E104" i="7"/>
  <c r="N103" i="7"/>
  <c r="I103" i="7"/>
  <c r="E103" i="7"/>
  <c r="I102" i="7"/>
  <c r="N101" i="7"/>
  <c r="I101" i="7"/>
  <c r="E101" i="7"/>
  <c r="N100" i="7"/>
  <c r="I100" i="7"/>
  <c r="N99" i="7"/>
  <c r="E99" i="7"/>
  <c r="N98" i="7"/>
  <c r="I98" i="7"/>
  <c r="E98" i="7"/>
  <c r="N97" i="7"/>
  <c r="E97" i="7"/>
  <c r="I96" i="7"/>
  <c r="E96" i="7"/>
  <c r="N95" i="7"/>
  <c r="I95" i="7"/>
  <c r="E95" i="7"/>
  <c r="Q93" i="7"/>
  <c r="P93" i="7"/>
  <c r="O93" i="7"/>
  <c r="M93" i="7"/>
  <c r="L93" i="7"/>
  <c r="K93" i="7"/>
  <c r="J93" i="7"/>
  <c r="H93" i="7"/>
  <c r="G93" i="7"/>
  <c r="F93" i="7"/>
  <c r="P92" i="7"/>
  <c r="O92" i="7"/>
  <c r="M92" i="7"/>
  <c r="L92" i="7"/>
  <c r="K92" i="7"/>
  <c r="J92" i="7"/>
  <c r="H92" i="7"/>
  <c r="G92" i="7"/>
  <c r="F92" i="7"/>
  <c r="Q91" i="7"/>
  <c r="P91" i="7"/>
  <c r="O91" i="7"/>
  <c r="M91" i="7"/>
  <c r="L91" i="7"/>
  <c r="K91" i="7"/>
  <c r="J91" i="7"/>
  <c r="H91" i="7"/>
  <c r="G91" i="7"/>
  <c r="F91" i="7"/>
  <c r="O90" i="7"/>
  <c r="D90" i="7"/>
  <c r="P89" i="7"/>
  <c r="M89" i="7"/>
  <c r="L89" i="7"/>
  <c r="K89" i="7"/>
  <c r="J89" i="7"/>
  <c r="H89" i="7"/>
  <c r="G89" i="7"/>
  <c r="F89" i="7"/>
  <c r="P88" i="7"/>
  <c r="O88" i="7"/>
  <c r="M88" i="7"/>
  <c r="L88" i="7"/>
  <c r="K88" i="7"/>
  <c r="H88" i="7"/>
  <c r="F88" i="7"/>
  <c r="D87" i="7"/>
  <c r="Q86" i="7"/>
  <c r="P86" i="7"/>
  <c r="O86" i="7"/>
  <c r="L86" i="7"/>
  <c r="K86" i="7"/>
  <c r="J86" i="7"/>
  <c r="H86" i="7"/>
  <c r="G86" i="7"/>
  <c r="F86" i="7"/>
  <c r="Q85" i="7"/>
  <c r="O85" i="7"/>
  <c r="L85" i="7"/>
  <c r="K85" i="7"/>
  <c r="J85" i="7"/>
  <c r="H85" i="7"/>
  <c r="G85" i="7"/>
  <c r="Q84" i="7"/>
  <c r="P84" i="7"/>
  <c r="O84" i="7"/>
  <c r="M84" i="7"/>
  <c r="L84" i="7"/>
  <c r="K84" i="7"/>
  <c r="J84" i="7"/>
  <c r="H84" i="7"/>
  <c r="G84" i="7"/>
  <c r="F84" i="7"/>
  <c r="Q83" i="7"/>
  <c r="P83" i="7"/>
  <c r="O83" i="7"/>
  <c r="M83" i="7"/>
  <c r="L83" i="7"/>
  <c r="J83" i="7"/>
  <c r="G83" i="7"/>
  <c r="F83" i="7"/>
  <c r="Q82" i="7"/>
  <c r="P82" i="7"/>
  <c r="O82" i="7"/>
  <c r="L82" i="7"/>
  <c r="K82" i="7"/>
  <c r="J82" i="7"/>
  <c r="H82" i="7"/>
  <c r="G82" i="7"/>
  <c r="F82" i="7"/>
  <c r="O81" i="7"/>
  <c r="D81" i="7"/>
  <c r="Q80" i="7"/>
  <c r="P80" i="7"/>
  <c r="O80" i="7"/>
  <c r="M80" i="7"/>
  <c r="L80" i="7"/>
  <c r="K80" i="7"/>
  <c r="J80" i="7"/>
  <c r="G80" i="7"/>
  <c r="Q79" i="7"/>
  <c r="P79" i="7"/>
  <c r="O79" i="7"/>
  <c r="M79" i="7"/>
  <c r="L79" i="7"/>
  <c r="K79" i="7"/>
  <c r="J79" i="7"/>
  <c r="H79" i="7"/>
  <c r="G79" i="7"/>
  <c r="F79" i="7"/>
  <c r="M78" i="7"/>
  <c r="D78" i="7"/>
  <c r="Q77" i="7"/>
  <c r="O77" i="7"/>
  <c r="L77" i="7"/>
  <c r="K77" i="7"/>
  <c r="J77" i="7"/>
  <c r="H77" i="7"/>
  <c r="G77" i="7"/>
  <c r="Q76" i="7"/>
  <c r="P76" i="7"/>
  <c r="O76" i="7"/>
  <c r="M76" i="7"/>
  <c r="L76" i="7"/>
  <c r="K76" i="7"/>
  <c r="J76" i="7"/>
  <c r="H76" i="7"/>
  <c r="G76" i="7"/>
  <c r="F76" i="7"/>
  <c r="Q75" i="7"/>
  <c r="P75" i="7"/>
  <c r="O75" i="7"/>
  <c r="M75" i="7"/>
  <c r="L75" i="7"/>
  <c r="J75" i="7"/>
  <c r="G75" i="7"/>
  <c r="F75" i="7"/>
  <c r="Q74" i="7"/>
  <c r="P74" i="7"/>
  <c r="O74" i="7"/>
  <c r="L74" i="7"/>
  <c r="K74" i="7"/>
  <c r="J74" i="7"/>
  <c r="H74" i="7"/>
  <c r="G74" i="7"/>
  <c r="F74" i="7"/>
  <c r="Q73" i="7"/>
  <c r="O73" i="7"/>
  <c r="M73" i="7"/>
  <c r="L73" i="7"/>
  <c r="K73" i="7"/>
  <c r="J73" i="7"/>
  <c r="H73" i="7"/>
  <c r="G73" i="7"/>
  <c r="F73" i="7"/>
  <c r="Q72" i="7"/>
  <c r="P72" i="7"/>
  <c r="O72" i="7"/>
  <c r="M72" i="7"/>
  <c r="L72" i="7"/>
  <c r="K72" i="7"/>
  <c r="J72" i="7"/>
  <c r="H72" i="7"/>
  <c r="G72" i="7"/>
  <c r="F72" i="7"/>
  <c r="D71" i="7"/>
  <c r="Q70" i="7"/>
  <c r="P70" i="7"/>
  <c r="O70" i="7"/>
  <c r="M70" i="7"/>
  <c r="L70" i="7"/>
  <c r="K70" i="7"/>
  <c r="J70" i="7"/>
  <c r="H70" i="7"/>
  <c r="G70" i="7"/>
  <c r="F70" i="7"/>
  <c r="Q69" i="7"/>
  <c r="P69" i="7"/>
  <c r="M69" i="7"/>
  <c r="L69" i="7"/>
  <c r="K69" i="7"/>
  <c r="J69" i="7"/>
  <c r="H69" i="7"/>
  <c r="G69" i="7"/>
  <c r="F69" i="7"/>
  <c r="P68" i="7"/>
  <c r="M68" i="7"/>
  <c r="L68" i="7"/>
  <c r="K68" i="7"/>
  <c r="J68" i="7"/>
  <c r="H68" i="7"/>
  <c r="F68" i="7"/>
  <c r="N65" i="7"/>
  <c r="I65" i="7"/>
  <c r="E65" i="7"/>
  <c r="N64" i="7"/>
  <c r="I64" i="7"/>
  <c r="E64" i="7"/>
  <c r="N63" i="7"/>
  <c r="Q62" i="7"/>
  <c r="P62" i="7"/>
  <c r="O62" i="7"/>
  <c r="M62" i="7"/>
  <c r="L62" i="7"/>
  <c r="J62" i="7"/>
  <c r="F62" i="7"/>
  <c r="N61" i="7"/>
  <c r="I61" i="7"/>
  <c r="E61" i="7"/>
  <c r="N60" i="7"/>
  <c r="E60" i="7"/>
  <c r="P59" i="7"/>
  <c r="O59" i="7"/>
  <c r="M59" i="7"/>
  <c r="L59" i="7"/>
  <c r="K59" i="7"/>
  <c r="J59" i="7"/>
  <c r="I59" i="7"/>
  <c r="H59" i="7"/>
  <c r="G59" i="7"/>
  <c r="F59" i="7"/>
  <c r="N58" i="7"/>
  <c r="I58" i="7"/>
  <c r="E58" i="7"/>
  <c r="N57" i="7"/>
  <c r="I57" i="7"/>
  <c r="I56" i="7"/>
  <c r="N55" i="7"/>
  <c r="E55" i="7"/>
  <c r="N54" i="7"/>
  <c r="I54" i="7"/>
  <c r="E54" i="7"/>
  <c r="Q53" i="7"/>
  <c r="M53" i="7"/>
  <c r="L53" i="7"/>
  <c r="K53" i="7"/>
  <c r="H53" i="7"/>
  <c r="G53" i="7"/>
  <c r="N52" i="7"/>
  <c r="E52" i="7"/>
  <c r="N51" i="7"/>
  <c r="I51" i="7"/>
  <c r="E51" i="7"/>
  <c r="Q50" i="7"/>
  <c r="O50" i="7"/>
  <c r="M50" i="7"/>
  <c r="L50" i="7"/>
  <c r="K50" i="7"/>
  <c r="J50" i="7"/>
  <c r="H50" i="7"/>
  <c r="G50" i="7"/>
  <c r="N49" i="7"/>
  <c r="E49" i="7"/>
  <c r="N48" i="7"/>
  <c r="I48" i="7"/>
  <c r="E48" i="7"/>
  <c r="N47" i="7"/>
  <c r="N46" i="7"/>
  <c r="E46" i="7"/>
  <c r="N45" i="7"/>
  <c r="I45" i="7"/>
  <c r="E45" i="7"/>
  <c r="N44" i="7"/>
  <c r="Q43" i="7"/>
  <c r="O43" i="7"/>
  <c r="M43" i="7"/>
  <c r="L43" i="7"/>
  <c r="K43" i="7"/>
  <c r="J43" i="7"/>
  <c r="G43" i="7"/>
  <c r="N42" i="7"/>
  <c r="I42" i="7"/>
  <c r="E42" i="7"/>
  <c r="N41" i="7"/>
  <c r="I41" i="7"/>
  <c r="N40" i="7"/>
  <c r="E40" i="7"/>
  <c r="Q39" i="7"/>
  <c r="P39" i="7"/>
  <c r="O39" i="7"/>
  <c r="M39" i="7"/>
  <c r="K39" i="7"/>
  <c r="H39" i="7"/>
  <c r="G39" i="7"/>
  <c r="F39" i="7"/>
  <c r="O36" i="7"/>
  <c r="M35" i="7"/>
  <c r="L33" i="7"/>
  <c r="O32" i="7"/>
  <c r="P30" i="7"/>
  <c r="M28" i="7"/>
  <c r="H28" i="7"/>
  <c r="O27" i="7"/>
  <c r="F27" i="7"/>
  <c r="O26" i="7"/>
  <c r="P24" i="7"/>
  <c r="K24" i="7"/>
  <c r="J24" i="7"/>
  <c r="G24" i="7"/>
  <c r="Q23" i="7"/>
  <c r="O23" i="7"/>
  <c r="M23" i="7"/>
  <c r="L21" i="7"/>
  <c r="K21" i="7"/>
  <c r="J21" i="7"/>
  <c r="P20" i="7"/>
  <c r="L20" i="7"/>
  <c r="G20" i="7"/>
  <c r="L18" i="7"/>
  <c r="H18" i="7"/>
  <c r="F18" i="7"/>
  <c r="J16" i="7"/>
  <c r="F16" i="7"/>
  <c r="P14" i="7"/>
  <c r="M14" i="7"/>
  <c r="L14" i="7"/>
  <c r="J13" i="7"/>
  <c r="H12" i="7"/>
  <c r="I243" i="5"/>
  <c r="E243" i="5"/>
  <c r="D235" i="5"/>
  <c r="D215" i="5"/>
  <c r="D211" i="5"/>
  <c r="D205" i="5"/>
  <c r="Q204" i="5"/>
  <c r="P204" i="5"/>
  <c r="O204" i="5"/>
  <c r="M204" i="5"/>
  <c r="L204" i="5"/>
  <c r="K204" i="5"/>
  <c r="J204" i="5"/>
  <c r="H204" i="5"/>
  <c r="G204" i="5"/>
  <c r="F204" i="5"/>
  <c r="D198" i="5"/>
  <c r="D196" i="5"/>
  <c r="D193" i="5"/>
  <c r="N189" i="5"/>
  <c r="I189" i="5"/>
  <c r="E189" i="5"/>
  <c r="N188" i="5"/>
  <c r="I188" i="5"/>
  <c r="I187" i="5"/>
  <c r="N186" i="5"/>
  <c r="I186" i="5"/>
  <c r="E186" i="5"/>
  <c r="N185" i="5"/>
  <c r="I185" i="5"/>
  <c r="N184" i="5"/>
  <c r="E184" i="5"/>
  <c r="N183" i="5"/>
  <c r="I183" i="5"/>
  <c r="E183" i="5"/>
  <c r="I182" i="5"/>
  <c r="N181" i="5"/>
  <c r="I181" i="5"/>
  <c r="E181" i="5"/>
  <c r="N180" i="5"/>
  <c r="I180" i="5"/>
  <c r="E180" i="5"/>
  <c r="I179" i="5"/>
  <c r="N178" i="5"/>
  <c r="E178" i="5"/>
  <c r="N177" i="5"/>
  <c r="I177" i="5"/>
  <c r="E177" i="5"/>
  <c r="N176" i="5"/>
  <c r="E176" i="5"/>
  <c r="N175" i="5"/>
  <c r="I175" i="5"/>
  <c r="E175" i="5"/>
  <c r="I174" i="5"/>
  <c r="E174" i="5"/>
  <c r="N172" i="5"/>
  <c r="E172" i="5"/>
  <c r="N171" i="5"/>
  <c r="I171" i="5"/>
  <c r="E171" i="5"/>
  <c r="N169" i="5"/>
  <c r="I169" i="5"/>
  <c r="N168" i="5"/>
  <c r="I168" i="5"/>
  <c r="E168" i="5"/>
  <c r="N167" i="5"/>
  <c r="I167" i="5"/>
  <c r="E167" i="5"/>
  <c r="N165" i="5"/>
  <c r="I165" i="5"/>
  <c r="E165" i="5"/>
  <c r="N164" i="5"/>
  <c r="E164" i="5"/>
  <c r="N163" i="5"/>
  <c r="E163" i="5"/>
  <c r="N162" i="5"/>
  <c r="I162" i="5"/>
  <c r="E162" i="5"/>
  <c r="N161" i="5"/>
  <c r="I161" i="5"/>
  <c r="E161" i="5"/>
  <c r="N159" i="5"/>
  <c r="I159" i="5"/>
  <c r="N158" i="5"/>
  <c r="I158" i="5"/>
  <c r="E158" i="5"/>
  <c r="I157" i="5"/>
  <c r="N156" i="5"/>
  <c r="I156" i="5"/>
  <c r="E156" i="5"/>
  <c r="N155" i="5"/>
  <c r="I155" i="5"/>
  <c r="N154" i="5"/>
  <c r="I154" i="5"/>
  <c r="N152" i="5"/>
  <c r="I152" i="5"/>
  <c r="E152" i="5"/>
  <c r="N150" i="5"/>
  <c r="I150" i="5"/>
  <c r="N149" i="5"/>
  <c r="I149" i="5"/>
  <c r="E149" i="5"/>
  <c r="N147" i="5"/>
  <c r="I147" i="5"/>
  <c r="E147" i="5"/>
  <c r="N146" i="5"/>
  <c r="I146" i="5"/>
  <c r="E146" i="5"/>
  <c r="Q143" i="5"/>
  <c r="P143" i="5"/>
  <c r="O143" i="5"/>
  <c r="M143" i="5"/>
  <c r="L143" i="5"/>
  <c r="K143" i="5"/>
  <c r="J143" i="5"/>
  <c r="H143" i="5"/>
  <c r="G143" i="5"/>
  <c r="F143" i="5"/>
  <c r="Q142" i="5"/>
  <c r="P142" i="5"/>
  <c r="O142" i="5"/>
  <c r="M142" i="5"/>
  <c r="L142" i="5"/>
  <c r="K142" i="5"/>
  <c r="J142" i="5"/>
  <c r="H142" i="5"/>
  <c r="G142" i="5"/>
  <c r="F142" i="5"/>
  <c r="Q141" i="5"/>
  <c r="P141" i="5"/>
  <c r="O141" i="5"/>
  <c r="M141" i="5"/>
  <c r="L141" i="5"/>
  <c r="K141" i="5"/>
  <c r="J141" i="5"/>
  <c r="H141" i="5"/>
  <c r="G141" i="5"/>
  <c r="F141" i="5"/>
  <c r="Q140" i="5"/>
  <c r="P140" i="5"/>
  <c r="O140" i="5"/>
  <c r="M140" i="5"/>
  <c r="L140" i="5"/>
  <c r="K140" i="5"/>
  <c r="J140" i="5"/>
  <c r="H140" i="5"/>
  <c r="G140" i="5"/>
  <c r="F140" i="5"/>
  <c r="Q139" i="5"/>
  <c r="P139" i="5"/>
  <c r="O139" i="5"/>
  <c r="M139" i="5"/>
  <c r="L139" i="5"/>
  <c r="K139" i="5"/>
  <c r="J139" i="5"/>
  <c r="H139" i="5"/>
  <c r="G139" i="5"/>
  <c r="F139" i="5"/>
  <c r="Q138" i="5"/>
  <c r="M138" i="5"/>
  <c r="K138" i="5"/>
  <c r="J138" i="5"/>
  <c r="H138" i="5"/>
  <c r="G138" i="5"/>
  <c r="Q136" i="5"/>
  <c r="P136" i="5"/>
  <c r="O136" i="5"/>
  <c r="M136" i="5"/>
  <c r="L136" i="5"/>
  <c r="K136" i="5"/>
  <c r="J136" i="5"/>
  <c r="H136" i="5"/>
  <c r="F136" i="5"/>
  <c r="Q135" i="5"/>
  <c r="O135" i="5"/>
  <c r="M135" i="5"/>
  <c r="L135" i="5"/>
  <c r="J135" i="5"/>
  <c r="G135" i="5"/>
  <c r="F135" i="5"/>
  <c r="Q134" i="5"/>
  <c r="P134" i="5"/>
  <c r="O134" i="5"/>
  <c r="L134" i="5"/>
  <c r="J134" i="5"/>
  <c r="H134" i="5"/>
  <c r="G134" i="5"/>
  <c r="F134" i="5"/>
  <c r="Q133" i="5"/>
  <c r="P133" i="5"/>
  <c r="O133" i="5"/>
  <c r="M133" i="5"/>
  <c r="L133" i="5"/>
  <c r="K133" i="5"/>
  <c r="J133" i="5"/>
  <c r="H133" i="5"/>
  <c r="G133" i="5"/>
  <c r="Q132" i="5"/>
  <c r="P132" i="5"/>
  <c r="O132" i="5"/>
  <c r="M132" i="5"/>
  <c r="L132" i="5"/>
  <c r="K132" i="5"/>
  <c r="J132" i="5"/>
  <c r="H132" i="5"/>
  <c r="G132" i="5"/>
  <c r="F132" i="5"/>
  <c r="Q131" i="5"/>
  <c r="P131" i="5"/>
  <c r="O131" i="5"/>
  <c r="M131" i="5"/>
  <c r="L131" i="5"/>
  <c r="K131" i="5"/>
  <c r="J131" i="5"/>
  <c r="H131" i="5"/>
  <c r="G131" i="5"/>
  <c r="F131" i="5"/>
  <c r="Q130" i="5"/>
  <c r="P130" i="5"/>
  <c r="M130" i="5"/>
  <c r="L130" i="5"/>
  <c r="K130" i="5"/>
  <c r="J130" i="5"/>
  <c r="H130" i="5"/>
  <c r="G130" i="5"/>
  <c r="F130" i="5"/>
  <c r="J129" i="5"/>
  <c r="Q128" i="5"/>
  <c r="P128" i="5"/>
  <c r="O128" i="5"/>
  <c r="L128" i="5"/>
  <c r="K128" i="5"/>
  <c r="J128" i="5"/>
  <c r="H128" i="5"/>
  <c r="G128" i="5"/>
  <c r="F128" i="5"/>
  <c r="Q127" i="5"/>
  <c r="M127" i="5"/>
  <c r="L127" i="5"/>
  <c r="K127" i="5"/>
  <c r="J127" i="5"/>
  <c r="H127" i="5"/>
  <c r="F127" i="5"/>
  <c r="P126" i="5"/>
  <c r="O126" i="5"/>
  <c r="M126" i="5"/>
  <c r="L126" i="5"/>
  <c r="K126" i="5"/>
  <c r="J126" i="5"/>
  <c r="H126" i="5"/>
  <c r="G126" i="5"/>
  <c r="F126" i="5"/>
  <c r="Q125" i="5"/>
  <c r="P125" i="5"/>
  <c r="O125" i="5"/>
  <c r="M125" i="5"/>
  <c r="L125" i="5"/>
  <c r="K125" i="5"/>
  <c r="J125" i="5"/>
  <c r="H125" i="5"/>
  <c r="G125" i="5"/>
  <c r="F125" i="5"/>
  <c r="P124" i="5"/>
  <c r="O124" i="5"/>
  <c r="L124" i="5"/>
  <c r="J124" i="5"/>
  <c r="H124" i="5"/>
  <c r="G124" i="5"/>
  <c r="F124" i="5"/>
  <c r="Q123" i="5"/>
  <c r="P123" i="5"/>
  <c r="O123" i="5"/>
  <c r="M123" i="5"/>
  <c r="L123" i="5"/>
  <c r="K123" i="5"/>
  <c r="J123" i="5"/>
  <c r="H123" i="5"/>
  <c r="G123" i="5"/>
  <c r="Q122" i="5"/>
  <c r="P122" i="5"/>
  <c r="M122" i="5"/>
  <c r="L122" i="5"/>
  <c r="K122" i="5"/>
  <c r="J122" i="5"/>
  <c r="H122" i="5"/>
  <c r="F122" i="5"/>
  <c r="Q120" i="5"/>
  <c r="P120" i="5"/>
  <c r="O120" i="5"/>
  <c r="M120" i="5"/>
  <c r="L120" i="5"/>
  <c r="J120" i="5"/>
  <c r="H120" i="5"/>
  <c r="G120" i="5"/>
  <c r="F120" i="5"/>
  <c r="Q119" i="5"/>
  <c r="P119" i="5"/>
  <c r="O119" i="5"/>
  <c r="L119" i="5"/>
  <c r="J119" i="5"/>
  <c r="H119" i="5"/>
  <c r="G119" i="5"/>
  <c r="F119" i="5"/>
  <c r="Q117" i="5"/>
  <c r="O117" i="5"/>
  <c r="M117" i="5"/>
  <c r="L117" i="5"/>
  <c r="K117" i="5"/>
  <c r="J117" i="5"/>
  <c r="G117" i="5"/>
  <c r="Q116" i="5"/>
  <c r="P116" i="5"/>
  <c r="O116" i="5"/>
  <c r="M116" i="5"/>
  <c r="L116" i="5"/>
  <c r="K116" i="5"/>
  <c r="J116" i="5"/>
  <c r="H116" i="5"/>
  <c r="G116" i="5"/>
  <c r="F116" i="5"/>
  <c r="Q115" i="5"/>
  <c r="P115" i="5"/>
  <c r="O115" i="5"/>
  <c r="L115" i="5"/>
  <c r="J115" i="5"/>
  <c r="H115" i="5"/>
  <c r="G115" i="5"/>
  <c r="F115" i="5"/>
  <c r="Q113" i="5"/>
  <c r="P113" i="5"/>
  <c r="O113" i="5"/>
  <c r="M113" i="5"/>
  <c r="L113" i="5"/>
  <c r="K113" i="5"/>
  <c r="J113" i="5"/>
  <c r="H113" i="5"/>
  <c r="G113" i="5"/>
  <c r="F113" i="5"/>
  <c r="Q112" i="5"/>
  <c r="P112" i="5"/>
  <c r="O112" i="5"/>
  <c r="M112" i="5"/>
  <c r="L112" i="5"/>
  <c r="J112" i="5"/>
  <c r="H112" i="5"/>
  <c r="G112" i="5"/>
  <c r="F112" i="5"/>
  <c r="Q111" i="5"/>
  <c r="P111" i="5"/>
  <c r="O111" i="5"/>
  <c r="M111" i="5"/>
  <c r="L111" i="5"/>
  <c r="K111" i="5"/>
  <c r="J111" i="5"/>
  <c r="H111" i="5"/>
  <c r="G111" i="5"/>
  <c r="F111" i="5"/>
  <c r="Q110" i="5"/>
  <c r="O110" i="5"/>
  <c r="L110" i="5"/>
  <c r="K110" i="5"/>
  <c r="J110" i="5"/>
  <c r="H110" i="5"/>
  <c r="G110" i="5"/>
  <c r="Q109" i="5"/>
  <c r="P109" i="5"/>
  <c r="O109" i="5"/>
  <c r="M109" i="5"/>
  <c r="L109" i="5"/>
  <c r="K109" i="5"/>
  <c r="J109" i="5"/>
  <c r="H109" i="5"/>
  <c r="G109" i="5"/>
  <c r="F109" i="5"/>
  <c r="D108" i="5"/>
  <c r="Q107" i="5"/>
  <c r="P107" i="5"/>
  <c r="O107" i="5"/>
  <c r="M107" i="5"/>
  <c r="K107" i="5"/>
  <c r="H107" i="5"/>
  <c r="G107" i="5"/>
  <c r="F107" i="5"/>
  <c r="P106" i="5"/>
  <c r="O106" i="5"/>
  <c r="M106" i="5"/>
  <c r="L106" i="5"/>
  <c r="K106" i="5"/>
  <c r="J106" i="5"/>
  <c r="H106" i="5"/>
  <c r="G106" i="5"/>
  <c r="F106" i="5"/>
  <c r="E106" i="5"/>
  <c r="Q105" i="5"/>
  <c r="O105" i="5"/>
  <c r="M105" i="5"/>
  <c r="L105" i="5"/>
  <c r="K105" i="5"/>
  <c r="J105" i="5"/>
  <c r="H105" i="5"/>
  <c r="G105" i="5"/>
  <c r="F105" i="5"/>
  <c r="Q104" i="5"/>
  <c r="P104" i="5"/>
  <c r="O104" i="5"/>
  <c r="M104" i="5"/>
  <c r="L104" i="5"/>
  <c r="K104" i="5"/>
  <c r="J104" i="5"/>
  <c r="H104" i="5"/>
  <c r="G104" i="5"/>
  <c r="F104" i="5"/>
  <c r="E104" i="5"/>
  <c r="Q103" i="5"/>
  <c r="P103" i="5"/>
  <c r="O103" i="5"/>
  <c r="M103" i="5"/>
  <c r="L103" i="5"/>
  <c r="K103" i="5"/>
  <c r="J103" i="5"/>
  <c r="H103" i="5"/>
  <c r="G103" i="5"/>
  <c r="P102" i="5"/>
  <c r="O102" i="5"/>
  <c r="M102" i="5"/>
  <c r="L102" i="5"/>
  <c r="K102" i="5"/>
  <c r="J102" i="5"/>
  <c r="H102" i="5"/>
  <c r="G102" i="5"/>
  <c r="F102" i="5"/>
  <c r="D101" i="5"/>
  <c r="Q100" i="5"/>
  <c r="P100" i="5"/>
  <c r="O100" i="5"/>
  <c r="M100" i="5"/>
  <c r="K100" i="5"/>
  <c r="H100" i="5"/>
  <c r="G100" i="5"/>
  <c r="F100" i="5"/>
  <c r="E100" i="5"/>
  <c r="M99" i="5"/>
  <c r="D99" i="5"/>
  <c r="Q98" i="5"/>
  <c r="P98" i="5"/>
  <c r="O98" i="5"/>
  <c r="M98" i="5"/>
  <c r="L98" i="5"/>
  <c r="K98" i="5"/>
  <c r="J98" i="5"/>
  <c r="H98" i="5"/>
  <c r="F98" i="5"/>
  <c r="Q97" i="5"/>
  <c r="P97" i="5"/>
  <c r="O97" i="5"/>
  <c r="M97" i="5"/>
  <c r="L97" i="5"/>
  <c r="K97" i="5"/>
  <c r="J97" i="5"/>
  <c r="H97" i="5"/>
  <c r="G97" i="5"/>
  <c r="F97" i="5"/>
  <c r="D96" i="5"/>
  <c r="Q95" i="5"/>
  <c r="O95" i="5"/>
  <c r="L95" i="5"/>
  <c r="K95" i="5"/>
  <c r="J95" i="5"/>
  <c r="H95" i="5"/>
  <c r="G95" i="5"/>
  <c r="Q94" i="5"/>
  <c r="P94" i="5"/>
  <c r="O94" i="5"/>
  <c r="M94" i="5"/>
  <c r="L94" i="5"/>
  <c r="K94" i="5"/>
  <c r="J94" i="5"/>
  <c r="G94" i="5"/>
  <c r="D93" i="5"/>
  <c r="N91" i="5"/>
  <c r="I91" i="5"/>
  <c r="E91" i="5"/>
  <c r="N90" i="5"/>
  <c r="E90" i="5"/>
  <c r="I89" i="5"/>
  <c r="E89" i="5"/>
  <c r="N88" i="5"/>
  <c r="I88" i="5"/>
  <c r="E88" i="5"/>
  <c r="N87" i="5"/>
  <c r="I87" i="5"/>
  <c r="E87" i="5"/>
  <c r="I86" i="5"/>
  <c r="N85" i="5"/>
  <c r="I85" i="5"/>
  <c r="E85" i="5"/>
  <c r="O84" i="5"/>
  <c r="L84" i="5"/>
  <c r="J84" i="5"/>
  <c r="G84" i="5"/>
  <c r="F84" i="5"/>
  <c r="N83" i="5"/>
  <c r="I83" i="5"/>
  <c r="N82" i="5"/>
  <c r="I82" i="5"/>
  <c r="E82" i="5"/>
  <c r="N81" i="5"/>
  <c r="I81" i="5"/>
  <c r="N80" i="5"/>
  <c r="I80" i="5"/>
  <c r="N79" i="5"/>
  <c r="N78" i="5"/>
  <c r="I78" i="5"/>
  <c r="E78" i="5"/>
  <c r="N77" i="5"/>
  <c r="I77" i="5"/>
  <c r="N76" i="5"/>
  <c r="I76" i="5"/>
  <c r="N75" i="5"/>
  <c r="I75" i="5"/>
  <c r="E75" i="5"/>
  <c r="N74" i="5"/>
  <c r="I74" i="5"/>
  <c r="N73" i="5"/>
  <c r="N72" i="5"/>
  <c r="I72" i="5"/>
  <c r="E72" i="5"/>
  <c r="N71" i="5"/>
  <c r="N70" i="5"/>
  <c r="I70" i="5"/>
  <c r="N69" i="5"/>
  <c r="I69" i="5"/>
  <c r="E69" i="5"/>
  <c r="Q68" i="5"/>
  <c r="P68" i="5"/>
  <c r="M68" i="5"/>
  <c r="L68" i="5"/>
  <c r="K68" i="5"/>
  <c r="J68" i="5"/>
  <c r="H68" i="5"/>
  <c r="N67" i="5"/>
  <c r="I67" i="5"/>
  <c r="E67" i="5"/>
  <c r="N66" i="5"/>
  <c r="Q65" i="5"/>
  <c r="P65" i="5"/>
  <c r="O65" i="5"/>
  <c r="M65" i="5"/>
  <c r="K65" i="5"/>
  <c r="H65" i="5"/>
  <c r="G65" i="5"/>
  <c r="F65" i="5"/>
  <c r="N64" i="5"/>
  <c r="I64" i="5"/>
  <c r="E64" i="5"/>
  <c r="N63" i="5"/>
  <c r="E63" i="5"/>
  <c r="I62" i="5"/>
  <c r="N61" i="5"/>
  <c r="E61" i="5"/>
  <c r="N60" i="5"/>
  <c r="I60" i="5"/>
  <c r="E60" i="5"/>
  <c r="N59" i="5"/>
  <c r="Q58" i="5"/>
  <c r="O58" i="5"/>
  <c r="M58" i="5"/>
  <c r="L58" i="5"/>
  <c r="K58" i="5"/>
  <c r="J58" i="5"/>
  <c r="N57" i="5"/>
  <c r="I57" i="5"/>
  <c r="E57" i="5"/>
  <c r="N56" i="5"/>
  <c r="I56" i="5"/>
  <c r="E56" i="5"/>
  <c r="I55" i="5"/>
  <c r="N54" i="5"/>
  <c r="E54" i="5"/>
  <c r="N53" i="5"/>
  <c r="I53" i="5"/>
  <c r="E53" i="5"/>
  <c r="Q52" i="5"/>
  <c r="O52" i="5"/>
  <c r="L52" i="5"/>
  <c r="K52" i="5"/>
  <c r="J52" i="5"/>
  <c r="H52" i="5"/>
  <c r="G52" i="5"/>
  <c r="N51" i="5"/>
  <c r="E51" i="5"/>
  <c r="N50" i="5"/>
  <c r="I50" i="5"/>
  <c r="E50" i="5"/>
  <c r="N49" i="5"/>
  <c r="N48" i="5"/>
  <c r="I48" i="5"/>
  <c r="E48" i="5"/>
  <c r="N47" i="5"/>
  <c r="I47" i="5"/>
  <c r="E47" i="5"/>
  <c r="I46" i="5"/>
  <c r="M45" i="5"/>
  <c r="L45" i="5"/>
  <c r="K45" i="5"/>
  <c r="J45" i="5"/>
  <c r="G45" i="5"/>
  <c r="N44" i="5"/>
  <c r="E44" i="5"/>
  <c r="Q43" i="5"/>
  <c r="P43" i="5"/>
  <c r="O43" i="5"/>
  <c r="M43" i="5"/>
  <c r="L43" i="5"/>
  <c r="K43" i="5"/>
  <c r="J43" i="5"/>
  <c r="H43" i="5"/>
  <c r="G43" i="5"/>
  <c r="F43" i="5"/>
  <c r="N42" i="5"/>
  <c r="I42" i="5"/>
  <c r="N41" i="5"/>
  <c r="E41" i="5"/>
  <c r="Q40" i="5"/>
  <c r="P40" i="5"/>
  <c r="O40" i="5"/>
  <c r="M40" i="5"/>
  <c r="L40" i="5"/>
  <c r="K40" i="5"/>
  <c r="J40" i="5"/>
  <c r="H40" i="5"/>
  <c r="G40" i="5"/>
  <c r="F40" i="5"/>
  <c r="N39" i="5"/>
  <c r="I39" i="5"/>
  <c r="N38" i="5"/>
  <c r="E38" i="5"/>
  <c r="Q37" i="5"/>
  <c r="P37" i="5"/>
  <c r="O37" i="5"/>
  <c r="M37" i="5"/>
  <c r="L37" i="5"/>
  <c r="K37" i="5"/>
  <c r="J37" i="5"/>
  <c r="H37" i="5"/>
  <c r="G37" i="5"/>
  <c r="F37" i="5"/>
  <c r="N36" i="5"/>
  <c r="I36" i="5"/>
  <c r="E36" i="5"/>
  <c r="N35" i="5"/>
  <c r="Q34" i="5"/>
  <c r="P34" i="5"/>
  <c r="O34" i="5"/>
  <c r="M34" i="5"/>
  <c r="L34" i="5"/>
  <c r="J34" i="5"/>
  <c r="H34" i="5"/>
  <c r="G34" i="5"/>
  <c r="N33" i="5"/>
  <c r="I33" i="5"/>
  <c r="N32" i="5"/>
  <c r="Q31" i="5"/>
  <c r="O31" i="5"/>
  <c r="M31" i="5"/>
  <c r="L31" i="5"/>
  <c r="K31" i="5"/>
  <c r="H31" i="5"/>
  <c r="G31" i="5"/>
  <c r="F31" i="5"/>
  <c r="I30" i="5"/>
  <c r="E30" i="5"/>
  <c r="L15" i="5"/>
  <c r="F15" i="5"/>
  <c r="P14" i="5"/>
  <c r="J14" i="5"/>
  <c r="Q12" i="5"/>
  <c r="G12" i="5"/>
  <c r="E12" i="5"/>
  <c r="Q11" i="5"/>
  <c r="P11" i="5"/>
  <c r="O11" i="5"/>
  <c r="M11" i="5"/>
  <c r="L11" i="5"/>
  <c r="K11" i="5"/>
  <c r="J11" i="5"/>
  <c r="H11" i="5"/>
  <c r="G11" i="5"/>
  <c r="F11" i="5"/>
  <c r="D92" i="4"/>
  <c r="D56" i="4"/>
  <c r="D40" i="4"/>
  <c r="D35" i="4"/>
  <c r="D31" i="4"/>
  <c r="D26" i="4"/>
  <c r="D20" i="4"/>
  <c r="D16" i="4"/>
  <c r="D12" i="4"/>
  <c r="I11" i="5" l="1"/>
  <c r="E37" i="5"/>
  <c r="Q78" i="7"/>
  <c r="J81" i="7"/>
  <c r="Q27" i="7"/>
  <c r="M87" i="7"/>
  <c r="E68" i="10"/>
  <c r="E82" i="10"/>
  <c r="F21" i="11"/>
  <c r="N77" i="11"/>
  <c r="M78" i="11"/>
  <c r="N118" i="11"/>
  <c r="L117" i="11"/>
  <c r="E185" i="12"/>
  <c r="E46" i="5"/>
  <c r="E49" i="5"/>
  <c r="N55" i="5"/>
  <c r="F12" i="5"/>
  <c r="Q14" i="5"/>
  <c r="N30" i="5"/>
  <c r="I35" i="5"/>
  <c r="J15" i="5"/>
  <c r="I38" i="5"/>
  <c r="I41" i="5"/>
  <c r="I43" i="5"/>
  <c r="I44" i="5"/>
  <c r="O45" i="5"/>
  <c r="I51" i="5"/>
  <c r="M52" i="5"/>
  <c r="I54" i="5"/>
  <c r="P58" i="5"/>
  <c r="E65" i="5"/>
  <c r="E66" i="5"/>
  <c r="I73" i="5"/>
  <c r="I79" i="5"/>
  <c r="K84" i="5"/>
  <c r="N86" i="5"/>
  <c r="F94" i="5"/>
  <c r="M95" i="5"/>
  <c r="J96" i="5"/>
  <c r="G98" i="5"/>
  <c r="J100" i="5"/>
  <c r="M101" i="5"/>
  <c r="J107" i="5"/>
  <c r="M110" i="5"/>
  <c r="E113" i="5"/>
  <c r="K115" i="5"/>
  <c r="F117" i="5"/>
  <c r="P117" i="5"/>
  <c r="K119" i="5"/>
  <c r="D121" i="5"/>
  <c r="K124" i="5"/>
  <c r="I125" i="5"/>
  <c r="Q126" i="5"/>
  <c r="O127" i="5"/>
  <c r="M128" i="5"/>
  <c r="K134" i="5"/>
  <c r="H135" i="5"/>
  <c r="G136" i="5"/>
  <c r="L138" i="5"/>
  <c r="E150" i="5"/>
  <c r="E155" i="5"/>
  <c r="I164" i="5"/>
  <c r="D175" i="5"/>
  <c r="I178" i="5"/>
  <c r="I184" i="5"/>
  <c r="E187" i="5"/>
  <c r="D191" i="5"/>
  <c r="F13" i="7"/>
  <c r="J18" i="7"/>
  <c r="J20" i="7"/>
  <c r="H26" i="7"/>
  <c r="J28" i="7"/>
  <c r="Q30" i="7"/>
  <c r="P33" i="7"/>
  <c r="P36" i="7"/>
  <c r="J39" i="7"/>
  <c r="I40" i="7"/>
  <c r="F43" i="7"/>
  <c r="P43" i="7"/>
  <c r="I46" i="7"/>
  <c r="I49" i="7"/>
  <c r="I52" i="7"/>
  <c r="O53" i="7"/>
  <c r="E57" i="7"/>
  <c r="Q59" i="7"/>
  <c r="H62" i="7"/>
  <c r="I63" i="7"/>
  <c r="D67" i="7"/>
  <c r="O68" i="7"/>
  <c r="P16" i="7"/>
  <c r="H75" i="7"/>
  <c r="M77" i="7"/>
  <c r="F80" i="7"/>
  <c r="K26" i="7"/>
  <c r="H83" i="7"/>
  <c r="M85" i="7"/>
  <c r="G88" i="7"/>
  <c r="Q88" i="7"/>
  <c r="O89" i="7"/>
  <c r="J90" i="7"/>
  <c r="Q92" i="7"/>
  <c r="N96" i="7"/>
  <c r="I99" i="7"/>
  <c r="E102" i="7"/>
  <c r="N104" i="7"/>
  <c r="I107" i="7"/>
  <c r="E110" i="7"/>
  <c r="N112" i="7"/>
  <c r="I115" i="7"/>
  <c r="K118" i="7"/>
  <c r="D121" i="7"/>
  <c r="O122" i="7"/>
  <c r="M123" i="7"/>
  <c r="K18" i="7"/>
  <c r="J125" i="7"/>
  <c r="P127" i="7"/>
  <c r="H129" i="7"/>
  <c r="D130" i="7"/>
  <c r="L133" i="7"/>
  <c r="J135" i="7"/>
  <c r="F137" i="7"/>
  <c r="Q136" i="7"/>
  <c r="J141" i="7"/>
  <c r="G142" i="7"/>
  <c r="N147" i="7"/>
  <c r="E159" i="7"/>
  <c r="Q16" i="11"/>
  <c r="F19" i="11"/>
  <c r="H24" i="11"/>
  <c r="J29" i="11"/>
  <c r="O33" i="11"/>
  <c r="F53" i="11"/>
  <c r="O13" i="11"/>
  <c r="K18" i="11"/>
  <c r="G20" i="11"/>
  <c r="P29" i="11"/>
  <c r="P30" i="11"/>
  <c r="L33" i="11"/>
  <c r="G37" i="11"/>
  <c r="K128" i="11"/>
  <c r="J139" i="11"/>
  <c r="F34" i="5"/>
  <c r="E59" i="5"/>
  <c r="E62" i="5"/>
  <c r="E86" i="5"/>
  <c r="I32" i="5"/>
  <c r="I61" i="5"/>
  <c r="I63" i="5"/>
  <c r="I66" i="5"/>
  <c r="Q45" i="5"/>
  <c r="P45" i="5"/>
  <c r="E154" i="5"/>
  <c r="E157" i="5"/>
  <c r="I60" i="11"/>
  <c r="G119" i="11"/>
  <c r="E148" i="11"/>
  <c r="E150" i="11"/>
  <c r="E153" i="11"/>
  <c r="E156" i="11"/>
  <c r="H135" i="11"/>
  <c r="E161" i="11"/>
  <c r="E69" i="12"/>
  <c r="P96" i="5"/>
  <c r="H99" i="5"/>
  <c r="K15" i="5"/>
  <c r="L114" i="5"/>
  <c r="G114" i="5"/>
  <c r="I131" i="5"/>
  <c r="D178" i="5"/>
  <c r="D184" i="5"/>
  <c r="O21" i="7"/>
  <c r="J26" i="7"/>
  <c r="K90" i="7"/>
  <c r="P90" i="7"/>
  <c r="L13" i="7"/>
  <c r="J121" i="7"/>
  <c r="L29" i="7"/>
  <c r="K130" i="7"/>
  <c r="G136" i="7"/>
  <c r="E49" i="8"/>
  <c r="N68" i="11"/>
  <c r="L81" i="11"/>
  <c r="Q18" i="11"/>
  <c r="Q130" i="11"/>
  <c r="H129" i="5"/>
  <c r="N174" i="5"/>
  <c r="Q124" i="5"/>
  <c r="N179" i="5"/>
  <c r="N182" i="5"/>
  <c r="N187" i="5"/>
  <c r="N65" i="11"/>
  <c r="N123" i="5"/>
  <c r="N133" i="5"/>
  <c r="E141" i="5"/>
  <c r="L81" i="7"/>
  <c r="H35" i="11"/>
  <c r="P13" i="11"/>
  <c r="Q14" i="11"/>
  <c r="H37" i="11"/>
  <c r="G18" i="11"/>
  <c r="L128" i="11"/>
  <c r="Q35" i="11"/>
  <c r="O139" i="11"/>
  <c r="Q84" i="5"/>
  <c r="N89" i="5"/>
  <c r="O12" i="5"/>
  <c r="G15" i="5"/>
  <c r="G28" i="5"/>
  <c r="P31" i="5"/>
  <c r="N31" i="5" s="1"/>
  <c r="K34" i="5"/>
  <c r="E39" i="5"/>
  <c r="E42" i="5"/>
  <c r="F45" i="5"/>
  <c r="N46" i="5"/>
  <c r="I49" i="5"/>
  <c r="F52" i="5"/>
  <c r="P52" i="5"/>
  <c r="E55" i="5"/>
  <c r="F58" i="5"/>
  <c r="I59" i="5"/>
  <c r="N62" i="5"/>
  <c r="O68" i="5"/>
  <c r="I71" i="5"/>
  <c r="E74" i="5"/>
  <c r="E77" i="5"/>
  <c r="E80" i="5"/>
  <c r="E83" i="5"/>
  <c r="M84" i="5"/>
  <c r="I90" i="5"/>
  <c r="H94" i="5"/>
  <c r="F95" i="5"/>
  <c r="P95" i="5"/>
  <c r="L96" i="5"/>
  <c r="I98" i="5"/>
  <c r="K99" i="5"/>
  <c r="L100" i="5"/>
  <c r="H101" i="5"/>
  <c r="F103" i="5"/>
  <c r="Q106" i="5"/>
  <c r="L107" i="5"/>
  <c r="F110" i="5"/>
  <c r="P110" i="5"/>
  <c r="K112" i="5"/>
  <c r="D114" i="5"/>
  <c r="M115" i="5"/>
  <c r="H117" i="5"/>
  <c r="D118" i="5"/>
  <c r="M119" i="5"/>
  <c r="K120" i="5"/>
  <c r="G122" i="5"/>
  <c r="F123" i="5"/>
  <c r="M124" i="5"/>
  <c r="G127" i="5"/>
  <c r="E128" i="5"/>
  <c r="F133" i="5"/>
  <c r="M134" i="5"/>
  <c r="K135" i="5"/>
  <c r="I136" i="5"/>
  <c r="D137" i="5"/>
  <c r="O138" i="5"/>
  <c r="N142" i="5"/>
  <c r="I143" i="5"/>
  <c r="I172" i="5"/>
  <c r="I176" i="5"/>
  <c r="E179" i="5"/>
  <c r="E182" i="5"/>
  <c r="E185" i="5"/>
  <c r="E188" i="5"/>
  <c r="P13" i="7"/>
  <c r="L16" i="7"/>
  <c r="Q18" i="7"/>
  <c r="O20" i="7"/>
  <c r="P35" i="7"/>
  <c r="H37" i="7"/>
  <c r="L39" i="7"/>
  <c r="E41" i="7"/>
  <c r="I43" i="7"/>
  <c r="I44" i="7"/>
  <c r="I47" i="7"/>
  <c r="F50" i="7"/>
  <c r="P50" i="7"/>
  <c r="F53" i="7"/>
  <c r="I60" i="7"/>
  <c r="K62" i="7"/>
  <c r="G68" i="7"/>
  <c r="Q68" i="7"/>
  <c r="O69" i="7"/>
  <c r="N69" i="7" s="1"/>
  <c r="P73" i="7"/>
  <c r="M74" i="7"/>
  <c r="K75" i="7"/>
  <c r="H20" i="7"/>
  <c r="F77" i="7"/>
  <c r="P77" i="7"/>
  <c r="H80" i="7"/>
  <c r="M82" i="7"/>
  <c r="K83" i="7"/>
  <c r="F85" i="7"/>
  <c r="P85" i="7"/>
  <c r="M86" i="7"/>
  <c r="J88" i="7"/>
  <c r="G33" i="7"/>
  <c r="Q89" i="7"/>
  <c r="J36" i="7"/>
  <c r="Q37" i="7"/>
  <c r="I97" i="7"/>
  <c r="E100" i="7"/>
  <c r="N102" i="7"/>
  <c r="I105" i="7"/>
  <c r="E108" i="7"/>
  <c r="N110" i="7"/>
  <c r="I113" i="7"/>
  <c r="M118" i="7"/>
  <c r="K120" i="7"/>
  <c r="P123" i="7"/>
  <c r="L125" i="7"/>
  <c r="G131" i="7"/>
  <c r="O133" i="7"/>
  <c r="L135" i="7"/>
  <c r="H137" i="7"/>
  <c r="L141" i="7"/>
  <c r="J142" i="7"/>
  <c r="N144" i="7"/>
  <c r="I152" i="7"/>
  <c r="I156" i="7"/>
  <c r="E30" i="10"/>
  <c r="P36" i="11"/>
  <c r="H39" i="11"/>
  <c r="F62" i="11"/>
  <c r="M81" i="11"/>
  <c r="K28" i="11"/>
  <c r="H29" i="11"/>
  <c r="F30" i="11"/>
  <c r="I93" i="11"/>
  <c r="D95" i="11"/>
  <c r="F117" i="11"/>
  <c r="L16" i="11"/>
  <c r="K17" i="11"/>
  <c r="Q19" i="11"/>
  <c r="Q21" i="11"/>
  <c r="M128" i="11"/>
  <c r="Q136" i="11"/>
  <c r="P139" i="11"/>
  <c r="G62" i="7"/>
  <c r="N56" i="7"/>
  <c r="I47" i="11"/>
  <c r="I49" i="11"/>
  <c r="L50" i="11"/>
  <c r="E97" i="11"/>
  <c r="E100" i="11"/>
  <c r="E102" i="11"/>
  <c r="E105" i="11"/>
  <c r="E108" i="11"/>
  <c r="H86" i="11"/>
  <c r="E113" i="11"/>
  <c r="G16" i="7"/>
  <c r="K19" i="11"/>
  <c r="H15" i="5"/>
  <c r="Q28" i="5"/>
  <c r="M15" i="5"/>
  <c r="D47" i="5"/>
  <c r="D74" i="5"/>
  <c r="D87" i="5"/>
  <c r="Q93" i="5"/>
  <c r="I117" i="5"/>
  <c r="F138" i="5"/>
  <c r="P138" i="5"/>
  <c r="D156" i="5"/>
  <c r="E159" i="5"/>
  <c r="E169" i="5"/>
  <c r="Q13" i="7"/>
  <c r="M19" i="7"/>
  <c r="Q21" i="7"/>
  <c r="L32" i="7"/>
  <c r="Q35" i="7"/>
  <c r="O37" i="7"/>
  <c r="D54" i="7"/>
  <c r="G21" i="7"/>
  <c r="L23" i="7"/>
  <c r="L27" i="7"/>
  <c r="G29" i="7"/>
  <c r="Q29" i="7"/>
  <c r="O30" i="7"/>
  <c r="K87" i="7"/>
  <c r="H33" i="7"/>
  <c r="J117" i="7"/>
  <c r="N119" i="7"/>
  <c r="J128" i="7"/>
  <c r="M128" i="7"/>
  <c r="N134" i="7"/>
  <c r="P139" i="7"/>
  <c r="M139" i="7"/>
  <c r="E10" i="8"/>
  <c r="E44" i="8"/>
  <c r="F12" i="9"/>
  <c r="E41" i="10"/>
  <c r="F12" i="11"/>
  <c r="H21" i="11"/>
  <c r="O24" i="11"/>
  <c r="H28" i="11"/>
  <c r="L32" i="11"/>
  <c r="F24" i="11"/>
  <c r="K117" i="11"/>
  <c r="M16" i="11"/>
  <c r="G19" i="11"/>
  <c r="O128" i="11"/>
  <c r="F32" i="11"/>
  <c r="P32" i="11"/>
  <c r="E70" i="5"/>
  <c r="G68" i="5"/>
  <c r="E76" i="5"/>
  <c r="E81" i="5"/>
  <c r="I163" i="5"/>
  <c r="Q102" i="5"/>
  <c r="N157" i="5"/>
  <c r="E56" i="7"/>
  <c r="K119" i="7"/>
  <c r="K122" i="7"/>
  <c r="I149" i="7"/>
  <c r="I151" i="7"/>
  <c r="K129" i="7"/>
  <c r="I155" i="7"/>
  <c r="K134" i="7"/>
  <c r="K137" i="7"/>
  <c r="I161" i="7"/>
  <c r="I163" i="7"/>
  <c r="E55" i="11"/>
  <c r="E58" i="11"/>
  <c r="G14" i="5"/>
  <c r="K96" i="5"/>
  <c r="H96" i="5"/>
  <c r="O15" i="5"/>
  <c r="N43" i="5"/>
  <c r="D72" i="5"/>
  <c r="N97" i="5"/>
  <c r="O99" i="5"/>
  <c r="N125" i="5"/>
  <c r="N139" i="5"/>
  <c r="E142" i="5"/>
  <c r="D162" i="5"/>
  <c r="F14" i="7"/>
  <c r="Q16" i="7"/>
  <c r="O19" i="7"/>
  <c r="Q20" i="7"/>
  <c r="J23" i="7"/>
  <c r="P26" i="7"/>
  <c r="O29" i="7"/>
  <c r="F36" i="7"/>
  <c r="P37" i="7"/>
  <c r="O14" i="7"/>
  <c r="P18" i="7"/>
  <c r="F26" i="7"/>
  <c r="P81" i="7"/>
  <c r="M27" i="7"/>
  <c r="K28" i="7"/>
  <c r="H29" i="7"/>
  <c r="D95" i="7"/>
  <c r="D103" i="7"/>
  <c r="D111" i="7"/>
  <c r="F117" i="7"/>
  <c r="P117" i="7"/>
  <c r="N129" i="7"/>
  <c r="Q28" i="7"/>
  <c r="L136" i="7"/>
  <c r="F35" i="7"/>
  <c r="E33" i="9"/>
  <c r="E78" i="10"/>
  <c r="H18" i="11"/>
  <c r="L28" i="11"/>
  <c r="M32" i="11"/>
  <c r="O35" i="11"/>
  <c r="J37" i="11"/>
  <c r="F13" i="11"/>
  <c r="N73" i="11"/>
  <c r="H78" i="11"/>
  <c r="O81" i="11"/>
  <c r="P81" i="11"/>
  <c r="K29" i="11"/>
  <c r="H32" i="11"/>
  <c r="Q33" i="11"/>
  <c r="P28" i="11"/>
  <c r="D149" i="11"/>
  <c r="E71" i="5"/>
  <c r="E79" i="5"/>
  <c r="K126" i="11"/>
  <c r="G96" i="5"/>
  <c r="G99" i="5"/>
  <c r="M108" i="5"/>
  <c r="N58" i="5"/>
  <c r="O14" i="5"/>
  <c r="O28" i="5"/>
  <c r="D33" i="5"/>
  <c r="P15" i="5"/>
  <c r="I52" i="5"/>
  <c r="E31" i="9"/>
  <c r="N65" i="5"/>
  <c r="L14" i="5"/>
  <c r="I95" i="5"/>
  <c r="F99" i="5"/>
  <c r="P99" i="5"/>
  <c r="L101" i="5"/>
  <c r="I103" i="5"/>
  <c r="N116" i="5"/>
  <c r="G118" i="5"/>
  <c r="Q118" i="5"/>
  <c r="I128" i="5"/>
  <c r="I141" i="5"/>
  <c r="N143" i="5"/>
  <c r="J12" i="7"/>
  <c r="O17" i="7"/>
  <c r="Q19" i="7"/>
  <c r="G30" i="7"/>
  <c r="K36" i="7"/>
  <c r="G18" i="7"/>
  <c r="L24" i="7"/>
  <c r="G81" i="7"/>
  <c r="J29" i="7"/>
  <c r="F90" i="7"/>
  <c r="M32" i="7"/>
  <c r="K33" i="7"/>
  <c r="D146" i="7"/>
  <c r="E47" i="8"/>
  <c r="E34" i="9"/>
  <c r="L18" i="11"/>
  <c r="H26" i="11"/>
  <c r="J12" i="11"/>
  <c r="I70" i="11"/>
  <c r="H16" i="11"/>
  <c r="J24" i="11"/>
  <c r="E82" i="11"/>
  <c r="Q26" i="11"/>
  <c r="O27" i="11"/>
  <c r="G33" i="11"/>
  <c r="Q90" i="11"/>
  <c r="M37" i="11"/>
  <c r="M12" i="11"/>
  <c r="F128" i="11"/>
  <c r="Q128" i="11"/>
  <c r="H136" i="11"/>
  <c r="E129" i="12"/>
  <c r="D218" i="5"/>
  <c r="I44" i="11"/>
  <c r="N64" i="11"/>
  <c r="N97" i="11"/>
  <c r="N100" i="11"/>
  <c r="Q76" i="11"/>
  <c r="P80" i="11"/>
  <c r="N108" i="11"/>
  <c r="Q86" i="11"/>
  <c r="N113" i="11"/>
  <c r="D85" i="5"/>
  <c r="Q96" i="5"/>
  <c r="N98" i="5"/>
  <c r="Q99" i="5"/>
  <c r="H118" i="5"/>
  <c r="E131" i="5"/>
  <c r="D161" i="5"/>
  <c r="N111" i="5"/>
  <c r="F20" i="7"/>
  <c r="Q24" i="7"/>
  <c r="L30" i="7"/>
  <c r="M36" i="7"/>
  <c r="L12" i="7"/>
  <c r="G14" i="7"/>
  <c r="K17" i="7"/>
  <c r="F19" i="7"/>
  <c r="P19" i="7"/>
  <c r="M20" i="7"/>
  <c r="F23" i="7"/>
  <c r="N79" i="7"/>
  <c r="M24" i="7"/>
  <c r="P27" i="7"/>
  <c r="L37" i="7"/>
  <c r="Q128" i="7"/>
  <c r="P128" i="7"/>
  <c r="E17" i="10"/>
  <c r="J14" i="11"/>
  <c r="Q28" i="11"/>
  <c r="F33" i="11"/>
  <c r="G36" i="11"/>
  <c r="L37" i="11"/>
  <c r="K67" i="11"/>
  <c r="K13" i="11"/>
  <c r="K16" i="11"/>
  <c r="H17" i="11"/>
  <c r="E75" i="11"/>
  <c r="L78" i="11"/>
  <c r="G81" i="11"/>
  <c r="O37" i="11"/>
  <c r="L20" i="11"/>
  <c r="H128" i="11"/>
  <c r="D159" i="11"/>
  <c r="L65" i="5"/>
  <c r="E44" i="7"/>
  <c r="E47" i="7"/>
  <c r="E145" i="7"/>
  <c r="F123" i="7"/>
  <c r="E150" i="7"/>
  <c r="G129" i="7"/>
  <c r="F133" i="7"/>
  <c r="H135" i="7"/>
  <c r="G140" i="7"/>
  <c r="I64" i="11"/>
  <c r="I96" i="11"/>
  <c r="I98" i="11"/>
  <c r="J74" i="11"/>
  <c r="J76" i="11"/>
  <c r="J79" i="11"/>
  <c r="I106" i="11"/>
  <c r="J84" i="11"/>
  <c r="J86" i="11"/>
  <c r="I112" i="11"/>
  <c r="I114" i="11"/>
  <c r="E11" i="5"/>
  <c r="Q15" i="5"/>
  <c r="N113" i="5"/>
  <c r="J118" i="5"/>
  <c r="Q22" i="7"/>
  <c r="N72" i="7"/>
  <c r="H35" i="7"/>
  <c r="F128" i="7"/>
  <c r="M130" i="7"/>
  <c r="K35" i="7"/>
  <c r="H139" i="7"/>
  <c r="F37" i="7"/>
  <c r="N39" i="11"/>
  <c r="M38" i="11"/>
  <c r="L13" i="11"/>
  <c r="O20" i="11"/>
  <c r="J128" i="11"/>
  <c r="F130" i="11"/>
  <c r="L27" i="11"/>
  <c r="Q29" i="11"/>
  <c r="F13" i="9"/>
  <c r="E12" i="9"/>
  <c r="O117" i="11"/>
  <c r="P117" i="11"/>
  <c r="O32" i="11"/>
  <c r="Q117" i="11"/>
  <c r="N125" i="11"/>
  <c r="P130" i="11"/>
  <c r="M27" i="11"/>
  <c r="D161" i="11"/>
  <c r="L14" i="11"/>
  <c r="J117" i="11"/>
  <c r="D144" i="11"/>
  <c r="I118" i="11"/>
  <c r="D151" i="11"/>
  <c r="I120" i="11"/>
  <c r="I127" i="11"/>
  <c r="J136" i="11"/>
  <c r="H125" i="11"/>
  <c r="H121" i="11" s="1"/>
  <c r="G129" i="11"/>
  <c r="G140" i="11"/>
  <c r="D154" i="11"/>
  <c r="F23" i="11"/>
  <c r="E145" i="11"/>
  <c r="D147" i="11"/>
  <c r="D157" i="11"/>
  <c r="H14" i="11"/>
  <c r="G117" i="11"/>
  <c r="F123" i="11"/>
  <c r="D152" i="11"/>
  <c r="E158" i="11"/>
  <c r="D162" i="11"/>
  <c r="D150" i="11"/>
  <c r="D155" i="11"/>
  <c r="D160" i="11"/>
  <c r="G13" i="11"/>
  <c r="D148" i="11"/>
  <c r="D163" i="11"/>
  <c r="D146" i="11"/>
  <c r="D156" i="11"/>
  <c r="J130" i="11"/>
  <c r="N132" i="11"/>
  <c r="H139" i="11"/>
  <c r="L130" i="11"/>
  <c r="L136" i="11"/>
  <c r="M136" i="11"/>
  <c r="N141" i="11"/>
  <c r="K136" i="11"/>
  <c r="Q139" i="11"/>
  <c r="L29" i="11"/>
  <c r="Q27" i="11"/>
  <c r="K32" i="11"/>
  <c r="M33" i="11"/>
  <c r="H130" i="11"/>
  <c r="O26" i="11"/>
  <c r="I132" i="11"/>
  <c r="M29" i="11"/>
  <c r="Q30" i="11"/>
  <c r="G27" i="11"/>
  <c r="J28" i="11"/>
  <c r="E132" i="11"/>
  <c r="H30" i="11"/>
  <c r="K30" i="11"/>
  <c r="I135" i="11"/>
  <c r="L23" i="11"/>
  <c r="M126" i="11"/>
  <c r="N17" i="11"/>
  <c r="F126" i="11"/>
  <c r="P126" i="11"/>
  <c r="L19" i="11"/>
  <c r="K21" i="11"/>
  <c r="I21" i="11" s="1"/>
  <c r="N123" i="11"/>
  <c r="E127" i="11"/>
  <c r="G17" i="11"/>
  <c r="Q17" i="11"/>
  <c r="M21" i="11"/>
  <c r="L121" i="11"/>
  <c r="J23" i="11"/>
  <c r="O19" i="11"/>
  <c r="G121" i="11"/>
  <c r="Q121" i="11"/>
  <c r="K121" i="11"/>
  <c r="E124" i="11"/>
  <c r="E120" i="11"/>
  <c r="L12" i="11"/>
  <c r="Q12" i="11"/>
  <c r="O14" i="11"/>
  <c r="P24" i="11"/>
  <c r="N80" i="11"/>
  <c r="O74" i="11"/>
  <c r="N105" i="11"/>
  <c r="N91" i="11"/>
  <c r="Q78" i="11"/>
  <c r="P91" i="11"/>
  <c r="Q81" i="11"/>
  <c r="P21" i="11"/>
  <c r="P70" i="11"/>
  <c r="P67" i="11" s="1"/>
  <c r="D101" i="11"/>
  <c r="D111" i="11"/>
  <c r="D115" i="11"/>
  <c r="J82" i="11"/>
  <c r="K81" i="11"/>
  <c r="K90" i="11"/>
  <c r="I102" i="11"/>
  <c r="I108" i="11"/>
  <c r="L90" i="11"/>
  <c r="J92" i="11"/>
  <c r="D114" i="11"/>
  <c r="M14" i="11"/>
  <c r="J72" i="11"/>
  <c r="K87" i="11"/>
  <c r="I100" i="11"/>
  <c r="D103" i="11"/>
  <c r="D106" i="11"/>
  <c r="D109" i="11"/>
  <c r="D97" i="11"/>
  <c r="D100" i="11"/>
  <c r="D108" i="11"/>
  <c r="D96" i="11"/>
  <c r="J89" i="11"/>
  <c r="L71" i="11"/>
  <c r="D112" i="11"/>
  <c r="J69" i="11"/>
  <c r="M22" i="11"/>
  <c r="D104" i="11"/>
  <c r="D107" i="11"/>
  <c r="D110" i="11"/>
  <c r="G80" i="11"/>
  <c r="F84" i="11"/>
  <c r="F87" i="11"/>
  <c r="G91" i="11"/>
  <c r="F74" i="11"/>
  <c r="F67" i="11"/>
  <c r="G70" i="11"/>
  <c r="E91" i="11"/>
  <c r="E76" i="11"/>
  <c r="E80" i="11"/>
  <c r="L35" i="11"/>
  <c r="N36" i="11"/>
  <c r="N37" i="11"/>
  <c r="L31" i="11"/>
  <c r="J26" i="11"/>
  <c r="N88" i="11"/>
  <c r="N27" i="11"/>
  <c r="G87" i="11"/>
  <c r="O87" i="11"/>
  <c r="P35" i="11"/>
  <c r="Q31" i="11"/>
  <c r="E89" i="11"/>
  <c r="H33" i="11"/>
  <c r="N82" i="11"/>
  <c r="I83" i="11"/>
  <c r="L87" i="11"/>
  <c r="N83" i="11"/>
  <c r="P26" i="11"/>
  <c r="I86" i="11"/>
  <c r="P33" i="11"/>
  <c r="H87" i="11"/>
  <c r="M87" i="11"/>
  <c r="L26" i="11"/>
  <c r="H81" i="11"/>
  <c r="E83" i="11"/>
  <c r="E86" i="11"/>
  <c r="G29" i="11"/>
  <c r="N81" i="11"/>
  <c r="J27" i="11"/>
  <c r="G23" i="11"/>
  <c r="E79" i="11"/>
  <c r="Q23" i="11"/>
  <c r="H71" i="11"/>
  <c r="F20" i="11"/>
  <c r="K71" i="11"/>
  <c r="N75" i="11"/>
  <c r="G71" i="11"/>
  <c r="H20" i="11"/>
  <c r="D66" i="11"/>
  <c r="E73" i="11"/>
  <c r="L17" i="11"/>
  <c r="M69" i="11"/>
  <c r="K14" i="11"/>
  <c r="Q69" i="11"/>
  <c r="O12" i="11"/>
  <c r="I68" i="11"/>
  <c r="H69" i="11"/>
  <c r="E70" i="11"/>
  <c r="P12" i="11"/>
  <c r="L67" i="11"/>
  <c r="M13" i="11"/>
  <c r="H12" i="11"/>
  <c r="G12" i="11"/>
  <c r="Q38" i="11"/>
  <c r="P38" i="11"/>
  <c r="D48" i="11"/>
  <c r="D46" i="11"/>
  <c r="O38" i="11"/>
  <c r="J62" i="11"/>
  <c r="M34" i="11"/>
  <c r="J32" i="11"/>
  <c r="J59" i="11"/>
  <c r="I29" i="11"/>
  <c r="I55" i="11"/>
  <c r="D56" i="11"/>
  <c r="I52" i="11"/>
  <c r="D51" i="11"/>
  <c r="L24" i="11"/>
  <c r="J43" i="11"/>
  <c r="D45" i="11"/>
  <c r="D41" i="11"/>
  <c r="E62" i="11"/>
  <c r="D65" i="11"/>
  <c r="D63" i="11"/>
  <c r="G53" i="11"/>
  <c r="H53" i="11"/>
  <c r="E59" i="11"/>
  <c r="H27" i="11"/>
  <c r="G30" i="11"/>
  <c r="D42" i="11"/>
  <c r="G39" i="11"/>
  <c r="F38" i="11"/>
  <c r="O117" i="7"/>
  <c r="Q121" i="7"/>
  <c r="N128" i="7"/>
  <c r="D160" i="7"/>
  <c r="N141" i="7"/>
  <c r="O136" i="7"/>
  <c r="K117" i="7"/>
  <c r="K23" i="7"/>
  <c r="K128" i="7"/>
  <c r="K126" i="7"/>
  <c r="L139" i="7"/>
  <c r="I153" i="7"/>
  <c r="I159" i="7"/>
  <c r="D162" i="7"/>
  <c r="D150" i="7"/>
  <c r="I126" i="7"/>
  <c r="I127" i="7"/>
  <c r="I129" i="7"/>
  <c r="K132" i="7"/>
  <c r="I132" i="7" s="1"/>
  <c r="K142" i="7"/>
  <c r="I147" i="7"/>
  <c r="M17" i="7"/>
  <c r="I145" i="7"/>
  <c r="D151" i="7"/>
  <c r="D154" i="7"/>
  <c r="I157" i="7"/>
  <c r="D163" i="7"/>
  <c r="I124" i="7"/>
  <c r="J139" i="7"/>
  <c r="D155" i="7"/>
  <c r="J130" i="7"/>
  <c r="F121" i="7"/>
  <c r="F17" i="7"/>
  <c r="H125" i="7"/>
  <c r="H30" i="7"/>
  <c r="E148" i="7"/>
  <c r="E153" i="7"/>
  <c r="E158" i="7"/>
  <c r="H117" i="7"/>
  <c r="E122" i="7"/>
  <c r="F28" i="7"/>
  <c r="G36" i="7"/>
  <c r="G119" i="7"/>
  <c r="E156" i="7"/>
  <c r="E161" i="7"/>
  <c r="Q139" i="7"/>
  <c r="J136" i="7"/>
  <c r="F136" i="7"/>
  <c r="M136" i="7"/>
  <c r="K30" i="7"/>
  <c r="N26" i="7"/>
  <c r="G130" i="7"/>
  <c r="Q130" i="7"/>
  <c r="N132" i="7"/>
  <c r="E133" i="7"/>
  <c r="K121" i="7"/>
  <c r="N125" i="7"/>
  <c r="I120" i="7"/>
  <c r="M12" i="7"/>
  <c r="D108" i="7"/>
  <c r="Q14" i="7"/>
  <c r="Q71" i="7"/>
  <c r="O87" i="7"/>
  <c r="P87" i="7"/>
  <c r="D115" i="7"/>
  <c r="P67" i="7"/>
  <c r="N73" i="7"/>
  <c r="I85" i="7"/>
  <c r="I93" i="7"/>
  <c r="K67" i="7"/>
  <c r="L67" i="7"/>
  <c r="E70" i="7"/>
  <c r="I76" i="7"/>
  <c r="L78" i="7"/>
  <c r="K78" i="7"/>
  <c r="J37" i="7"/>
  <c r="F71" i="7"/>
  <c r="G78" i="7"/>
  <c r="D96" i="7"/>
  <c r="D97" i="7"/>
  <c r="D105" i="7"/>
  <c r="D113" i="7"/>
  <c r="F21" i="7"/>
  <c r="F81" i="7"/>
  <c r="D101" i="7"/>
  <c r="D109" i="7"/>
  <c r="E91" i="7"/>
  <c r="M90" i="7"/>
  <c r="J35" i="7"/>
  <c r="M37" i="7"/>
  <c r="G90" i="7"/>
  <c r="N93" i="7"/>
  <c r="E93" i="7"/>
  <c r="I92" i="7"/>
  <c r="F87" i="7"/>
  <c r="L31" i="7"/>
  <c r="M33" i="7"/>
  <c r="N88" i="7"/>
  <c r="E88" i="7"/>
  <c r="L87" i="7"/>
  <c r="I84" i="7"/>
  <c r="N81" i="7"/>
  <c r="J30" i="7"/>
  <c r="P78" i="7"/>
  <c r="E79" i="7"/>
  <c r="F78" i="7"/>
  <c r="J78" i="7"/>
  <c r="I74" i="7"/>
  <c r="E74" i="7"/>
  <c r="D66" i="7"/>
  <c r="H14" i="7"/>
  <c r="J67" i="7"/>
  <c r="P34" i="7"/>
  <c r="D65" i="7"/>
  <c r="D60" i="7"/>
  <c r="P53" i="7"/>
  <c r="D45" i="7"/>
  <c r="D64" i="7"/>
  <c r="D61" i="7"/>
  <c r="J27" i="7"/>
  <c r="D58" i="7"/>
  <c r="I55" i="7"/>
  <c r="D56" i="7"/>
  <c r="L38" i="7"/>
  <c r="L22" i="7"/>
  <c r="D48" i="7"/>
  <c r="D42" i="7"/>
  <c r="M38" i="7"/>
  <c r="L11" i="7"/>
  <c r="E63" i="7"/>
  <c r="F34" i="7"/>
  <c r="G35" i="7"/>
  <c r="E50" i="7"/>
  <c r="H43" i="7"/>
  <c r="H16" i="7"/>
  <c r="G19" i="7"/>
  <c r="G38" i="7"/>
  <c r="D47" i="7"/>
  <c r="E39" i="7"/>
  <c r="F38" i="7"/>
  <c r="D243" i="5"/>
  <c r="E204" i="5"/>
  <c r="N128" i="5"/>
  <c r="N124" i="5"/>
  <c r="O122" i="5"/>
  <c r="O130" i="5"/>
  <c r="D176" i="5"/>
  <c r="D186" i="5"/>
  <c r="N131" i="5"/>
  <c r="P127" i="5"/>
  <c r="P135" i="5"/>
  <c r="D174" i="5"/>
  <c r="N119" i="5"/>
  <c r="O114" i="5"/>
  <c r="O108" i="5"/>
  <c r="D165" i="5"/>
  <c r="N109" i="5"/>
  <c r="P105" i="5"/>
  <c r="Q101" i="5"/>
  <c r="D147" i="5"/>
  <c r="I94" i="5"/>
  <c r="I97" i="5"/>
  <c r="I96" i="5"/>
  <c r="M96" i="5"/>
  <c r="D152" i="5"/>
  <c r="D158" i="5"/>
  <c r="I105" i="5"/>
  <c r="D163" i="5"/>
  <c r="I111" i="5"/>
  <c r="J108" i="5"/>
  <c r="I124" i="5"/>
  <c r="D182" i="5"/>
  <c r="D180" i="5"/>
  <c r="D181" i="5"/>
  <c r="D177" i="5"/>
  <c r="D189" i="5"/>
  <c r="E124" i="5"/>
  <c r="E140" i="5"/>
  <c r="E125" i="5"/>
  <c r="D185" i="5"/>
  <c r="D188" i="5"/>
  <c r="E133" i="5"/>
  <c r="D183" i="5"/>
  <c r="D179" i="5"/>
  <c r="E119" i="5"/>
  <c r="D169" i="5"/>
  <c r="D167" i="5"/>
  <c r="D168" i="5"/>
  <c r="E112" i="5"/>
  <c r="D164" i="5"/>
  <c r="E105" i="5"/>
  <c r="D155" i="5"/>
  <c r="D154" i="5"/>
  <c r="D149" i="5"/>
  <c r="H93" i="5"/>
  <c r="D146" i="5"/>
  <c r="E95" i="5"/>
  <c r="P28" i="5"/>
  <c r="K137" i="5"/>
  <c r="E143" i="5"/>
  <c r="N141" i="5"/>
  <c r="P137" i="5"/>
  <c r="H137" i="5"/>
  <c r="G137" i="5"/>
  <c r="Q137" i="5"/>
  <c r="E139" i="5"/>
  <c r="K129" i="5"/>
  <c r="L129" i="5"/>
  <c r="H121" i="5"/>
  <c r="M129" i="5"/>
  <c r="E134" i="5"/>
  <c r="J121" i="5"/>
  <c r="O129" i="5"/>
  <c r="F129" i="5"/>
  <c r="P129" i="5"/>
  <c r="I123" i="5"/>
  <c r="G129" i="5"/>
  <c r="Q129" i="5"/>
  <c r="E132" i="5"/>
  <c r="I134" i="5"/>
  <c r="E127" i="5"/>
  <c r="E130" i="5"/>
  <c r="L118" i="5"/>
  <c r="F118" i="5"/>
  <c r="P118" i="5"/>
  <c r="I116" i="5"/>
  <c r="Q114" i="5"/>
  <c r="E116" i="5"/>
  <c r="J114" i="5"/>
  <c r="K114" i="5"/>
  <c r="M114" i="5"/>
  <c r="E115" i="5"/>
  <c r="I110" i="5"/>
  <c r="I104" i="5"/>
  <c r="O101" i="5"/>
  <c r="K101" i="5"/>
  <c r="G101" i="5"/>
  <c r="P101" i="5"/>
  <c r="P84" i="5"/>
  <c r="D69" i="5"/>
  <c r="D80" i="5"/>
  <c r="D60" i="5"/>
  <c r="D61" i="5"/>
  <c r="N45" i="5"/>
  <c r="D41" i="5"/>
  <c r="N40" i="5"/>
  <c r="P29" i="5"/>
  <c r="D91" i="5"/>
  <c r="D86" i="5"/>
  <c r="D89" i="5"/>
  <c r="D88" i="5"/>
  <c r="D82" i="5"/>
  <c r="D77" i="5"/>
  <c r="D83" i="5"/>
  <c r="I68" i="5"/>
  <c r="D75" i="5"/>
  <c r="D78" i="5"/>
  <c r="D70" i="5"/>
  <c r="D66" i="5"/>
  <c r="J65" i="5"/>
  <c r="D64" i="5"/>
  <c r="D56" i="5"/>
  <c r="D54" i="5"/>
  <c r="D50" i="5"/>
  <c r="D49" i="5"/>
  <c r="D39" i="5"/>
  <c r="L29" i="5"/>
  <c r="M29" i="5"/>
  <c r="I34" i="5"/>
  <c r="K12" i="5"/>
  <c r="J31" i="5"/>
  <c r="E98" i="5"/>
  <c r="L28" i="5"/>
  <c r="O93" i="5"/>
  <c r="F96" i="5"/>
  <c r="O96" i="5"/>
  <c r="M14" i="5"/>
  <c r="P93" i="5"/>
  <c r="G93" i="5"/>
  <c r="L93" i="5"/>
  <c r="D92" i="5"/>
  <c r="H84" i="5"/>
  <c r="F68" i="5"/>
  <c r="E73" i="5"/>
  <c r="G58" i="5"/>
  <c r="H58" i="5"/>
  <c r="H45" i="5"/>
  <c r="D44" i="5"/>
  <c r="H29" i="5"/>
  <c r="D38" i="5"/>
  <c r="E35" i="5"/>
  <c r="F28" i="5"/>
  <c r="F14" i="5"/>
  <c r="H12" i="5"/>
  <c r="D34" i="4"/>
  <c r="E34" i="5"/>
  <c r="D35" i="5"/>
  <c r="D73" i="5"/>
  <c r="L108" i="5"/>
  <c r="E136" i="5"/>
  <c r="D150" i="5"/>
  <c r="D190" i="5"/>
  <c r="L90" i="7"/>
  <c r="I91" i="7"/>
  <c r="L35" i="7"/>
  <c r="L130" i="7"/>
  <c r="L26" i="7"/>
  <c r="M16" i="7"/>
  <c r="J17" i="7"/>
  <c r="J71" i="7"/>
  <c r="O18" i="7"/>
  <c r="N74" i="7"/>
  <c r="E92" i="7"/>
  <c r="H90" i="7"/>
  <c r="H36" i="7"/>
  <c r="P174" i="14"/>
  <c r="D30" i="5"/>
  <c r="E40" i="5"/>
  <c r="D63" i="5"/>
  <c r="N95" i="5"/>
  <c r="G108" i="5"/>
  <c r="Q108" i="5"/>
  <c r="N112" i="5"/>
  <c r="I130" i="5"/>
  <c r="E20" i="7"/>
  <c r="F33" i="7"/>
  <c r="D41" i="7"/>
  <c r="D49" i="7"/>
  <c r="P136" i="7"/>
  <c r="P32" i="7"/>
  <c r="Q36" i="7"/>
  <c r="Q90" i="7"/>
  <c r="J101" i="5"/>
  <c r="K28" i="5"/>
  <c r="K93" i="5"/>
  <c r="N39" i="7"/>
  <c r="N84" i="7"/>
  <c r="O28" i="7"/>
  <c r="K19" i="7"/>
  <c r="K71" i="7"/>
  <c r="I75" i="7"/>
  <c r="H108" i="5"/>
  <c r="N50" i="7"/>
  <c r="O38" i="7"/>
  <c r="H13" i="7"/>
  <c r="H67" i="7"/>
  <c r="K14" i="5"/>
  <c r="D48" i="5"/>
  <c r="D57" i="5"/>
  <c r="D81" i="5"/>
  <c r="E138" i="5"/>
  <c r="F137" i="5"/>
  <c r="Q33" i="7"/>
  <c r="Q87" i="7"/>
  <c r="O71" i="11"/>
  <c r="N74" i="11"/>
  <c r="O18" i="11"/>
  <c r="N79" i="11"/>
  <c r="O78" i="11"/>
  <c r="O23" i="11"/>
  <c r="H90" i="11"/>
  <c r="H36" i="11"/>
  <c r="F37" i="11"/>
  <c r="E93" i="11"/>
  <c r="M28" i="5"/>
  <c r="M12" i="5"/>
  <c r="D36" i="5"/>
  <c r="D46" i="5"/>
  <c r="D53" i="5"/>
  <c r="D55" i="5"/>
  <c r="D67" i="5"/>
  <c r="E111" i="5"/>
  <c r="I126" i="5"/>
  <c r="D171" i="5"/>
  <c r="I73" i="11"/>
  <c r="J71" i="11"/>
  <c r="J17" i="11"/>
  <c r="P78" i="11"/>
  <c r="P23" i="11"/>
  <c r="O71" i="7"/>
  <c r="H21" i="7"/>
  <c r="E77" i="7"/>
  <c r="H38" i="7"/>
  <c r="E68" i="7"/>
  <c r="F12" i="7"/>
  <c r="F67" i="7"/>
  <c r="L71" i="7"/>
  <c r="E84" i="7"/>
  <c r="G28" i="7"/>
  <c r="G121" i="7"/>
  <c r="G17" i="7"/>
  <c r="E140" i="7"/>
  <c r="F139" i="7"/>
  <c r="O139" i="7"/>
  <c r="O35" i="7"/>
  <c r="I141" i="11"/>
  <c r="L36" i="11"/>
  <c r="G13" i="5"/>
  <c r="H28" i="5"/>
  <c r="J93" i="5"/>
  <c r="O118" i="5"/>
  <c r="I122" i="5"/>
  <c r="J137" i="5"/>
  <c r="L17" i="7"/>
  <c r="N75" i="7"/>
  <c r="O24" i="7"/>
  <c r="O78" i="7"/>
  <c r="J33" i="7"/>
  <c r="I89" i="7"/>
  <c r="E118" i="7"/>
  <c r="P130" i="7"/>
  <c r="N131" i="7"/>
  <c r="O130" i="7"/>
  <c r="N135" i="7"/>
  <c r="L38" i="11"/>
  <c r="I39" i="11"/>
  <c r="G136" i="11"/>
  <c r="G32" i="11"/>
  <c r="F35" i="11"/>
  <c r="F139" i="11"/>
  <c r="M58" i="13"/>
  <c r="M22" i="7"/>
  <c r="M67" i="7"/>
  <c r="M13" i="7"/>
  <c r="Q81" i="7"/>
  <c r="Q26" i="7"/>
  <c r="M30" i="7"/>
  <c r="M81" i="7"/>
  <c r="E135" i="7"/>
  <c r="F30" i="7"/>
  <c r="P71" i="11"/>
  <c r="P16" i="11"/>
  <c r="I74" i="11"/>
  <c r="J18" i="11"/>
  <c r="E129" i="11"/>
  <c r="H23" i="11"/>
  <c r="L12" i="5"/>
  <c r="L137" i="5"/>
  <c r="M31" i="7"/>
  <c r="L36" i="7"/>
  <c r="K38" i="7"/>
  <c r="D51" i="7"/>
  <c r="G71" i="7"/>
  <c r="I78" i="7"/>
  <c r="H81" i="7"/>
  <c r="D98" i="7"/>
  <c r="D106" i="7"/>
  <c r="D114" i="7"/>
  <c r="Q117" i="7"/>
  <c r="K136" i="7"/>
  <c r="K32" i="7"/>
  <c r="L140" i="13"/>
  <c r="N68" i="7"/>
  <c r="P12" i="7"/>
  <c r="E72" i="11"/>
  <c r="F71" i="11"/>
  <c r="F16" i="11"/>
  <c r="M137" i="5"/>
  <c r="J14" i="7"/>
  <c r="E18" i="7"/>
  <c r="P23" i="7"/>
  <c r="D46" i="7"/>
  <c r="G67" i="7"/>
  <c r="I82" i="7"/>
  <c r="G27" i="7"/>
  <c r="E83" i="7"/>
  <c r="N83" i="7"/>
  <c r="O137" i="5"/>
  <c r="N138" i="5"/>
  <c r="Q34" i="7"/>
  <c r="D52" i="7"/>
  <c r="E59" i="7"/>
  <c r="H17" i="7"/>
  <c r="E73" i="7"/>
  <c r="Q17" i="7"/>
  <c r="D104" i="7"/>
  <c r="D112" i="7"/>
  <c r="N133" i="7"/>
  <c r="P28" i="7"/>
  <c r="E124" i="7"/>
  <c r="E132" i="7"/>
  <c r="D47" i="11"/>
  <c r="D58" i="11"/>
  <c r="M71" i="11"/>
  <c r="M19" i="11"/>
  <c r="M90" i="11"/>
  <c r="M117" i="11"/>
  <c r="K130" i="11"/>
  <c r="K26" i="11"/>
  <c r="M121" i="7"/>
  <c r="E40" i="8"/>
  <c r="Q25" i="11"/>
  <c r="K38" i="11"/>
  <c r="D61" i="11"/>
  <c r="N133" i="11"/>
  <c r="O28" i="11"/>
  <c r="I10" i="13"/>
  <c r="J92" i="13"/>
  <c r="G222" i="14"/>
  <c r="O222" i="14"/>
  <c r="H38" i="11"/>
  <c r="K78" i="11"/>
  <c r="K23" i="11"/>
  <c r="H117" i="11"/>
  <c r="D116" i="11"/>
  <c r="K139" i="11"/>
  <c r="K35" i="11"/>
  <c r="H10" i="13"/>
  <c r="P10" i="13"/>
  <c r="L10" i="13"/>
  <c r="O174" i="13"/>
  <c r="L92" i="14"/>
  <c r="J92" i="14"/>
  <c r="H92" i="14"/>
  <c r="K174" i="14"/>
  <c r="L117" i="7"/>
  <c r="N120" i="7"/>
  <c r="E134" i="7"/>
  <c r="N32" i="11"/>
  <c r="D54" i="11"/>
  <c r="N85" i="11"/>
  <c r="O29" i="11"/>
  <c r="N122" i="11"/>
  <c r="O121" i="11"/>
  <c r="O16" i="11"/>
  <c r="M121" i="11"/>
  <c r="M20" i="11"/>
  <c r="J10" i="14"/>
  <c r="H121" i="7"/>
  <c r="F130" i="7"/>
  <c r="I133" i="7"/>
  <c r="N137" i="7"/>
  <c r="D40" i="11"/>
  <c r="E43" i="11"/>
  <c r="D57" i="11"/>
  <c r="D60" i="11"/>
  <c r="I75" i="11"/>
  <c r="J19" i="11"/>
  <c r="G130" i="11"/>
  <c r="G26" i="11"/>
  <c r="N135" i="11"/>
  <c r="O30" i="11"/>
  <c r="O92" i="13"/>
  <c r="O92" i="14"/>
  <c r="G175" i="14"/>
  <c r="E137" i="7"/>
  <c r="E13" i="9"/>
  <c r="E68" i="11"/>
  <c r="N92" i="13"/>
  <c r="O222" i="13"/>
  <c r="P10" i="14"/>
  <c r="K106" i="14"/>
  <c r="K140" i="14"/>
  <c r="L188" i="14"/>
  <c r="L174" i="14" s="1"/>
  <c r="N213" i="14"/>
  <c r="N174" i="14" s="1"/>
  <c r="F90" i="11"/>
  <c r="O90" i="11"/>
  <c r="J121" i="11"/>
  <c r="N134" i="11"/>
  <c r="J49" i="13"/>
  <c r="J10" i="13" s="1"/>
  <c r="K58" i="13"/>
  <c r="K10" i="13" s="1"/>
  <c r="I93" i="13"/>
  <c r="I92" i="13" s="1"/>
  <c r="H106" i="13"/>
  <c r="H92" i="13" s="1"/>
  <c r="M106" i="13"/>
  <c r="G175" i="13"/>
  <c r="G174" i="13" s="1"/>
  <c r="H188" i="13"/>
  <c r="H222" i="13"/>
  <c r="P222" i="13"/>
  <c r="P174" i="13" s="1"/>
  <c r="G92" i="14"/>
  <c r="M92" i="14"/>
  <c r="J174" i="14"/>
  <c r="J213" i="14"/>
  <c r="I79" i="11"/>
  <c r="I85" i="11"/>
  <c r="O130" i="11"/>
  <c r="G10" i="13"/>
  <c r="I106" i="13"/>
  <c r="P131" i="13"/>
  <c r="P92" i="13" s="1"/>
  <c r="I140" i="13"/>
  <c r="I222" i="13"/>
  <c r="N58" i="14"/>
  <c r="N10" i="14" s="1"/>
  <c r="H58" i="14"/>
  <c r="H10" i="14" s="1"/>
  <c r="N92" i="14"/>
  <c r="H174" i="14"/>
  <c r="I222" i="14"/>
  <c r="M11" i="14"/>
  <c r="M10" i="14" s="1"/>
  <c r="K10" i="14"/>
  <c r="L24" i="14"/>
  <c r="O24" i="14"/>
  <c r="O10" i="14" s="1"/>
  <c r="I58" i="14"/>
  <c r="I10" i="14" s="1"/>
  <c r="H106" i="14"/>
  <c r="P106" i="14"/>
  <c r="P92" i="14" s="1"/>
  <c r="J188" i="14"/>
  <c r="I80" i="11"/>
  <c r="J78" i="11"/>
  <c r="I123" i="11"/>
  <c r="I128" i="11"/>
  <c r="N137" i="11"/>
  <c r="O136" i="11"/>
  <c r="L139" i="11"/>
  <c r="E142" i="11"/>
  <c r="L92" i="13"/>
  <c r="K140" i="13"/>
  <c r="K92" i="13" s="1"/>
  <c r="K188" i="13"/>
  <c r="I188" i="13"/>
  <c r="O188" i="13"/>
  <c r="K222" i="13"/>
  <c r="G11" i="14"/>
  <c r="G10" i="14" s="1"/>
  <c r="I106" i="14"/>
  <c r="I92" i="14" s="1"/>
  <c r="N72" i="11"/>
  <c r="Q87" i="11"/>
  <c r="E119" i="11"/>
  <c r="I131" i="11"/>
  <c r="E135" i="11"/>
  <c r="E137" i="11"/>
  <c r="F136" i="11"/>
  <c r="P136" i="11"/>
  <c r="M139" i="11"/>
  <c r="G24" i="13"/>
  <c r="O24" i="13"/>
  <c r="O10" i="13" s="1"/>
  <c r="M24" i="13"/>
  <c r="M10" i="13" s="1"/>
  <c r="G58" i="13"/>
  <c r="O58" i="13"/>
  <c r="M92" i="13"/>
  <c r="K175" i="13"/>
  <c r="I188" i="14"/>
  <c r="I174" i="14" s="1"/>
  <c r="M222" i="14"/>
  <c r="M174" i="14" s="1"/>
  <c r="O67" i="11"/>
  <c r="F78" i="11"/>
  <c r="P87" i="11"/>
  <c r="L10" i="14"/>
  <c r="E53" i="10"/>
  <c r="I174" i="13"/>
  <c r="O174" i="14"/>
  <c r="E94" i="5"/>
  <c r="I102" i="5"/>
  <c r="N107" i="5"/>
  <c r="I114" i="5"/>
  <c r="E123" i="5"/>
  <c r="N36" i="7"/>
  <c r="I70" i="7"/>
  <c r="N70" i="7"/>
  <c r="E85" i="7"/>
  <c r="E86" i="7"/>
  <c r="I117" i="7"/>
  <c r="E27" i="11"/>
  <c r="N128" i="11"/>
  <c r="E138" i="11"/>
  <c r="E141" i="11"/>
  <c r="N37" i="5"/>
  <c r="E43" i="5"/>
  <c r="D43" i="5"/>
  <c r="E52" i="5"/>
  <c r="I109" i="5"/>
  <c r="N120" i="5"/>
  <c r="N62" i="7"/>
  <c r="I69" i="7"/>
  <c r="I118" i="7"/>
  <c r="I119" i="7"/>
  <c r="E123" i="7"/>
  <c r="E127" i="7"/>
  <c r="E131" i="7"/>
  <c r="I138" i="7"/>
  <c r="I88" i="11"/>
  <c r="E97" i="5"/>
  <c r="I119" i="5"/>
  <c r="E120" i="5"/>
  <c r="N89" i="11"/>
  <c r="N94" i="5"/>
  <c r="I100" i="5"/>
  <c r="I101" i="5"/>
  <c r="I112" i="5"/>
  <c r="I115" i="5"/>
  <c r="E126" i="5"/>
  <c r="I127" i="5"/>
  <c r="N132" i="5"/>
  <c r="N134" i="5"/>
  <c r="E69" i="7"/>
  <c r="I72" i="7"/>
  <c r="I73" i="7"/>
  <c r="N76" i="7"/>
  <c r="I77" i="7"/>
  <c r="N77" i="7"/>
  <c r="I79" i="7"/>
  <c r="E82" i="7"/>
  <c r="E89" i="7"/>
  <c r="I123" i="7"/>
  <c r="E138" i="7"/>
  <c r="I140" i="7"/>
  <c r="N62" i="11"/>
  <c r="N93" i="11"/>
  <c r="N119" i="11"/>
  <c r="I37" i="5"/>
  <c r="E45" i="5"/>
  <c r="I58" i="5"/>
  <c r="N140" i="5"/>
  <c r="I142" i="5"/>
  <c r="E62" i="7"/>
  <c r="N70" i="11"/>
  <c r="E92" i="11"/>
  <c r="N120" i="11"/>
  <c r="I122" i="11"/>
  <c r="N124" i="11"/>
  <c r="I137" i="11"/>
  <c r="I40" i="5"/>
  <c r="E109" i="5"/>
  <c r="I67" i="7"/>
  <c r="N118" i="7"/>
  <c r="E118" i="11"/>
  <c r="N103" i="5"/>
  <c r="N106" i="5"/>
  <c r="I138" i="5"/>
  <c r="I204" i="5"/>
  <c r="N14" i="7"/>
  <c r="N59" i="7"/>
  <c r="N82" i="7"/>
  <c r="N127" i="7"/>
  <c r="I131" i="7"/>
  <c r="N21" i="11"/>
  <c r="I125" i="11"/>
  <c r="I141" i="7"/>
  <c r="I126" i="11"/>
  <c r="I129" i="11"/>
  <c r="E133" i="11"/>
  <c r="I134" i="11"/>
  <c r="I138" i="11"/>
  <c r="I31" i="5"/>
  <c r="N100" i="5"/>
  <c r="N102" i="5"/>
  <c r="I106" i="5"/>
  <c r="E118" i="5"/>
  <c r="N126" i="5"/>
  <c r="N129" i="5"/>
  <c r="N20" i="7"/>
  <c r="E53" i="7"/>
  <c r="E72" i="7"/>
  <c r="I88" i="7"/>
  <c r="E125" i="7"/>
  <c r="I137" i="7"/>
  <c r="N140" i="7"/>
  <c r="E141" i="7"/>
  <c r="E50" i="11"/>
  <c r="I69" i="11"/>
  <c r="I50" i="7"/>
  <c r="E76" i="7"/>
  <c r="N124" i="7"/>
  <c r="E142" i="7"/>
  <c r="N142" i="7"/>
  <c r="E131" i="11"/>
  <c r="I133" i="11"/>
  <c r="E134" i="11"/>
  <c r="I132" i="5"/>
  <c r="K81" i="7"/>
  <c r="F26" i="11"/>
  <c r="O29" i="5"/>
  <c r="H87" i="7"/>
  <c r="O34" i="11"/>
  <c r="F81" i="11"/>
  <c r="I140" i="5"/>
  <c r="N34" i="5"/>
  <c r="N52" i="5"/>
  <c r="N84" i="5"/>
  <c r="I113" i="5"/>
  <c r="N115" i="5"/>
  <c r="I133" i="5"/>
  <c r="N80" i="7"/>
  <c r="N59" i="11"/>
  <c r="N86" i="11"/>
  <c r="E88" i="11"/>
  <c r="I91" i="11"/>
  <c r="N92" i="11"/>
  <c r="E122" i="11"/>
  <c r="E126" i="11"/>
  <c r="N138" i="11"/>
  <c r="N140" i="11"/>
  <c r="I142" i="11"/>
  <c r="I24" i="7"/>
  <c r="E43" i="7"/>
  <c r="N138" i="7"/>
  <c r="N43" i="11"/>
  <c r="N50" i="11"/>
  <c r="I77" i="11"/>
  <c r="I84" i="11"/>
  <c r="I119" i="11"/>
  <c r="I124" i="11"/>
  <c r="N127" i="11"/>
  <c r="I140" i="11"/>
  <c r="I45" i="5"/>
  <c r="N68" i="5"/>
  <c r="E135" i="5"/>
  <c r="N136" i="5"/>
  <c r="N204" i="5"/>
  <c r="I68" i="7"/>
  <c r="I80" i="7"/>
  <c r="I83" i="7"/>
  <c r="N85" i="7"/>
  <c r="N86" i="7"/>
  <c r="N89" i="7"/>
  <c r="E126" i="7"/>
  <c r="I135" i="7"/>
  <c r="N53" i="11"/>
  <c r="E74" i="11"/>
  <c r="N76" i="11"/>
  <c r="I82" i="11"/>
  <c r="N84" i="11"/>
  <c r="E85" i="11"/>
  <c r="N104" i="5"/>
  <c r="I139" i="5"/>
  <c r="I21" i="7"/>
  <c r="N30" i="7"/>
  <c r="I53" i="7"/>
  <c r="E75" i="7"/>
  <c r="I86" i="7"/>
  <c r="N91" i="7"/>
  <c r="N92" i="7"/>
  <c r="E120" i="7"/>
  <c r="I122" i="7"/>
  <c r="N126" i="7"/>
  <c r="I130" i="7"/>
  <c r="E30" i="11"/>
  <c r="I37" i="11"/>
  <c r="I50" i="11"/>
  <c r="I53" i="11"/>
  <c r="N69" i="11"/>
  <c r="E77" i="11"/>
  <c r="I117" i="11"/>
  <c r="N129" i="11"/>
  <c r="N131" i="11"/>
  <c r="N142" i="11"/>
  <c r="E29" i="9"/>
  <c r="E31" i="10"/>
  <c r="E71" i="10"/>
  <c r="G107" i="10"/>
  <c r="J67" i="11"/>
  <c r="D15" i="4"/>
  <c r="E65" i="10"/>
  <c r="N12" i="5" l="1"/>
  <c r="N78" i="7"/>
  <c r="N18" i="7"/>
  <c r="H25" i="5"/>
  <c r="M25" i="5"/>
  <c r="D159" i="7"/>
  <c r="N19" i="11"/>
  <c r="E107" i="5"/>
  <c r="D32" i="5"/>
  <c r="D102" i="7"/>
  <c r="M21" i="7"/>
  <c r="N117" i="5"/>
  <c r="E110" i="5"/>
  <c r="D99" i="7"/>
  <c r="M29" i="7"/>
  <c r="I39" i="7"/>
  <c r="J99" i="5"/>
  <c r="K34" i="11"/>
  <c r="I71" i="11"/>
  <c r="D64" i="11"/>
  <c r="P25" i="5"/>
  <c r="P34" i="11"/>
  <c r="K29" i="5"/>
  <c r="F108" i="5"/>
  <c r="Q121" i="5"/>
  <c r="M121" i="5"/>
  <c r="N135" i="5"/>
  <c r="D63" i="7"/>
  <c r="E14" i="7"/>
  <c r="D153" i="7"/>
  <c r="G128" i="7"/>
  <c r="D147" i="7"/>
  <c r="Q34" i="11"/>
  <c r="Q22" i="11"/>
  <c r="D113" i="11"/>
  <c r="Q20" i="11"/>
  <c r="J20" i="11"/>
  <c r="G139" i="7"/>
  <c r="N19" i="7"/>
  <c r="K14" i="7"/>
  <c r="J87" i="7"/>
  <c r="J32" i="7"/>
  <c r="G12" i="7"/>
  <c r="M118" i="5"/>
  <c r="G37" i="7"/>
  <c r="H128" i="7"/>
  <c r="K12" i="7"/>
  <c r="H27" i="7"/>
  <c r="E103" i="5"/>
  <c r="H114" i="5"/>
  <c r="L22" i="11"/>
  <c r="E29" i="8"/>
  <c r="O22" i="7"/>
  <c r="P31" i="7"/>
  <c r="I90" i="7"/>
  <c r="L25" i="5"/>
  <c r="I65" i="5"/>
  <c r="D158" i="7"/>
  <c r="E11" i="9"/>
  <c r="K29" i="7"/>
  <c r="N87" i="7"/>
  <c r="D157" i="7"/>
  <c r="E72" i="10"/>
  <c r="E125" i="11"/>
  <c r="O25" i="5"/>
  <c r="N14" i="5"/>
  <c r="E14" i="5"/>
  <c r="I78" i="11"/>
  <c r="N30" i="11"/>
  <c r="Q15" i="7"/>
  <c r="Q67" i="7"/>
  <c r="H22" i="11"/>
  <c r="O22" i="11"/>
  <c r="Q29" i="5"/>
  <c r="P17" i="7"/>
  <c r="M71" i="7"/>
  <c r="D59" i="5"/>
  <c r="L13" i="5"/>
  <c r="G121" i="5"/>
  <c r="D159" i="5"/>
  <c r="N105" i="5"/>
  <c r="E16" i="7"/>
  <c r="D57" i="7"/>
  <c r="N53" i="7"/>
  <c r="G87" i="7"/>
  <c r="D116" i="7"/>
  <c r="D148" i="7"/>
  <c r="D144" i="7"/>
  <c r="G15" i="11"/>
  <c r="D52" i="11"/>
  <c r="I62" i="11"/>
  <c r="O11" i="11"/>
  <c r="H15" i="11"/>
  <c r="J22" i="11"/>
  <c r="F18" i="11"/>
  <c r="P20" i="11"/>
  <c r="D145" i="11"/>
  <c r="K16" i="7"/>
  <c r="M117" i="7"/>
  <c r="E27" i="7"/>
  <c r="N122" i="5"/>
  <c r="I87" i="7"/>
  <c r="H24" i="7"/>
  <c r="I15" i="5"/>
  <c r="E36" i="8"/>
  <c r="N122" i="7"/>
  <c r="N123" i="7"/>
  <c r="N117" i="11"/>
  <c r="K22" i="11"/>
  <c r="N28" i="11"/>
  <c r="I130" i="11"/>
  <c r="I128" i="7"/>
  <c r="N27" i="7"/>
  <c r="E36" i="11"/>
  <c r="Q12" i="7"/>
  <c r="O34" i="7"/>
  <c r="I120" i="5"/>
  <c r="N96" i="5"/>
  <c r="Q38" i="7"/>
  <c r="P121" i="7"/>
  <c r="H34" i="7"/>
  <c r="D18" i="5"/>
  <c r="D76" i="5"/>
  <c r="D51" i="5"/>
  <c r="L121" i="5"/>
  <c r="J38" i="7"/>
  <c r="G117" i="7"/>
  <c r="K20" i="7"/>
  <c r="D152" i="7"/>
  <c r="Q71" i="11"/>
  <c r="L25" i="11"/>
  <c r="J13" i="11"/>
  <c r="D105" i="11"/>
  <c r="P14" i="11"/>
  <c r="E21" i="11"/>
  <c r="J30" i="11"/>
  <c r="M31" i="11"/>
  <c r="F31" i="11"/>
  <c r="D158" i="11"/>
  <c r="F22" i="11"/>
  <c r="H130" i="7"/>
  <c r="E32" i="9"/>
  <c r="F11" i="9"/>
  <c r="H136" i="7"/>
  <c r="H32" i="7"/>
  <c r="P29" i="7"/>
  <c r="F101" i="5"/>
  <c r="P12" i="5"/>
  <c r="E122" i="5"/>
  <c r="E102" i="5"/>
  <c r="J19" i="7"/>
  <c r="O12" i="7"/>
  <c r="N11" i="5"/>
  <c r="K108" i="5"/>
  <c r="D14" i="5"/>
  <c r="E84" i="5"/>
  <c r="I59" i="11"/>
  <c r="I12" i="11"/>
  <c r="J22" i="7"/>
  <c r="I24" i="11"/>
  <c r="E37" i="9"/>
  <c r="J116" i="11"/>
  <c r="N29" i="11"/>
  <c r="K31" i="7"/>
  <c r="D156" i="7"/>
  <c r="K27" i="7"/>
  <c r="G14" i="11"/>
  <c r="P21" i="7"/>
  <c r="I38" i="7"/>
  <c r="E99" i="5"/>
  <c r="N15" i="5"/>
  <c r="H116" i="7"/>
  <c r="N139" i="11"/>
  <c r="N24" i="7"/>
  <c r="I135" i="5"/>
  <c r="J36" i="11"/>
  <c r="L28" i="7"/>
  <c r="P22" i="7"/>
  <c r="H71" i="7"/>
  <c r="I18" i="11"/>
  <c r="Q25" i="7"/>
  <c r="N139" i="7"/>
  <c r="I26" i="7"/>
  <c r="I108" i="5"/>
  <c r="E58" i="5"/>
  <c r="P13" i="5"/>
  <c r="D90" i="5"/>
  <c r="K121" i="5"/>
  <c r="D172" i="5"/>
  <c r="D55" i="7"/>
  <c r="P71" i="7"/>
  <c r="M34" i="7"/>
  <c r="F15" i="7"/>
  <c r="I134" i="7"/>
  <c r="H19" i="7"/>
  <c r="O121" i="7"/>
  <c r="H25" i="11"/>
  <c r="D55" i="11"/>
  <c r="D44" i="11"/>
  <c r="M11" i="11"/>
  <c r="I14" i="11"/>
  <c r="J90" i="11"/>
  <c r="D102" i="11"/>
  <c r="I76" i="11"/>
  <c r="I90" i="11"/>
  <c r="N24" i="11"/>
  <c r="I28" i="11"/>
  <c r="K31" i="11"/>
  <c r="D153" i="11"/>
  <c r="E53" i="8"/>
  <c r="P108" i="5"/>
  <c r="K20" i="11"/>
  <c r="K13" i="7"/>
  <c r="D19" i="5"/>
  <c r="F29" i="7"/>
  <c r="D110" i="7"/>
  <c r="E29" i="11"/>
  <c r="I89" i="11"/>
  <c r="H78" i="7"/>
  <c r="G23" i="7"/>
  <c r="E27" i="10"/>
  <c r="E55" i="10"/>
  <c r="I125" i="7"/>
  <c r="E96" i="5"/>
  <c r="M116" i="7"/>
  <c r="D17" i="5"/>
  <c r="D11" i="5"/>
  <c r="N93" i="5"/>
  <c r="N90" i="7"/>
  <c r="E35" i="7"/>
  <c r="E129" i="7"/>
  <c r="E117" i="5"/>
  <c r="D59" i="7"/>
  <c r="E74" i="10"/>
  <c r="L116" i="11"/>
  <c r="E41" i="9"/>
  <c r="E130" i="11"/>
  <c r="L121" i="7"/>
  <c r="P11" i="7"/>
  <c r="E139" i="7"/>
  <c r="F11" i="7"/>
  <c r="D79" i="5"/>
  <c r="N18" i="11"/>
  <c r="D44" i="7"/>
  <c r="D187" i="5"/>
  <c r="D40" i="7"/>
  <c r="I20" i="7"/>
  <c r="D100" i="7"/>
  <c r="D149" i="7"/>
  <c r="D145" i="7"/>
  <c r="K22" i="7"/>
  <c r="I43" i="11"/>
  <c r="L66" i="11"/>
  <c r="M67" i="11"/>
  <c r="I27" i="11"/>
  <c r="H31" i="11"/>
  <c r="F28" i="11"/>
  <c r="F25" i="11" s="1"/>
  <c r="J16" i="11"/>
  <c r="Q116" i="11"/>
  <c r="F17" i="11"/>
  <c r="G139" i="11"/>
  <c r="O31" i="11"/>
  <c r="N99" i="5"/>
  <c r="L19" i="7"/>
  <c r="P114" i="5"/>
  <c r="E70" i="10"/>
  <c r="M18" i="7"/>
  <c r="F32" i="7"/>
  <c r="D107" i="7"/>
  <c r="O33" i="7"/>
  <c r="N43" i="7"/>
  <c r="I107" i="5"/>
  <c r="F93" i="5"/>
  <c r="E93" i="5" s="1"/>
  <c r="E15" i="5"/>
  <c r="M93" i="5"/>
  <c r="E37" i="11"/>
  <c r="D161" i="7"/>
  <c r="K37" i="7"/>
  <c r="M25" i="11"/>
  <c r="H19" i="11"/>
  <c r="E30" i="9"/>
  <c r="O13" i="7"/>
  <c r="D21" i="5"/>
  <c r="J66" i="7"/>
  <c r="G38" i="11"/>
  <c r="H67" i="11"/>
  <c r="I84" i="5"/>
  <c r="I12" i="5"/>
  <c r="Q13" i="5"/>
  <c r="O67" i="7"/>
  <c r="N136" i="7"/>
  <c r="J15" i="7"/>
  <c r="D50" i="11"/>
  <c r="N37" i="7"/>
  <c r="I92" i="11"/>
  <c r="D11" i="4"/>
  <c r="N13" i="11"/>
  <c r="I18" i="7"/>
  <c r="E80" i="7"/>
  <c r="E39" i="11"/>
  <c r="N110" i="5"/>
  <c r="D52" i="5"/>
  <c r="N130" i="11"/>
  <c r="H34" i="11"/>
  <c r="P25" i="7"/>
  <c r="I14" i="7"/>
  <c r="E81" i="7"/>
  <c r="I36" i="7"/>
  <c r="P15" i="11"/>
  <c r="M11" i="7"/>
  <c r="J31" i="7"/>
  <c r="J13" i="5"/>
  <c r="J116" i="7"/>
  <c r="D71" i="5"/>
  <c r="D42" i="5"/>
  <c r="F29" i="5"/>
  <c r="I14" i="5"/>
  <c r="D62" i="5"/>
  <c r="N101" i="5"/>
  <c r="N28" i="5"/>
  <c r="D157" i="5"/>
  <c r="N130" i="5"/>
  <c r="I27" i="7"/>
  <c r="G32" i="7"/>
  <c r="G13" i="7"/>
  <c r="E119" i="7"/>
  <c r="N117" i="7"/>
  <c r="E53" i="11"/>
  <c r="D49" i="11"/>
  <c r="G67" i="11"/>
  <c r="N33" i="11"/>
  <c r="N35" i="11"/>
  <c r="F11" i="11"/>
  <c r="G24" i="11"/>
  <c r="D98" i="11"/>
  <c r="J81" i="11"/>
  <c r="P90" i="11"/>
  <c r="G128" i="11"/>
  <c r="F114" i="5"/>
  <c r="G26" i="7"/>
  <c r="M26" i="7"/>
  <c r="L99" i="5"/>
  <c r="H14" i="5"/>
  <c r="I62" i="7"/>
  <c r="Q32" i="7"/>
  <c r="H23" i="7"/>
  <c r="F24" i="7"/>
  <c r="K118" i="5"/>
  <c r="O16" i="7"/>
  <c r="E29" i="10"/>
  <c r="E54" i="10"/>
  <c r="P31" i="11"/>
  <c r="N136" i="11"/>
  <c r="Q15" i="11"/>
  <c r="N26" i="11"/>
  <c r="L15" i="11"/>
  <c r="I19" i="11"/>
  <c r="L11" i="11"/>
  <c r="I30" i="11"/>
  <c r="I136" i="11"/>
  <c r="E139" i="11"/>
  <c r="E123" i="11"/>
  <c r="F121" i="11"/>
  <c r="F116" i="11" s="1"/>
  <c r="E140" i="11"/>
  <c r="E14" i="11"/>
  <c r="L34" i="11"/>
  <c r="N34" i="11"/>
  <c r="E33" i="11"/>
  <c r="I139" i="11"/>
  <c r="K25" i="11"/>
  <c r="O116" i="11"/>
  <c r="P121" i="11"/>
  <c r="E23" i="11"/>
  <c r="N126" i="11"/>
  <c r="J164" i="11"/>
  <c r="H116" i="11"/>
  <c r="I121" i="11"/>
  <c r="E20" i="11"/>
  <c r="N87" i="11"/>
  <c r="P22" i="11"/>
  <c r="N31" i="11"/>
  <c r="P25" i="11"/>
  <c r="I72" i="11"/>
  <c r="M66" i="11"/>
  <c r="J87" i="11"/>
  <c r="J33" i="11"/>
  <c r="D27" i="11"/>
  <c r="E78" i="11"/>
  <c r="E84" i="11"/>
  <c r="E87" i="11"/>
  <c r="G25" i="11"/>
  <c r="G22" i="11"/>
  <c r="F66" i="11"/>
  <c r="E69" i="11"/>
  <c r="H13" i="11"/>
  <c r="G78" i="11"/>
  <c r="G90" i="11"/>
  <c r="G35" i="11"/>
  <c r="F34" i="11"/>
  <c r="J25" i="11"/>
  <c r="I22" i="11"/>
  <c r="K66" i="11"/>
  <c r="H66" i="11"/>
  <c r="D21" i="11"/>
  <c r="E71" i="11"/>
  <c r="E67" i="11"/>
  <c r="G66" i="11"/>
  <c r="K11" i="11"/>
  <c r="Q67" i="11"/>
  <c r="Q13" i="11"/>
  <c r="I67" i="11"/>
  <c r="N12" i="11"/>
  <c r="E12" i="11"/>
  <c r="N23" i="11"/>
  <c r="D43" i="11"/>
  <c r="D37" i="11"/>
  <c r="J31" i="11"/>
  <c r="I32" i="11"/>
  <c r="I25" i="11"/>
  <c r="J38" i="11"/>
  <c r="M15" i="11"/>
  <c r="D39" i="11"/>
  <c r="D29" i="11"/>
  <c r="Q116" i="7"/>
  <c r="O15" i="7"/>
  <c r="O116" i="7"/>
  <c r="N34" i="7"/>
  <c r="I37" i="7"/>
  <c r="I19" i="7"/>
  <c r="I23" i="7"/>
  <c r="K139" i="7"/>
  <c r="I22" i="7"/>
  <c r="I142" i="7"/>
  <c r="I17" i="7"/>
  <c r="K25" i="7"/>
  <c r="G34" i="7"/>
  <c r="E28" i="7"/>
  <c r="H11" i="7"/>
  <c r="J34" i="7"/>
  <c r="F116" i="7"/>
  <c r="I30" i="7"/>
  <c r="H164" i="7"/>
  <c r="G116" i="7"/>
  <c r="J164" i="7"/>
  <c r="F164" i="7"/>
  <c r="M164" i="7"/>
  <c r="K116" i="7"/>
  <c r="E21" i="7"/>
  <c r="N35" i="7"/>
  <c r="P15" i="7"/>
  <c r="N28" i="7"/>
  <c r="N23" i="7"/>
  <c r="Q11" i="7"/>
  <c r="I35" i="7"/>
  <c r="K66" i="7"/>
  <c r="J11" i="7"/>
  <c r="D20" i="7"/>
  <c r="G15" i="7"/>
  <c r="E78" i="7"/>
  <c r="E71" i="7"/>
  <c r="E90" i="7"/>
  <c r="Q66" i="7"/>
  <c r="E34" i="7"/>
  <c r="L66" i="7"/>
  <c r="I81" i="7"/>
  <c r="H66" i="7"/>
  <c r="G66" i="7"/>
  <c r="I71" i="7"/>
  <c r="N32" i="7"/>
  <c r="O25" i="7"/>
  <c r="P38" i="7"/>
  <c r="D27" i="7"/>
  <c r="L34" i="7"/>
  <c r="I33" i="7"/>
  <c r="I32" i="7"/>
  <c r="J25" i="7"/>
  <c r="D50" i="7"/>
  <c r="D18" i="7"/>
  <c r="E36" i="7"/>
  <c r="G25" i="7"/>
  <c r="E38" i="7"/>
  <c r="E17" i="7"/>
  <c r="E13" i="7"/>
  <c r="E12" i="7"/>
  <c r="P121" i="5"/>
  <c r="O121" i="5"/>
  <c r="N127" i="5"/>
  <c r="N137" i="5"/>
  <c r="O13" i="5"/>
  <c r="I121" i="5"/>
  <c r="E137" i="5"/>
  <c r="E129" i="5"/>
  <c r="H13" i="5"/>
  <c r="H92" i="5"/>
  <c r="I129" i="5"/>
  <c r="G92" i="5"/>
  <c r="F121" i="5"/>
  <c r="F92" i="5" s="1"/>
  <c r="N118" i="5"/>
  <c r="Q92" i="5"/>
  <c r="M92" i="5"/>
  <c r="N25" i="5"/>
  <c r="D40" i="5"/>
  <c r="N29" i="5"/>
  <c r="D45" i="5"/>
  <c r="J28" i="5"/>
  <c r="J12" i="5"/>
  <c r="D31" i="5"/>
  <c r="J29" i="5"/>
  <c r="I93" i="5"/>
  <c r="E28" i="5"/>
  <c r="E68" i="5"/>
  <c r="G29" i="5"/>
  <c r="I66" i="7"/>
  <c r="N67" i="11"/>
  <c r="O66" i="11"/>
  <c r="E33" i="7"/>
  <c r="E30" i="7"/>
  <c r="G31" i="11"/>
  <c r="E32" i="11"/>
  <c r="N78" i="11"/>
  <c r="K92" i="5"/>
  <c r="K13" i="5"/>
  <c r="J34" i="11"/>
  <c r="I36" i="11"/>
  <c r="G116" i="11"/>
  <c r="I136" i="7"/>
  <c r="K174" i="13"/>
  <c r="I23" i="11"/>
  <c r="K116" i="11"/>
  <c r="E121" i="7"/>
  <c r="I26" i="11"/>
  <c r="E117" i="11"/>
  <c r="E136" i="11"/>
  <c r="H174" i="13"/>
  <c r="K92" i="14"/>
  <c r="O25" i="11"/>
  <c r="M116" i="11"/>
  <c r="E16" i="11"/>
  <c r="F15" i="11"/>
  <c r="I137" i="5"/>
  <c r="J15" i="11"/>
  <c r="I17" i="11"/>
  <c r="N121" i="11"/>
  <c r="I35" i="11"/>
  <c r="N71" i="11"/>
  <c r="N22" i="7"/>
  <c r="E67" i="7"/>
  <c r="F66" i="7"/>
  <c r="N67" i="7"/>
  <c r="O66" i="7"/>
  <c r="L25" i="7"/>
  <c r="E108" i="5"/>
  <c r="G174" i="14"/>
  <c r="O15" i="11"/>
  <c r="N16" i="11"/>
  <c r="N130" i="7"/>
  <c r="J92" i="5"/>
  <c r="D14" i="7"/>
  <c r="N38" i="7"/>
  <c r="D37" i="5"/>
  <c r="E87" i="7"/>
  <c r="E81" i="11"/>
  <c r="E26" i="11"/>
  <c r="D68" i="5"/>
  <c r="D53" i="7"/>
  <c r="N38" i="11"/>
  <c r="D34" i="5"/>
  <c r="I38" i="11"/>
  <c r="E28" i="9"/>
  <c r="J66" i="11"/>
  <c r="E13" i="5" l="1"/>
  <c r="F164" i="11"/>
  <c r="F26" i="5"/>
  <c r="N25" i="11"/>
  <c r="K164" i="7"/>
  <c r="I121" i="7"/>
  <c r="N90" i="11"/>
  <c r="E67" i="10"/>
  <c r="N121" i="7"/>
  <c r="N12" i="7"/>
  <c r="O11" i="7"/>
  <c r="O10" i="7" s="1"/>
  <c r="Q25" i="5"/>
  <c r="E34" i="8"/>
  <c r="K11" i="7"/>
  <c r="I12" i="7"/>
  <c r="G34" i="11"/>
  <c r="G22" i="7"/>
  <c r="E23" i="7"/>
  <c r="N108" i="5"/>
  <c r="E36" i="9"/>
  <c r="M25" i="7"/>
  <c r="G11" i="7"/>
  <c r="O164" i="7"/>
  <c r="E29" i="7"/>
  <c r="G164" i="11"/>
  <c r="D30" i="7"/>
  <c r="D58" i="5"/>
  <c r="H26" i="5"/>
  <c r="N121" i="5"/>
  <c r="D59" i="11"/>
  <c r="F25" i="5"/>
  <c r="D20" i="5"/>
  <c r="K15" i="11"/>
  <c r="E19" i="11"/>
  <c r="N21" i="7"/>
  <c r="E101" i="5"/>
  <c r="E117" i="7"/>
  <c r="E130" i="7"/>
  <c r="E128" i="7"/>
  <c r="E19" i="7"/>
  <c r="K25" i="5"/>
  <c r="H164" i="11"/>
  <c r="D13" i="5"/>
  <c r="M26" i="5"/>
  <c r="P92" i="5"/>
  <c r="E13" i="11"/>
  <c r="E75" i="10"/>
  <c r="E26" i="7"/>
  <c r="M13" i="5"/>
  <c r="N14" i="11"/>
  <c r="D62" i="7"/>
  <c r="E52" i="8"/>
  <c r="J11" i="11"/>
  <c r="I13" i="11"/>
  <c r="N20" i="11"/>
  <c r="I20" i="11"/>
  <c r="M66" i="7"/>
  <c r="K164" i="11"/>
  <c r="G26" i="5"/>
  <c r="N116" i="7"/>
  <c r="D12" i="5"/>
  <c r="H22" i="7"/>
  <c r="E28" i="11"/>
  <c r="F31" i="7"/>
  <c r="D15" i="5"/>
  <c r="Q26" i="5"/>
  <c r="G164" i="7"/>
  <c r="E38" i="11"/>
  <c r="D30" i="11"/>
  <c r="N22" i="11"/>
  <c r="Q164" i="11"/>
  <c r="E69" i="10"/>
  <c r="F25" i="7"/>
  <c r="N33" i="7"/>
  <c r="O31" i="7"/>
  <c r="N29" i="7"/>
  <c r="E136" i="7"/>
  <c r="G11" i="11"/>
  <c r="L15" i="7"/>
  <c r="E37" i="7"/>
  <c r="F22" i="7"/>
  <c r="E24" i="7"/>
  <c r="E31" i="11"/>
  <c r="G25" i="5"/>
  <c r="D84" i="5"/>
  <c r="M10" i="11"/>
  <c r="D36" i="11"/>
  <c r="I28" i="5"/>
  <c r="D36" i="7"/>
  <c r="N25" i="7"/>
  <c r="P66" i="11"/>
  <c r="I34" i="11"/>
  <c r="D33" i="7"/>
  <c r="D16" i="5"/>
  <c r="D12" i="7"/>
  <c r="I31" i="7"/>
  <c r="D38" i="7"/>
  <c r="M164" i="11"/>
  <c r="N13" i="5"/>
  <c r="D22" i="5"/>
  <c r="I11" i="7"/>
  <c r="E32" i="7"/>
  <c r="H15" i="7"/>
  <c r="D19" i="7"/>
  <c r="I31" i="11"/>
  <c r="I33" i="11"/>
  <c r="P116" i="11"/>
  <c r="N16" i="7"/>
  <c r="E114" i="5"/>
  <c r="P11" i="11"/>
  <c r="G31" i="7"/>
  <c r="Q31" i="7"/>
  <c r="I81" i="11"/>
  <c r="H31" i="7"/>
  <c r="M15" i="7"/>
  <c r="I29" i="7"/>
  <c r="E18" i="11"/>
  <c r="N17" i="7"/>
  <c r="D43" i="7"/>
  <c r="E24" i="11"/>
  <c r="N13" i="7"/>
  <c r="K34" i="7"/>
  <c r="N114" i="5"/>
  <c r="K15" i="7"/>
  <c r="L164" i="11"/>
  <c r="E76" i="10"/>
  <c r="I13" i="7"/>
  <c r="I28" i="7"/>
  <c r="D62" i="11"/>
  <c r="D65" i="5"/>
  <c r="K26" i="5"/>
  <c r="E121" i="5"/>
  <c r="D35" i="7"/>
  <c r="Q11" i="11"/>
  <c r="E22" i="11"/>
  <c r="I87" i="11"/>
  <c r="O164" i="11"/>
  <c r="E121" i="11"/>
  <c r="L10" i="11"/>
  <c r="I118" i="5"/>
  <c r="D53" i="11"/>
  <c r="N116" i="11"/>
  <c r="L116" i="7"/>
  <c r="I13" i="5"/>
  <c r="L92" i="5"/>
  <c r="D17" i="7"/>
  <c r="Q164" i="7"/>
  <c r="I139" i="7"/>
  <c r="D14" i="11"/>
  <c r="Q66" i="11"/>
  <c r="E90" i="11"/>
  <c r="I116" i="11"/>
  <c r="E128" i="11"/>
  <c r="F13" i="5"/>
  <c r="E17" i="11"/>
  <c r="I16" i="11"/>
  <c r="N71" i="7"/>
  <c r="P66" i="7"/>
  <c r="P116" i="7"/>
  <c r="I16" i="7"/>
  <c r="D39" i="7"/>
  <c r="H25" i="7"/>
  <c r="I99" i="5"/>
  <c r="D12" i="11"/>
  <c r="E35" i="11"/>
  <c r="E116" i="11"/>
  <c r="E25" i="11"/>
  <c r="D13" i="11"/>
  <c r="D22" i="11"/>
  <c r="E66" i="11"/>
  <c r="H11" i="11"/>
  <c r="D32" i="11"/>
  <c r="D26" i="11"/>
  <c r="D23" i="11"/>
  <c r="D38" i="11"/>
  <c r="D31" i="11"/>
  <c r="N15" i="7"/>
  <c r="E164" i="7"/>
  <c r="H10" i="7"/>
  <c r="I34" i="7"/>
  <c r="P10" i="7"/>
  <c r="E15" i="7"/>
  <c r="D32" i="7"/>
  <c r="J10" i="7"/>
  <c r="E66" i="7"/>
  <c r="F10" i="7"/>
  <c r="G10" i="7"/>
  <c r="O92" i="5"/>
  <c r="E92" i="5"/>
  <c r="E26" i="5"/>
  <c r="D28" i="5"/>
  <c r="J25" i="5"/>
  <c r="I29" i="5"/>
  <c r="E29" i="5"/>
  <c r="D16" i="11"/>
  <c r="I25" i="7"/>
  <c r="N15" i="11"/>
  <c r="O10" i="11"/>
  <c r="J26" i="5"/>
  <c r="I92" i="5"/>
  <c r="I15" i="11"/>
  <c r="J10" i="11"/>
  <c r="N66" i="11"/>
  <c r="E15" i="11"/>
  <c r="F10" i="11"/>
  <c r="D54" i="6" l="1"/>
  <c r="D15" i="6"/>
  <c r="D18" i="11"/>
  <c r="D26" i="7"/>
  <c r="E164" i="11"/>
  <c r="D16" i="7"/>
  <c r="L26" i="5"/>
  <c r="D13" i="7"/>
  <c r="M10" i="7"/>
  <c r="D18" i="6"/>
  <c r="N31" i="7"/>
  <c r="D21" i="7"/>
  <c r="K10" i="7"/>
  <c r="E34" i="11"/>
  <c r="P10" i="11"/>
  <c r="N11" i="11"/>
  <c r="E22" i="7"/>
  <c r="D29" i="7"/>
  <c r="I66" i="11"/>
  <c r="I25" i="5"/>
  <c r="L10" i="7"/>
  <c r="I11" i="11"/>
  <c r="D33" i="11"/>
  <c r="I15" i="7"/>
  <c r="D24" i="11"/>
  <c r="D37" i="7"/>
  <c r="E31" i="7"/>
  <c r="I116" i="7"/>
  <c r="K10" i="11"/>
  <c r="D24" i="7"/>
  <c r="D31" i="6"/>
  <c r="D34" i="7"/>
  <c r="P164" i="7"/>
  <c r="D17" i="6"/>
  <c r="D28" i="7"/>
  <c r="D28" i="11"/>
  <c r="D20" i="11"/>
  <c r="D23" i="7"/>
  <c r="O26" i="5"/>
  <c r="N11" i="7"/>
  <c r="G10" i="11"/>
  <c r="D35" i="11"/>
  <c r="D38" i="6"/>
  <c r="E25" i="5"/>
  <c r="D19" i="11"/>
  <c r="Q10" i="7"/>
  <c r="E11" i="7"/>
  <c r="D55" i="6"/>
  <c r="I164" i="11"/>
  <c r="L164" i="7"/>
  <c r="D25" i="11"/>
  <c r="Q10" i="11"/>
  <c r="P164" i="11"/>
  <c r="P26" i="5"/>
  <c r="N66" i="7"/>
  <c r="E116" i="7"/>
  <c r="E25" i="7"/>
  <c r="D17" i="11"/>
  <c r="E55" i="8"/>
  <c r="E11" i="11"/>
  <c r="H10" i="11"/>
  <c r="I10" i="11"/>
  <c r="I10" i="7"/>
  <c r="E10" i="7"/>
  <c r="D25" i="7"/>
  <c r="N92" i="5"/>
  <c r="D29" i="5"/>
  <c r="I26" i="5"/>
  <c r="N26" i="5"/>
  <c r="D15" i="11"/>
  <c r="D36" i="6" l="1"/>
  <c r="N164" i="11"/>
  <c r="D22" i="7"/>
  <c r="D37" i="6"/>
  <c r="N10" i="11"/>
  <c r="N10" i="7"/>
  <c r="D31" i="7"/>
  <c r="D23" i="5"/>
  <c r="D33" i="6"/>
  <c r="D40" i="6"/>
  <c r="D14" i="6"/>
  <c r="D30" i="6"/>
  <c r="D32" i="6"/>
  <c r="D15" i="7"/>
  <c r="D11" i="7"/>
  <c r="D25" i="5"/>
  <c r="E10" i="11"/>
  <c r="D34" i="11"/>
  <c r="E54" i="8"/>
  <c r="I164" i="7"/>
  <c r="D56" i="6"/>
  <c r="N164" i="7"/>
  <c r="D16" i="6"/>
  <c r="D39" i="6"/>
  <c r="D41" i="6"/>
  <c r="D53" i="6"/>
  <c r="D11" i="11"/>
  <c r="D26" i="5"/>
  <c r="D164" i="7" l="1"/>
  <c r="J242" i="5"/>
  <c r="D35" i="6"/>
  <c r="D164" i="11"/>
  <c r="D10" i="11"/>
  <c r="D13" i="6"/>
  <c r="D10" i="7"/>
  <c r="G242" i="5"/>
  <c r="O242" i="5"/>
  <c r="L242" i="5"/>
  <c r="Q242" i="5"/>
  <c r="P242" i="5"/>
  <c r="K242" i="5"/>
  <c r="K216" i="5" s="1"/>
  <c r="N242" i="5"/>
  <c r="F242" i="5"/>
  <c r="H242" i="5"/>
  <c r="M242" i="5"/>
  <c r="J199" i="5"/>
  <c r="J221" i="5"/>
  <c r="J234" i="5"/>
  <c r="J236" i="5"/>
  <c r="J210" i="5"/>
  <c r="J203" i="5"/>
  <c r="J226" i="5"/>
  <c r="J229" i="5"/>
  <c r="J214" i="5"/>
  <c r="J217" i="5"/>
  <c r="J194" i="5"/>
  <c r="J220" i="5"/>
  <c r="J223" i="5"/>
  <c r="J212" i="5"/>
  <c r="J232" i="5"/>
  <c r="J233" i="5"/>
  <c r="J224" i="5"/>
  <c r="J207" i="5"/>
  <c r="J206" i="5"/>
  <c r="J240" i="5"/>
  <c r="J201" i="5"/>
  <c r="J195" i="5"/>
  <c r="J225" i="5"/>
  <c r="J230" i="5"/>
  <c r="J238" i="5"/>
  <c r="J200" i="5"/>
  <c r="J216" i="5"/>
  <c r="J227" i="5"/>
  <c r="J197" i="5"/>
  <c r="J231" i="5"/>
  <c r="J208" i="5"/>
  <c r="J209" i="5"/>
  <c r="J213" i="5"/>
  <c r="J219" i="5"/>
  <c r="J202" i="5"/>
  <c r="J192" i="5"/>
  <c r="J222" i="5"/>
  <c r="J237" i="5"/>
  <c r="J228" i="5"/>
  <c r="Q200" i="5"/>
  <c r="Q219" i="5"/>
  <c r="Q202" i="5"/>
  <c r="Q225" i="5"/>
  <c r="Q194" i="5"/>
  <c r="Q226" i="5"/>
  <c r="Q197" i="5"/>
  <c r="Q227" i="5"/>
  <c r="Q208" i="5"/>
  <c r="Q192" i="5"/>
  <c r="Q240" i="5"/>
  <c r="Q206" i="5" l="1"/>
  <c r="Q213" i="5"/>
  <c r="Q224" i="5"/>
  <c r="Q229" i="5"/>
  <c r="Q228" i="5"/>
  <c r="M210" i="5"/>
  <c r="O227" i="5"/>
  <c r="Q18" i="5"/>
  <c r="J21" i="5"/>
  <c r="Q191" i="5"/>
  <c r="J17" i="5"/>
  <c r="L231" i="5"/>
  <c r="Q220" i="5"/>
  <c r="Q223" i="5"/>
  <c r="Q231" i="5"/>
  <c r="H209" i="5"/>
  <c r="G200" i="5"/>
  <c r="D52" i="6"/>
  <c r="Q196" i="5"/>
  <c r="J19" i="5"/>
  <c r="Q216" i="5"/>
  <c r="Q221" i="5"/>
  <c r="Q212" i="5"/>
  <c r="Q217" i="5"/>
  <c r="F221" i="5"/>
  <c r="J191" i="5"/>
  <c r="Q238" i="5"/>
  <c r="Q210" i="5"/>
  <c r="Q233" i="5"/>
  <c r="Q232" i="5"/>
  <c r="J196" i="5"/>
  <c r="J239" i="5"/>
  <c r="K224" i="5"/>
  <c r="D12" i="6"/>
  <c r="J18" i="5"/>
  <c r="P203" i="5"/>
  <c r="O228" i="5"/>
  <c r="Q203" i="5"/>
  <c r="Q222" i="5"/>
  <c r="O237" i="5"/>
  <c r="O234" i="5"/>
  <c r="O221" i="5"/>
  <c r="O231" i="5"/>
  <c r="G230" i="5"/>
  <c r="K238" i="5"/>
  <c r="O222" i="5"/>
  <c r="O192" i="5"/>
  <c r="K222" i="5"/>
  <c r="G202" i="5"/>
  <c r="G216" i="5"/>
  <c r="G223" i="5"/>
  <c r="G201" i="5"/>
  <c r="G226" i="5"/>
  <c r="G236" i="5"/>
  <c r="G197" i="5"/>
  <c r="O194" i="5"/>
  <c r="O214" i="5"/>
  <c r="O240" i="5"/>
  <c r="O206" i="5"/>
  <c r="O197" i="5"/>
  <c r="O236" i="5"/>
  <c r="O216" i="5"/>
  <c r="O208" i="5"/>
  <c r="L240" i="5"/>
  <c r="O232" i="5"/>
  <c r="O202" i="5"/>
  <c r="O224" i="5"/>
  <c r="O212" i="5"/>
  <c r="O201" i="5"/>
  <c r="O239" i="5"/>
  <c r="O203" i="5"/>
  <c r="O199" i="5"/>
  <c r="O217" i="5"/>
  <c r="O233" i="5"/>
  <c r="G194" i="5"/>
  <c r="O226" i="5"/>
  <c r="O219" i="5"/>
  <c r="O200" i="5"/>
  <c r="O238" i="5"/>
  <c r="O207" i="5"/>
  <c r="L226" i="5"/>
  <c r="O230" i="5"/>
  <c r="O220" i="5"/>
  <c r="O229" i="5"/>
  <c r="O210" i="5"/>
  <c r="O209" i="5"/>
  <c r="K194" i="5"/>
  <c r="G212" i="5"/>
  <c r="O213" i="5"/>
  <c r="O195" i="5"/>
  <c r="O225" i="5"/>
  <c r="O223" i="5"/>
  <c r="K221" i="5"/>
  <c r="G228" i="5"/>
  <c r="G231" i="5"/>
  <c r="G195" i="5"/>
  <c r="G227" i="5"/>
  <c r="G206" i="5"/>
  <c r="G203" i="5"/>
  <c r="G237" i="5"/>
  <c r="G210" i="5"/>
  <c r="G232" i="5"/>
  <c r="G192" i="5"/>
  <c r="G214" i="5"/>
  <c r="G217" i="5"/>
  <c r="G234" i="5"/>
  <c r="G224" i="5"/>
  <c r="G222" i="5"/>
  <c r="G233" i="5"/>
  <c r="G209" i="5"/>
  <c r="G208" i="5"/>
  <c r="G207" i="5"/>
  <c r="G199" i="5"/>
  <c r="G225" i="5"/>
  <c r="G220" i="5"/>
  <c r="G229" i="5"/>
  <c r="G213" i="5"/>
  <c r="G239" i="5"/>
  <c r="G240" i="5"/>
  <c r="G221" i="5"/>
  <c r="G219" i="5"/>
  <c r="G238" i="5"/>
  <c r="F233" i="5"/>
  <c r="F238" i="5"/>
  <c r="F224" i="5"/>
  <c r="F213" i="5"/>
  <c r="F232" i="5"/>
  <c r="H194" i="5"/>
  <c r="H195" i="5"/>
  <c r="M199" i="5"/>
  <c r="M206" i="5"/>
  <c r="M217" i="5"/>
  <c r="M207" i="5"/>
  <c r="M238" i="5"/>
  <c r="M234" i="5"/>
  <c r="L222" i="5"/>
  <c r="L194" i="5"/>
  <c r="L230" i="5"/>
  <c r="L238" i="5"/>
  <c r="M220" i="5"/>
  <c r="M224" i="5"/>
  <c r="F199" i="5"/>
  <c r="F195" i="5"/>
  <c r="L209" i="5"/>
  <c r="L210" i="5"/>
  <c r="L221" i="5"/>
  <c r="M209" i="5"/>
  <c r="M212" i="5"/>
  <c r="F212" i="5"/>
  <c r="L208" i="5"/>
  <c r="L214" i="5"/>
  <c r="M230" i="5"/>
  <c r="F217" i="5"/>
  <c r="F223" i="5"/>
  <c r="L197" i="5"/>
  <c r="L203" i="5"/>
  <c r="L212" i="5"/>
  <c r="M228" i="5"/>
  <c r="M229" i="5"/>
  <c r="F239" i="5"/>
  <c r="F234" i="5"/>
  <c r="L217" i="5"/>
  <c r="L207" i="5"/>
  <c r="M202" i="5"/>
  <c r="M201" i="5"/>
  <c r="F201" i="5"/>
  <c r="F208" i="5"/>
  <c r="Q237" i="5"/>
  <c r="Q234" i="5"/>
  <c r="Q207" i="5"/>
  <c r="Q199" i="5"/>
  <c r="L206" i="5"/>
  <c r="L195" i="5"/>
  <c r="M200" i="5"/>
  <c r="M192" i="5"/>
  <c r="M208" i="5"/>
  <c r="M237" i="5"/>
  <c r="M222" i="5"/>
  <c r="F207" i="5"/>
  <c r="F240" i="5"/>
  <c r="F229" i="5"/>
  <c r="F206" i="5"/>
  <c r="F236" i="5"/>
  <c r="M213" i="5"/>
  <c r="M219" i="5"/>
  <c r="M225" i="5"/>
  <c r="M236" i="5"/>
  <c r="M240" i="5"/>
  <c r="F210" i="5"/>
  <c r="F227" i="5"/>
  <c r="F230" i="5"/>
  <c r="F216" i="5"/>
  <c r="Q230" i="5"/>
  <c r="Q201" i="5"/>
  <c r="Q239" i="5"/>
  <c r="Q214" i="5"/>
  <c r="L229" i="5"/>
  <c r="M194" i="5"/>
  <c r="M203" i="5"/>
  <c r="M221" i="5"/>
  <c r="M216" i="5"/>
  <c r="M195" i="5"/>
  <c r="F219" i="5"/>
  <c r="F200" i="5"/>
  <c r="F202" i="5"/>
  <c r="F226" i="5"/>
  <c r="F228" i="5"/>
  <c r="Q195" i="5"/>
  <c r="Q209" i="5"/>
  <c r="Q236" i="5"/>
  <c r="L223" i="5"/>
  <c r="M223" i="5"/>
  <c r="M231" i="5"/>
  <c r="M214" i="5"/>
  <c r="M232" i="5"/>
  <c r="M226" i="5"/>
  <c r="F225" i="5"/>
  <c r="F209" i="5"/>
  <c r="F194" i="5"/>
  <c r="F203" i="5"/>
  <c r="F222" i="5"/>
  <c r="M239" i="5"/>
  <c r="M227" i="5"/>
  <c r="M233" i="5"/>
  <c r="M197" i="5"/>
  <c r="F197" i="5"/>
  <c r="F192" i="5"/>
  <c r="F237" i="5"/>
  <c r="F220" i="5"/>
  <c r="F231" i="5"/>
  <c r="H219" i="5"/>
  <c r="P220" i="5"/>
  <c r="L236" i="5"/>
  <c r="L220" i="5"/>
  <c r="L232" i="5"/>
  <c r="L192" i="5"/>
  <c r="L200" i="5"/>
  <c r="F214" i="5"/>
  <c r="H225" i="5"/>
  <c r="P213" i="5"/>
  <c r="L224" i="5"/>
  <c r="L199" i="5"/>
  <c r="L237" i="5"/>
  <c r="L201" i="5"/>
  <c r="L233" i="5"/>
  <c r="H213" i="5"/>
  <c r="L228" i="5"/>
  <c r="L213" i="5"/>
  <c r="L202" i="5"/>
  <c r="L219" i="5"/>
  <c r="L239" i="5"/>
  <c r="H233" i="5"/>
  <c r="L227" i="5"/>
  <c r="L216" i="5"/>
  <c r="L225" i="5"/>
  <c r="L234" i="5"/>
  <c r="H197" i="5"/>
  <c r="H230" i="5"/>
  <c r="H236" i="5"/>
  <c r="H212" i="5"/>
  <c r="P232" i="5"/>
  <c r="P225" i="5"/>
  <c r="H226" i="5"/>
  <c r="H202" i="5"/>
  <c r="H201" i="5"/>
  <c r="P209" i="5"/>
  <c r="P234" i="5"/>
  <c r="H224" i="5"/>
  <c r="H229" i="5"/>
  <c r="H232" i="5"/>
  <c r="P208" i="5"/>
  <c r="H203" i="5"/>
  <c r="H223" i="5"/>
  <c r="H228" i="5"/>
  <c r="P214" i="5"/>
  <c r="H200" i="5"/>
  <c r="H217" i="5"/>
  <c r="H206" i="5"/>
  <c r="P233" i="5"/>
  <c r="H227" i="5"/>
  <c r="H216" i="5"/>
  <c r="H199" i="5"/>
  <c r="P202" i="5"/>
  <c r="K234" i="5"/>
  <c r="K227" i="5"/>
  <c r="K237" i="5"/>
  <c r="K239" i="5"/>
  <c r="K210" i="5"/>
  <c r="K203" i="5"/>
  <c r="P224" i="5"/>
  <c r="P216" i="5"/>
  <c r="P222" i="5"/>
  <c r="P221" i="5"/>
  <c r="P231" i="5"/>
  <c r="H239" i="5"/>
  <c r="H220" i="5"/>
  <c r="H192" i="5"/>
  <c r="H238" i="5"/>
  <c r="H234" i="5"/>
  <c r="K206" i="5"/>
  <c r="K212" i="5"/>
  <c r="K223" i="5"/>
  <c r="K199" i="5"/>
  <c r="K236" i="5"/>
  <c r="P237" i="5"/>
  <c r="P219" i="5"/>
  <c r="P201" i="5"/>
  <c r="P200" i="5"/>
  <c r="P240" i="5"/>
  <c r="K214" i="5"/>
  <c r="K225" i="5"/>
  <c r="K209" i="5"/>
  <c r="P207" i="5"/>
  <c r="P229" i="5"/>
  <c r="P192" i="5"/>
  <c r="P236" i="5"/>
  <c r="K230" i="5"/>
  <c r="K197" i="5"/>
  <c r="K231" i="5"/>
  <c r="K192" i="5"/>
  <c r="P228" i="5"/>
  <c r="E242" i="5"/>
  <c r="H214" i="5"/>
  <c r="H210" i="5"/>
  <c r="H208" i="5"/>
  <c r="H237" i="5"/>
  <c r="H222" i="5"/>
  <c r="K217" i="5"/>
  <c r="K200" i="5"/>
  <c r="K229" i="5"/>
  <c r="K213" i="5"/>
  <c r="K232" i="5"/>
  <c r="P227" i="5"/>
  <c r="P230" i="5"/>
  <c r="P197" i="5"/>
  <c r="P210" i="5"/>
  <c r="P212" i="5"/>
  <c r="I242" i="5"/>
  <c r="K195" i="5"/>
  <c r="H231" i="5"/>
  <c r="H207" i="5"/>
  <c r="H240" i="5"/>
  <c r="H221" i="5"/>
  <c r="K207" i="5"/>
  <c r="K202" i="5"/>
  <c r="K233" i="5"/>
  <c r="K226" i="5"/>
  <c r="K201" i="5"/>
  <c r="P206" i="5"/>
  <c r="P226" i="5"/>
  <c r="P223" i="5"/>
  <c r="P195" i="5"/>
  <c r="P199" i="5"/>
  <c r="K219" i="5"/>
  <c r="K240" i="5"/>
  <c r="K220" i="5"/>
  <c r="K208" i="5"/>
  <c r="K228" i="5"/>
  <c r="P194" i="5"/>
  <c r="P238" i="5"/>
  <c r="P217" i="5"/>
  <c r="P239" i="5"/>
  <c r="J218" i="5"/>
  <c r="J215" i="5"/>
  <c r="J193" i="5"/>
  <c r="J211" i="5"/>
  <c r="J205" i="5"/>
  <c r="J198" i="5"/>
  <c r="Q215" i="5"/>
  <c r="Q21" i="5"/>
  <c r="Q19" i="5"/>
  <c r="G19" i="5"/>
  <c r="L196" i="5" l="1"/>
  <c r="L17" i="5"/>
  <c r="M17" i="5"/>
  <c r="G21" i="5"/>
  <c r="O18" i="5"/>
  <c r="N217" i="5"/>
  <c r="P17" i="5"/>
  <c r="K18" i="5"/>
  <c r="N228" i="5"/>
  <c r="H191" i="5"/>
  <c r="H196" i="5"/>
  <c r="L18" i="5"/>
  <c r="I224" i="5"/>
  <c r="M196" i="5"/>
  <c r="G17" i="5"/>
  <c r="G18" i="5"/>
  <c r="F191" i="5"/>
  <c r="M21" i="5"/>
  <c r="J16" i="5"/>
  <c r="F196" i="5"/>
  <c r="J22" i="5"/>
  <c r="K215" i="5"/>
  <c r="K191" i="5"/>
  <c r="I209" i="5"/>
  <c r="H18" i="5"/>
  <c r="Q193" i="5"/>
  <c r="I222" i="5"/>
  <c r="O17" i="5"/>
  <c r="D29" i="6"/>
  <c r="Q17" i="5"/>
  <c r="I225" i="5"/>
  <c r="M191" i="5"/>
  <c r="G191" i="5"/>
  <c r="N203" i="5"/>
  <c r="G196" i="5"/>
  <c r="O191" i="5"/>
  <c r="D42" i="6"/>
  <c r="K196" i="5"/>
  <c r="H21" i="5"/>
  <c r="I216" i="5"/>
  <c r="F21" i="5"/>
  <c r="M19" i="5"/>
  <c r="F17" i="5"/>
  <c r="O19" i="5"/>
  <c r="P191" i="5"/>
  <c r="P18" i="5"/>
  <c r="Q22" i="5"/>
  <c r="I231" i="5"/>
  <c r="N208" i="5"/>
  <c r="J235" i="5"/>
  <c r="N227" i="5"/>
  <c r="I212" i="5"/>
  <c r="I227" i="5"/>
  <c r="L19" i="5"/>
  <c r="F18" i="5"/>
  <c r="O21" i="5"/>
  <c r="P196" i="5"/>
  <c r="K21" i="5"/>
  <c r="L191" i="5"/>
  <c r="F19" i="5"/>
  <c r="Q211" i="5"/>
  <c r="L21" i="5"/>
  <c r="M18" i="5"/>
  <c r="O196" i="5"/>
  <c r="N206" i="5"/>
  <c r="Q218" i="5"/>
  <c r="N237" i="5"/>
  <c r="N230" i="5"/>
  <c r="G215" i="5"/>
  <c r="N221" i="5"/>
  <c r="N234" i="5"/>
  <c r="I238" i="5"/>
  <c r="N231" i="5"/>
  <c r="N224" i="5"/>
  <c r="O215" i="5"/>
  <c r="L193" i="5"/>
  <c r="N232" i="5"/>
  <c r="I240" i="5"/>
  <c r="N210" i="5"/>
  <c r="N213" i="5"/>
  <c r="O211" i="5"/>
  <c r="I226" i="5"/>
  <c r="N201" i="5"/>
  <c r="N214" i="5"/>
  <c r="N194" i="5"/>
  <c r="O235" i="5"/>
  <c r="N240" i="5"/>
  <c r="N216" i="5"/>
  <c r="N212" i="5"/>
  <c r="K193" i="5"/>
  <c r="G198" i="5"/>
  <c r="O193" i="5"/>
  <c r="E208" i="5"/>
  <c r="N197" i="5"/>
  <c r="N238" i="5"/>
  <c r="I207" i="5"/>
  <c r="N220" i="5"/>
  <c r="G193" i="5"/>
  <c r="I196" i="5"/>
  <c r="N225" i="5"/>
  <c r="N229" i="5"/>
  <c r="E238" i="5"/>
  <c r="N223" i="5"/>
  <c r="N226" i="5"/>
  <c r="O205" i="5"/>
  <c r="N239" i="5"/>
  <c r="N219" i="5"/>
  <c r="E199" i="5"/>
  <c r="N209" i="5"/>
  <c r="E209" i="5"/>
  <c r="I221" i="5"/>
  <c r="O218" i="5"/>
  <c r="O22" i="5"/>
  <c r="N207" i="5"/>
  <c r="G205" i="5"/>
  <c r="O198" i="5"/>
  <c r="I194" i="5"/>
  <c r="N195" i="5"/>
  <c r="G22" i="5"/>
  <c r="N233" i="5"/>
  <c r="M205" i="5"/>
  <c r="E194" i="5"/>
  <c r="G211" i="5"/>
  <c r="E220" i="5"/>
  <c r="E224" i="5"/>
  <c r="E233" i="5"/>
  <c r="G235" i="5"/>
  <c r="H193" i="5"/>
  <c r="I229" i="5"/>
  <c r="Q198" i="5"/>
  <c r="I200" i="5"/>
  <c r="H215" i="5"/>
  <c r="I214" i="5"/>
  <c r="E232" i="5"/>
  <c r="E213" i="5"/>
  <c r="G218" i="5"/>
  <c r="E229" i="5"/>
  <c r="M193" i="5"/>
  <c r="I203" i="5"/>
  <c r="M215" i="5"/>
  <c r="E221" i="5"/>
  <c r="E222" i="5"/>
  <c r="E195" i="5"/>
  <c r="E219" i="5"/>
  <c r="E226" i="5"/>
  <c r="M22" i="5"/>
  <c r="I192" i="5"/>
  <c r="E228" i="5"/>
  <c r="E206" i="5"/>
  <c r="E230" i="5"/>
  <c r="I197" i="5"/>
  <c r="E223" i="5"/>
  <c r="E201" i="5"/>
  <c r="L235" i="5"/>
  <c r="E217" i="5"/>
  <c r="L215" i="5"/>
  <c r="E227" i="5"/>
  <c r="L211" i="5"/>
  <c r="M211" i="5"/>
  <c r="I208" i="5"/>
  <c r="F198" i="5"/>
  <c r="M198" i="5"/>
  <c r="F211" i="5"/>
  <c r="F193" i="5"/>
  <c r="E214" i="5"/>
  <c r="I237" i="5"/>
  <c r="M218" i="5"/>
  <c r="I210" i="5"/>
  <c r="I199" i="5"/>
  <c r="E239" i="5"/>
  <c r="F235" i="5"/>
  <c r="P21" i="5"/>
  <c r="E192" i="5"/>
  <c r="Q205" i="5"/>
  <c r="Q235" i="5"/>
  <c r="E212" i="5"/>
  <c r="I234" i="5"/>
  <c r="L198" i="5"/>
  <c r="F22" i="5"/>
  <c r="F215" i="5"/>
  <c r="H17" i="5"/>
  <c r="K19" i="5"/>
  <c r="I230" i="5"/>
  <c r="N199" i="5"/>
  <c r="I213" i="5"/>
  <c r="E234" i="5"/>
  <c r="F218" i="5"/>
  <c r="M235" i="5"/>
  <c r="F205" i="5"/>
  <c r="K235" i="5"/>
  <c r="L205" i="5"/>
  <c r="E240" i="5"/>
  <c r="E237" i="5"/>
  <c r="I223" i="5"/>
  <c r="E203" i="5"/>
  <c r="E225" i="5"/>
  <c r="E207" i="5"/>
  <c r="L22" i="5"/>
  <c r="E197" i="5"/>
  <c r="I239" i="5"/>
  <c r="P211" i="5"/>
  <c r="E196" i="5"/>
  <c r="L218" i="5"/>
  <c r="I228" i="5"/>
  <c r="P193" i="5"/>
  <c r="K218" i="5"/>
  <c r="K198" i="5"/>
  <c r="H218" i="5"/>
  <c r="I232" i="5"/>
  <c r="H205" i="5"/>
  <c r="P235" i="5"/>
  <c r="P198" i="5"/>
  <c r="P218" i="5"/>
  <c r="H198" i="5"/>
  <c r="H211" i="5"/>
  <c r="H235" i="5"/>
  <c r="E236" i="5"/>
  <c r="K17" i="5"/>
  <c r="I202" i="5"/>
  <c r="I233" i="5"/>
  <c r="E216" i="5"/>
  <c r="I236" i="5"/>
  <c r="P19" i="5"/>
  <c r="I217" i="5"/>
  <c r="E200" i="5"/>
  <c r="N202" i="5"/>
  <c r="N196" i="5"/>
  <c r="E202" i="5"/>
  <c r="P205" i="5"/>
  <c r="H19" i="5"/>
  <c r="N222" i="5"/>
  <c r="E210" i="5"/>
  <c r="I201" i="5"/>
  <c r="K22" i="5"/>
  <c r="D242" i="5"/>
  <c r="H22" i="5"/>
  <c r="N200" i="5"/>
  <c r="N236" i="5"/>
  <c r="I219" i="5"/>
  <c r="P215" i="5"/>
  <c r="I195" i="5"/>
  <c r="I220" i="5"/>
  <c r="K211" i="5"/>
  <c r="K205" i="5"/>
  <c r="N192" i="5"/>
  <c r="I206" i="5"/>
  <c r="P22" i="5"/>
  <c r="E231" i="5"/>
  <c r="J190" i="5"/>
  <c r="J20" i="5"/>
  <c r="D19" i="6" l="1"/>
  <c r="J27" i="5"/>
  <c r="E19" i="5"/>
  <c r="N211" i="5"/>
  <c r="I17" i="5"/>
  <c r="F16" i="5"/>
  <c r="M20" i="5"/>
  <c r="O20" i="5"/>
  <c r="N21" i="5"/>
  <c r="H20" i="5"/>
  <c r="Q16" i="5"/>
  <c r="N17" i="5"/>
  <c r="K16" i="5"/>
  <c r="N18" i="5"/>
  <c r="L16" i="5"/>
  <c r="I21" i="5"/>
  <c r="H16" i="5"/>
  <c r="Q20" i="5"/>
  <c r="L20" i="5"/>
  <c r="N191" i="5"/>
  <c r="N19" i="5"/>
  <c r="P20" i="5"/>
  <c r="N193" i="5"/>
  <c r="F20" i="5"/>
  <c r="E191" i="5"/>
  <c r="E21" i="5"/>
  <c r="M16" i="5"/>
  <c r="E18" i="5"/>
  <c r="P16" i="5"/>
  <c r="I215" i="5"/>
  <c r="E17" i="5"/>
  <c r="K20" i="5"/>
  <c r="I18" i="5"/>
  <c r="I191" i="5"/>
  <c r="I19" i="5"/>
  <c r="G20" i="5"/>
  <c r="G16" i="5"/>
  <c r="N218" i="5"/>
  <c r="I193" i="5"/>
  <c r="N235" i="5"/>
  <c r="E215" i="5"/>
  <c r="I211" i="5"/>
  <c r="N215" i="5"/>
  <c r="E193" i="5"/>
  <c r="Q190" i="5"/>
  <c r="O190" i="5"/>
  <c r="O16" i="5"/>
  <c r="G190" i="5"/>
  <c r="E39" i="9"/>
  <c r="N198" i="5"/>
  <c r="I235" i="5"/>
  <c r="M190" i="5"/>
  <c r="E211" i="5"/>
  <c r="I218" i="5"/>
  <c r="F190" i="5"/>
  <c r="N22" i="5"/>
  <c r="E235" i="5"/>
  <c r="E218" i="5"/>
  <c r="I22" i="5"/>
  <c r="H190" i="5"/>
  <c r="L190" i="5"/>
  <c r="I198" i="5"/>
  <c r="E22" i="5"/>
  <c r="E205" i="5"/>
  <c r="E198" i="5"/>
  <c r="N205" i="5"/>
  <c r="P190" i="5"/>
  <c r="K190" i="5"/>
  <c r="I205" i="5"/>
  <c r="J23" i="5"/>
  <c r="K23" i="5" l="1"/>
  <c r="M27" i="5"/>
  <c r="E40" i="9"/>
  <c r="P27" i="5"/>
  <c r="N20" i="5"/>
  <c r="N16" i="5"/>
  <c r="E16" i="5"/>
  <c r="G27" i="5"/>
  <c r="F27" i="5"/>
  <c r="J24" i="5"/>
  <c r="E20" i="5"/>
  <c r="D48" i="4"/>
  <c r="I16" i="5"/>
  <c r="O27" i="5"/>
  <c r="I20" i="5"/>
  <c r="L23" i="5"/>
  <c r="Q23" i="5"/>
  <c r="H23" i="5"/>
  <c r="O23" i="5"/>
  <c r="G23" i="5"/>
  <c r="Q27" i="5"/>
  <c r="E38" i="9"/>
  <c r="F23" i="5"/>
  <c r="M23" i="5"/>
  <c r="N190" i="5"/>
  <c r="P23" i="5"/>
  <c r="K27" i="5"/>
  <c r="L27" i="5"/>
  <c r="H27" i="5"/>
  <c r="E190" i="5"/>
  <c r="I190" i="5"/>
  <c r="F24" i="5"/>
  <c r="O24" i="5"/>
  <c r="N27" i="5"/>
  <c r="D82" i="4" l="1"/>
  <c r="G24" i="5"/>
  <c r="P24" i="5"/>
  <c r="L24" i="5"/>
  <c r="H24" i="5"/>
  <c r="Q24" i="5"/>
  <c r="D50" i="4"/>
  <c r="K24" i="5"/>
  <c r="D53" i="4"/>
  <c r="D54" i="4"/>
  <c r="N23" i="5"/>
  <c r="M24" i="5"/>
  <c r="E23" i="5"/>
  <c r="D51" i="4"/>
  <c r="N24" i="5"/>
  <c r="I23" i="5"/>
  <c r="D55" i="4"/>
  <c r="D49" i="4"/>
  <c r="E27" i="5"/>
  <c r="I27" i="5"/>
  <c r="D52" i="4"/>
  <c r="I24" i="5" l="1"/>
  <c r="D86" i="4"/>
  <c r="D84" i="4"/>
  <c r="E24" i="5"/>
  <c r="D47" i="4"/>
  <c r="D83" i="4"/>
  <c r="D88" i="4"/>
  <c r="D85" i="4"/>
  <c r="D89" i="4"/>
  <c r="D46" i="4"/>
  <c r="D87" i="4"/>
  <c r="D96" i="4"/>
  <c r="D27" i="5"/>
  <c r="D98" i="4" l="1"/>
  <c r="D24" i="5"/>
  <c r="D248" i="5"/>
  <c r="D97" i="4"/>
  <c r="D81" i="4"/>
  <c r="D99" i="4"/>
  <c r="D247" i="5"/>
  <c r="D80" i="4"/>
  <c r="D45" i="4"/>
  <c r="D95" i="4" l="1"/>
  <c r="D79" i="4"/>
  <c r="D44" i="4"/>
  <c r="D94" i="4"/>
  <c r="D93" i="4" l="1"/>
</calcChain>
</file>

<file path=xl/sharedStrings.xml><?xml version="1.0" encoding="utf-8"?>
<sst xmlns="http://schemas.openxmlformats.org/spreadsheetml/2006/main" count="3348" uniqueCount="1369">
  <si>
    <t>Ūkio subjektas: Prūdiškių socialinės globos namai</t>
  </si>
  <si>
    <t>Ataskaitinis laikotarpis: 2024-01-01 - 2025-01-01</t>
  </si>
  <si>
    <t>Ilgalaikio turto grupių ir nusidėvėjimo (amortizacijos) skaičiavimo laikotarpių sąrašas</t>
  </si>
  <si>
    <t>Geriamojo vandens tiekimo ir nuotekų tvarkymo bei paviršinių nuotekų tvarkymo paslaugų įmonių apskaitos atskyrimo taisyklių ir susijusių reikalavimų sąvado 1 priedas</t>
  </si>
  <si>
    <t>Eil. Nr.</t>
  </si>
  <si>
    <t>Ilgalaikio turto grupės</t>
  </si>
  <si>
    <t>Laikotarpis, metais</t>
  </si>
  <si>
    <t>I.</t>
  </si>
  <si>
    <t>NEMATERIALUSIS TURTAS</t>
  </si>
  <si>
    <t>I.1.</t>
  </si>
  <si>
    <t>standartinė programinė įranga</t>
  </si>
  <si>
    <t>spec. programinė įranga</t>
  </si>
  <si>
    <t>4-15</t>
  </si>
  <si>
    <t>kitas nematerialus turtas</t>
  </si>
  <si>
    <t>II.2.</t>
  </si>
  <si>
    <t>PASTATAI IR STATINIAI</t>
  </si>
  <si>
    <t>II.2.1.</t>
  </si>
  <si>
    <t>Pastatai (administraciniai, gamybiniai-ūkiniai ir pan.)</t>
  </si>
  <si>
    <t>50-70</t>
  </si>
  <si>
    <t>II.2.2.</t>
  </si>
  <si>
    <t>keliai, aikštelės, šaligatviai ir tvoros</t>
  </si>
  <si>
    <t>27-30</t>
  </si>
  <si>
    <t>II.2.3.</t>
  </si>
  <si>
    <t>geriamojo vandens tiekimo ir nuotekų surinkimo vamzdynai</t>
  </si>
  <si>
    <t>II.2.4.</t>
  </si>
  <si>
    <t>šilumos ir karšto vandens tiekimo vamzdynai</t>
  </si>
  <si>
    <t>II.2.5.</t>
  </si>
  <si>
    <t>saulės šviesos elektrinės</t>
  </si>
  <si>
    <t>II.2.6.</t>
  </si>
  <si>
    <t>Kiti įrenginiai (siurblinių statiniai, vandentiekio įrenginiai, nusodintuvai, diukeriai, vandens rezervuarai, gelžbetoniniai metantankai, smėlio gaudytuvai, aerotankai, nusodintuvai, nuotekų valymo flotatoriai, dumblo aikštelės ir kt.)</t>
  </si>
  <si>
    <t>II.3.</t>
  </si>
  <si>
    <t>MAŠINOS IR ĮRANGA</t>
  </si>
  <si>
    <t>II.3.1.</t>
  </si>
  <si>
    <t>vandens siurbliai, nuotekų ir dumblo siurbliai virš 5 kW, kita įranga ( siurblių valdymo įranga, elektrotechninė įranga, stacionarios ir mobilios darbo bei hidrodinaminės mašinos, staklės, sklendės, grotelės, grėbliai, grandikliai, filtrai, centrifugos)</t>
  </si>
  <si>
    <t>II.3.2.</t>
  </si>
  <si>
    <t>nuotekų ir dumblo siurbliai iki 5 kW</t>
  </si>
  <si>
    <t>II.4.</t>
  </si>
  <si>
    <t xml:space="preserve"> KITI ĮRENGINIAI, PRIETAISAI IR ĮRANKIAI</t>
  </si>
  <si>
    <t>II.4.1.</t>
  </si>
  <si>
    <t xml:space="preserve">geriamojo vandens apskaitos prietaisai </t>
  </si>
  <si>
    <t>Ne mažesnis už metrologinės patikros galiojimo metų skaičių</t>
  </si>
  <si>
    <t>II.4.2.</t>
  </si>
  <si>
    <t xml:space="preserve">atsiskaitomieji karšto vandens apskaitos prietaisai </t>
  </si>
  <si>
    <t>Metrologinės patikros galiojimo metų skaičius</t>
  </si>
  <si>
    <t>II.4.3.</t>
  </si>
  <si>
    <t>šilumos (atsiskaitomieji ir neatsiskaitomieji) apskaitos prietaisai</t>
  </si>
  <si>
    <t>II.4.4.</t>
  </si>
  <si>
    <t>kiti geriamojo vandens ir nuotekų apskaitos prietaisai (įrengti gręžiniuose, įrenginiuose ir.t.t)</t>
  </si>
  <si>
    <t>II.4.5.</t>
  </si>
  <si>
    <t>Kompiuteriai, kompiuteriniai tinklai ir jų įranga</t>
  </si>
  <si>
    <t>II.4.6.</t>
  </si>
  <si>
    <t xml:space="preserve"> įrankiai (matavimo priemonės, elektriniai įrankiai ir prietaisai, gamybinis inventorius ir kt.)</t>
  </si>
  <si>
    <t>II.5.</t>
  </si>
  <si>
    <t>TRANSPORTO PRIEMONĖS</t>
  </si>
  <si>
    <t>II.5.1.</t>
  </si>
  <si>
    <t>lengvieji automobiliai</t>
  </si>
  <si>
    <t>II.5.2.</t>
  </si>
  <si>
    <t>kitos transporto priemonės (transportas dumblui, vandeniui vežti, autobusai žmonėms vežti)</t>
  </si>
  <si>
    <t>Ataskaitinio laikotarpio Ūkio subjekto suvestinė balanso ataskaita pagal finansinės apskaitos standartus</t>
  </si>
  <si>
    <t>(tūkst. Eur)</t>
  </si>
  <si>
    <t>Geriamojo vandens tiekimo ir nuotekų tvarkymo bei paviršinių nuotekų tvarkymo paslaugų įmonių apskaitos atskyrimo taisyklių ir susijusių reikalavimų sąvado 2 priedas</t>
  </si>
  <si>
    <t>Priedas neteko galios nuo 2023 m. rugsėjo 30 d.</t>
  </si>
  <si>
    <t>Ataskaitinio laikotarpio reguliuojamosios veiklos pelno (nuostolių) ataskaita (tūkst. Eur)</t>
  </si>
  <si>
    <t>Geriamojo vandens tiekimo ir nuotekų tvarkymo bei paviršinių nuotekų tvarkymo paslaugų įmonių apskaitos atskyrimo taisyklių ir susijusių reikalavimų sąvado 3 priedas</t>
  </si>
  <si>
    <t>STRAIPSNIAI</t>
  </si>
  <si>
    <t>Ataskaitinis laikotarpis</t>
  </si>
  <si>
    <t>Paaiškinimai</t>
  </si>
  <si>
    <t xml:space="preserve">PAJAMOS </t>
  </si>
  <si>
    <t>A.</t>
  </si>
  <si>
    <t>(GARANTINIO) GERIAMOJO VANDENS TIEKIMO IR NUOTEKŲ TVARKYMO (GVTNT)  PAJAMOS:</t>
  </si>
  <si>
    <t>A.1.</t>
  </si>
  <si>
    <t xml:space="preserve">(garantinio) geriamojo vandens tiekimo (GVT) pajamos </t>
  </si>
  <si>
    <t>A.1.1.</t>
  </si>
  <si>
    <t xml:space="preserve"> geriamojo vandens tiekimo pajamos </t>
  </si>
  <si>
    <t>A.1.2.</t>
  </si>
  <si>
    <t>GVTNT ilgalaikio turto nuomos pajamos</t>
  </si>
  <si>
    <t>A.2.</t>
  </si>
  <si>
    <t>(garantinio) nuotekų tvarkymo (NT) veiklos pajamos</t>
  </si>
  <si>
    <t>A.2.1.</t>
  </si>
  <si>
    <t>(garantinis) nuotekų surinkimas centralizuotais nuotekų surinkimo tinklais pajamos</t>
  </si>
  <si>
    <t>A.2.1.1.</t>
  </si>
  <si>
    <t xml:space="preserve">          pajamos už buitinių ir gamybinių nuotekų surinkimą</t>
  </si>
  <si>
    <t>A.2.1.2.</t>
  </si>
  <si>
    <t>pajamos už paviršinių nuotekų tvarkymą, jei yra mišri nuotekų surinkimo sistema</t>
  </si>
  <si>
    <t>A.2.1.3.</t>
  </si>
  <si>
    <t>`</t>
  </si>
  <si>
    <t>A.2.2.</t>
  </si>
  <si>
    <t>(garantinio) nuotekų valymo pajamos</t>
  </si>
  <si>
    <t>A.2.2.1.</t>
  </si>
  <si>
    <t xml:space="preserve">          pajamos už buitinių ir gamybinių nuotekų valymą (be padidėjusios taršos)</t>
  </si>
  <si>
    <t>A.2.2.2.</t>
  </si>
  <si>
    <t>pajamos už padidėjusią ir savitąją taršą</t>
  </si>
  <si>
    <t>A.2.2.3.</t>
  </si>
  <si>
    <t>A.2.2.4.</t>
  </si>
  <si>
    <t>A.2.2.5.</t>
  </si>
  <si>
    <t>Elektros energijos telkimo pajamos</t>
  </si>
  <si>
    <t>A.2.3.</t>
  </si>
  <si>
    <t>(garantinio) nuotekų dumblo tvarkymo pajamos</t>
  </si>
  <si>
    <t>A.2.3.1.</t>
  </si>
  <si>
    <t xml:space="preserve">          pajamos už dumblo tvarkymą (be kitų bendrovių atvežto nuotekų dumblo)</t>
  </si>
  <si>
    <t>A.2.3.2.</t>
  </si>
  <si>
    <t>pajamos už kitų bendrovių atvežtą tvarkyti nuotekų dumblą</t>
  </si>
  <si>
    <t>A.2.3.3.</t>
  </si>
  <si>
    <t>A.2.3.4.</t>
  </si>
  <si>
    <t>A.3.</t>
  </si>
  <si>
    <t>paviršinių nuotekų tvarkymo pajamos</t>
  </si>
  <si>
    <t>A.3.1.</t>
  </si>
  <si>
    <r>
      <t>pajamos už paviršinių nuotekų tvarkymą, jei yra</t>
    </r>
    <r>
      <rPr>
        <b/>
        <i/>
        <sz val="9"/>
        <rFont val="Times New Roman"/>
        <family val="1"/>
        <charset val="186"/>
      </rPr>
      <t xml:space="preserve"> atskira </t>
    </r>
    <r>
      <rPr>
        <i/>
        <sz val="9"/>
        <rFont val="Times New Roman"/>
        <family val="1"/>
        <charset val="186"/>
      </rPr>
      <t>paviršinių nuotekų surinkimo sistema</t>
    </r>
  </si>
  <si>
    <t>A.3.2.</t>
  </si>
  <si>
    <t>B.</t>
  </si>
  <si>
    <t>KITŲ VEIKLŲ PAJAMOS</t>
  </si>
  <si>
    <t>B.1.</t>
  </si>
  <si>
    <t>(garantinio vandens tiekėjo) kitos reguliuojamosios veiklos pajamos</t>
  </si>
  <si>
    <t>B.1.1.</t>
  </si>
  <si>
    <t xml:space="preserve">Apskaitos veiklos pajamos </t>
  </si>
  <si>
    <t>B.1.2.</t>
  </si>
  <si>
    <t>garantiniam tiekėjui sumokėtų įmokų pajamos</t>
  </si>
  <si>
    <t>B.1.3.</t>
  </si>
  <si>
    <t>kitos reguliuojamos veiklos pajamos</t>
  </si>
  <si>
    <t>B.1.4.</t>
  </si>
  <si>
    <t>B.2.</t>
  </si>
  <si>
    <t>(garantinio vandens tiekėjo) nereguliuojamosios veiklos pajamos</t>
  </si>
  <si>
    <t>B.2.1.</t>
  </si>
  <si>
    <t>nereguliuojamos veiklos pajamos (įskaitant finansinę veiklą)</t>
  </si>
  <si>
    <t>B.2.2.</t>
  </si>
  <si>
    <t>B.2.3.</t>
  </si>
  <si>
    <t>II.</t>
  </si>
  <si>
    <t>PASKIRSTOMOSIOS SĄNAUDOS</t>
  </si>
  <si>
    <t>4 priedas</t>
  </si>
  <si>
    <t>C.</t>
  </si>
  <si>
    <t xml:space="preserve">(GARANTINIO) GERIAMOJO VANDENS TIEKIMO IR NUOTEKŲ TVARKYMO (GVTNT)  SĄNAUDOS </t>
  </si>
  <si>
    <t>C.1.</t>
  </si>
  <si>
    <t xml:space="preserve">(garantinio) geriamojo vandens tiekimo (GVT) sąnaudos </t>
  </si>
  <si>
    <t>C.2.</t>
  </si>
  <si>
    <t>(garantinio) nuotekų tvarkymo (NT) veiklos sąnaudos</t>
  </si>
  <si>
    <t>C.2.1.</t>
  </si>
  <si>
    <t>nuotekų surinkimas centralizuotais nuotekų surinkimo tinklais sąnaudos</t>
  </si>
  <si>
    <t>C.2.2.</t>
  </si>
  <si>
    <t>nuotekų valymo sąnaudos</t>
  </si>
  <si>
    <t>C.2.3.</t>
  </si>
  <si>
    <t>nuotekų dumblo tvarkymo sąnaudos</t>
  </si>
  <si>
    <t>C.3.</t>
  </si>
  <si>
    <r>
      <t xml:space="preserve">paviršinių nuotekų tvarkymo sąnaudos, jei yra </t>
    </r>
    <r>
      <rPr>
        <b/>
        <sz val="9"/>
        <rFont val="Times New Roman"/>
        <family val="1"/>
        <charset val="186"/>
      </rPr>
      <t>atskira</t>
    </r>
    <r>
      <rPr>
        <sz val="9"/>
        <rFont val="Times New Roman"/>
        <family val="1"/>
        <charset val="186"/>
      </rPr>
      <t xml:space="preserve"> paviršinių nuotekų surinkimo sistema</t>
    </r>
  </si>
  <si>
    <t>D.</t>
  </si>
  <si>
    <t>KITŲ VEIKLŲ SĄNAUDOS</t>
  </si>
  <si>
    <t>D.1.</t>
  </si>
  <si>
    <t>(garantinio vandens tiekėjo) apskaitos veiklos  sąnaudos</t>
  </si>
  <si>
    <t>D.2.</t>
  </si>
  <si>
    <t>(garantinio vandens tiekėjo) kitos reguliuojamosios veiklos sąnaudos</t>
  </si>
  <si>
    <t>D.3.</t>
  </si>
  <si>
    <t>(garantinio vandens tiekėjo) nereguliuojamosios veiklos sąnaudos</t>
  </si>
  <si>
    <t>III.</t>
  </si>
  <si>
    <t>NEPASKIRSTOMOSIOS SĄNAUDOS</t>
  </si>
  <si>
    <t>E.1</t>
  </si>
  <si>
    <t>Beviltiškos skolos, baudos, delspinigiai (GVTNT)</t>
  </si>
  <si>
    <t>E.2.</t>
  </si>
  <si>
    <t>Paramą, labdarą, vartotojų švietimo sąnaudas, išskyrus tas, kurios privalomos pagal teisės aktų reikalavimus, papildomo draudimo sąnaudas, išskyrus darbuotojų, dirbančių pavojingus darbus ir (ar) su potencialiai pavojingais įrenginiais, draudimo nuo nelaimingų atsitikimų darbe sąnaudas (GVTNT)</t>
  </si>
  <si>
    <t>E.3.</t>
  </si>
  <si>
    <t>Tantjemų išmokos (GVTNT)</t>
  </si>
  <si>
    <t>E.4.</t>
  </si>
  <si>
    <t>Narystės, stojamųjų įmokų sąnaudos, išskyrus sąnaudas dėl teisės aktuose numatyto privalomo dalyvavimo, tiesiogiai susijusio su reguliuojamu verslo vienetu (GVTNT)</t>
  </si>
  <si>
    <t>E.5.</t>
  </si>
  <si>
    <t>Patirtos palūkanų ir kitos finansinės-investicinės veiklos sąnaudos (GVTNT)</t>
  </si>
  <si>
    <t>E.6.</t>
  </si>
  <si>
    <t>Komandiruočių sąnaudas (išskyrus tas, kurios yra būtinos reguliuojamai veiklai vykdyti), personalo mokymo sąnaudas, sudarančias daugiau kaip 1,4 proc. Sąvado 11.1.-11.4. papunkčiuose nurodytų verslo vienetų veiklos sąnaudų, nurodytų Sąvado 19.8–19.14 papunkčiuose;</t>
  </si>
  <si>
    <t>E.7.</t>
  </si>
  <si>
    <t>Reprezentacijos, reklamos, viešųjų ryšių, rinkodaros, konsultacijų, tyrimų sąnaudos (išskyrus tas, kurios yra būtinos reguliuojamai veiklai vykdyti) (GVTNT)</t>
  </si>
  <si>
    <t>E.8.</t>
  </si>
  <si>
    <t>Nenaudojamo, likviduoto, nurašyto, esančio atsargose, išnuomoto (išskyrus Sąvado 14 punkte numatytu atveju, kai ne mažiau kaip pusė nuomos pajamų priskiriama reguliuojamai veiklai), panaudos teise perduoto kitam ūkio subjektui ilgalaikio turto sąnaudos (išskyrus užkonservuoto turto palaikymo sąnaudas, jei Ūkio subjektas pateikia ekonominį ar teisinį pagrindimą dėl turto užkonservavimo pagrįstumo), išsinuomoto, Ūkio subjektui neatlygintinai (nemokamai) perduoto, panaudos teisėmis disponuojamo turto nusidėvėjimo sąnaudos (GVTNT)</t>
  </si>
  <si>
    <t>E.9.</t>
  </si>
  <si>
    <t>Nebaigtos statybos ilgalaikio turto sąnaudos (GVTNT)</t>
  </si>
  <si>
    <t>E.10.</t>
  </si>
  <si>
    <t>Nusidėvėjimo (amortizacijos) sąnaudų dalis, priskaičiuojamą nuo ilgalaikio turto vienetų vertės, sukurtos už Europos Sąjungos struktūrinių fondų lėšas, dotacijų ir subsidijų, ir joms prilygintas lėšų (GVTNT)</t>
  </si>
  <si>
    <t>E.11.</t>
  </si>
  <si>
    <t>Nusidėvėjimo (amortizacijos) sąnaudų dalis, priskaičiuojamą nuo ilgalaikio turto vienetų vertės pokyčio, susijusio su turto perkainojimu (GVTNT)</t>
  </si>
  <si>
    <t>E.12.</t>
  </si>
  <si>
    <t>Nusidėvėjimo (amortizacijos) sąnaudos nuo plėtros darbų, iki ilgalaikio turto vienetų, kurių formavimui buvo atliekami plėtros darbai, eksploatacijos pradžios (GVTNT)</t>
  </si>
  <si>
    <t>E.13.</t>
  </si>
  <si>
    <t>Nusidėvėjimo (amortizacijos) sąnaudos nuo prestižo, investicinio turto, finansinio turto, kito ilgalaikio turto, kuris nėra būtinas reguliuojamai veiklai vykdyti (GVTNT)</t>
  </si>
  <si>
    <t>E.14.</t>
  </si>
  <si>
    <t>Išmokos įvairioms kultūros, sveikatinimo ir sporto paslaugoms, gimimo pašalpos, išmokos už mokymosi ir papildomas atostogas, pašalpos mirties atveju, pašalpos už nepilnamečius ir neįgalius šeimos narius, parama profsąjungoms bei išmokos darbuotojams, kurios viršija Lietuvos Respublikos darbo kodekse ir kituose teisės aktuose numatytas privalomas išmokas, kitos su darbuotojo darbo rezultatais nesusijusių išmokų sąnaudos (GVTNT)</t>
  </si>
  <si>
    <t>E.15.</t>
  </si>
  <si>
    <t>Mokymų dalyvių maitinimo, konkursų, parodų, įvairių renginių, organizavimo, dovanų pirkimo, žalos atlyginimo, išskyrus dėl gamtos stichijų ar force majeure aplinkybių, vartotojų patirtų nuostolių atlyginimas, pelno mokesčio, mokesčių nuo dividendų, sporto salių ir kaimo turizmo teikiamų paslaugų bei kitų panašaus pobūdžio paslaugų, susijusių su rekreacija, įsigijimo sąnaudos (GVTNT)</t>
  </si>
  <si>
    <t>E.16.</t>
  </si>
  <si>
    <t>Sąnaudos, susijusias su Ūkio subjekto įvaizdžio kūrimo tikslais, atidėjinių, valdybos narių atlyginimų, salių nuomos, svečių maitinimo ir kitos panašaus pobūdžio sąnaudos (GVTNT)</t>
  </si>
  <si>
    <t>E.17.</t>
  </si>
  <si>
    <t>Nusidėvėjimo (amortizacijos) sąnaudų dalis, priskaičiuojamą nuo nebenaudojamo ilgalaikio turto vieneto ar jo dalies likutinės vertės po įgyvendintų investicijų, skirtų to ilgalaikio turto vieneto ar jo dalies atstatymui (rekonstrukcijai) ar modernizavimui  (GVTNT)</t>
  </si>
  <si>
    <t>E.18.</t>
  </si>
  <si>
    <t>Nusidėvėjimo (amortizacijos) sąnaudų dalis, priskaičiuojamą nuo ilgalaikio turto vienetų vertės dalies, sukurtos vartotojų ir abonentų lėšomis, prijungiant juos prie tinklų  (GVTNT)</t>
  </si>
  <si>
    <t>E.19.</t>
  </si>
  <si>
    <t>Nurašyto į sąnaudas ilgalaikio turto vertė (GVTNT)*</t>
  </si>
  <si>
    <t>E.20.</t>
  </si>
  <si>
    <t>Kitos reguliuojamos veiklos nepaskirstomosios sąnaudos, kitos nereguliuojamos veiklos sąnaudos</t>
  </si>
  <si>
    <t>IV.</t>
  </si>
  <si>
    <t>PRAEITŲ ATASKAITINIŲ LAIKOTARPIŲ KLAIDŲ TAISYMAI***</t>
  </si>
  <si>
    <t>V.</t>
  </si>
  <si>
    <t>PELNAS (NUOSTOLIS) PRIEŠ PELNO MOKESTĮ</t>
  </si>
  <si>
    <t>F.</t>
  </si>
  <si>
    <t xml:space="preserve">(GARANTINIO) GERIAMOJO VANDENS TIEKIMO IR NUOTEKŲ TVARKYMO (GVTNT)  PELNAS (NUOSTOLIS) </t>
  </si>
  <si>
    <t>F.1.</t>
  </si>
  <si>
    <t xml:space="preserve">(garantinio) geriamojo vandens tiekimo (GVT) pelnas (nuostolis) </t>
  </si>
  <si>
    <t>F.2.</t>
  </si>
  <si>
    <t>(garantinio) nuotekų tvarkymo (NT) veiklos pelnas (nuostolis)</t>
  </si>
  <si>
    <t>F.2.1.</t>
  </si>
  <si>
    <t>nuotekų surinkimas centralizuotais nuotekų surinkimo tinklais pelnas (nuostolis)</t>
  </si>
  <si>
    <t>F.2.2.</t>
  </si>
  <si>
    <t>nuotekų valymo pelnas (nuostolis)</t>
  </si>
  <si>
    <t>F.2.3.</t>
  </si>
  <si>
    <t>nuotekų dumblo tvarkymo pelnas (nuostolis)</t>
  </si>
  <si>
    <t>F.3.</t>
  </si>
  <si>
    <r>
      <t xml:space="preserve">paviršinių nuotekų tvarkymo pelnas (nuostolis), jei yra </t>
    </r>
    <r>
      <rPr>
        <b/>
        <sz val="9"/>
        <rFont val="Times New Roman"/>
        <family val="1"/>
        <charset val="186"/>
      </rPr>
      <t>atskira</t>
    </r>
    <r>
      <rPr>
        <sz val="9"/>
        <rFont val="Times New Roman"/>
        <family val="1"/>
        <charset val="186"/>
      </rPr>
      <t xml:space="preserve"> paviršinių nuotekų surinkimo sistema</t>
    </r>
  </si>
  <si>
    <t>G.</t>
  </si>
  <si>
    <t>KITŲ VEIKLŲ PELNAS (NUOSTOLIS)</t>
  </si>
  <si>
    <t>G.1.</t>
  </si>
  <si>
    <t>(garantinio vandens tiekėjo) apskaitos veiklos  pelnas (nuostolis)</t>
  </si>
  <si>
    <t>G.2.</t>
  </si>
  <si>
    <t>(garantinio vandens tiekėjo) kitos reguliuojamosios veiklos pelnas (nuostolis)</t>
  </si>
  <si>
    <t>G.3.</t>
  </si>
  <si>
    <t>(garantinio vandens tiekėjo) nereguliuojamosios veiklos pelnas (nuostolis)</t>
  </si>
  <si>
    <t>H.</t>
  </si>
  <si>
    <t>PAGAUTĖ - NETEKIMAI</t>
  </si>
  <si>
    <t>VI.</t>
  </si>
  <si>
    <t>PELNO MOKESTIS</t>
  </si>
  <si>
    <t>VII.</t>
  </si>
  <si>
    <t>GRYNASIS PELNAS</t>
  </si>
  <si>
    <t>VIII.</t>
  </si>
  <si>
    <t>GERIAMOJO VANDENS TIEKIMO IR NUOTEKŲ TVARKYMO (GVTNT)  PELNINGUMAS** (NUOSTOLINGUMAS),  %</t>
  </si>
  <si>
    <t>VIII.1.</t>
  </si>
  <si>
    <t>geriamojo vandens tiekimo (GVT) pelningumas (nuostolingumas), %</t>
  </si>
  <si>
    <t>VIII.2.</t>
  </si>
  <si>
    <t>nuotekų tvarkymo (NT) veiklos pelningumas (nuostolingumas), %</t>
  </si>
  <si>
    <t>VIII.2.1.</t>
  </si>
  <si>
    <t>nuotekų surinkimas centralizuotais nuotekų surinkimo tinklais pelningumas (nuostolingumas), %</t>
  </si>
  <si>
    <t>VIII.2.2.</t>
  </si>
  <si>
    <t>nuotekų valymo pelningumas (nuostolingumas), %</t>
  </si>
  <si>
    <t>VIII.2.3.</t>
  </si>
  <si>
    <t>nuotekų dumblo tvarkymo pelningumas (nuostolingumas), %</t>
  </si>
  <si>
    <t>VIII.3.</t>
  </si>
  <si>
    <r>
      <t xml:space="preserve">paviršinių nuotekų tvarkymo pelningumas (nuostolingumas, jei yra </t>
    </r>
    <r>
      <rPr>
        <b/>
        <sz val="9"/>
        <rFont val="Times New Roman"/>
        <family val="1"/>
        <charset val="186"/>
      </rPr>
      <t>atskira</t>
    </r>
    <r>
      <rPr>
        <sz val="9"/>
        <rFont val="Times New Roman"/>
        <family val="1"/>
        <charset val="186"/>
      </rPr>
      <t xml:space="preserve"> paviršinių nuotekų surinkimo sistema, %</t>
    </r>
  </si>
  <si>
    <t>*Iškyrus nurašyto į sąnaudas ilgalaikio turto vertė, susidariusi dėl Sąvado 1 priede pakeistų nusidėvėjimo (amortizacijos) laikotarpių</t>
  </si>
  <si>
    <t>** Prieš pelno mokestį</t>
  </si>
  <si>
    <t>*** Praeitų ataskaitinių laikotarpių klaidų, netikslumų taisymai (+, -) atlikti ataskaitiniu laikotarpiu (papildoma informacija apie klaidų, netikslumų pobūdį turi būti pateikta kartu su metiniu reguliuojamosios veiklos ataskaitų rinkiniu)</t>
  </si>
  <si>
    <t>Ataskaitinio laikotarpio reguliuojamosios veiklos sąnaudų paskirstymo verslo vienetams ir paslaugoms ataskaita (tūkst. Eur)</t>
  </si>
  <si>
    <t>Geriamojo vandens tiekimo ir nuotekų tvarkymo bei paviršinių nuotekų tvarkymo paslaugų įmonių apskaitos atskyrimo taisyklių ir susijusių reikalavimų sąvado 4 priedas</t>
  </si>
  <si>
    <t>SĄNAUDOS</t>
  </si>
  <si>
    <t xml:space="preserve">1.  IŠ VISO </t>
  </si>
  <si>
    <t>2. Iš viso GVT</t>
  </si>
  <si>
    <t xml:space="preserve">2.1. Geriamojo vandens gavyba </t>
  </si>
  <si>
    <t>2.2. Geriamojo vandens ruošimas</t>
  </si>
  <si>
    <t>2.3. Geriamojo vandens pristatymas</t>
  </si>
  <si>
    <t>3. Iš viso NT</t>
  </si>
  <si>
    <t>3.1. Nuotekų surinkimas</t>
  </si>
  <si>
    <t>3.2. Nuotekų valymas</t>
  </si>
  <si>
    <t>3.3. Nuotekų dumblo tvarkymas</t>
  </si>
  <si>
    <t>4. Paviršinių nuotekų tvarkymas (tik esant atskirai paviršinių nuotekų tvarkymo sistemai)</t>
  </si>
  <si>
    <t>5. Kitos reguliuojamosios veiklos verslo vienetas</t>
  </si>
  <si>
    <t>5.1. Apskaitos veikla</t>
  </si>
  <si>
    <t>5.2. Kita reguliuojama veikla</t>
  </si>
  <si>
    <r>
      <t>6.</t>
    </r>
    <r>
      <rPr>
        <b/>
        <sz val="10"/>
        <rFont val="Times New Roman"/>
        <family val="1"/>
        <charset val="186"/>
      </rPr>
      <t xml:space="preserve"> Kitos veiklos (nereguliuojamosios veiklos) verslo vienetas</t>
    </r>
  </si>
  <si>
    <t xml:space="preserve"> PASKIRSTOMŲJŲ SĄNAUDŲ SUVESTINĖ</t>
  </si>
  <si>
    <t>Geriamojo vandens įsigijimo sąnaudos</t>
  </si>
  <si>
    <t>Nuotekų tvarkymo paslaugų pirkimo sąnaudos</t>
  </si>
  <si>
    <t>Elektros energijos sąnaudos, iš šio skaičiaus</t>
  </si>
  <si>
    <t>Elektros energija siurbliams,  orapūtėms, maišyklėms ir kitiems technologiniams įrenginiams</t>
  </si>
  <si>
    <t>A.4.</t>
  </si>
  <si>
    <t>Technologinių medžiagų ir technologinio kuro sąnaudos</t>
  </si>
  <si>
    <t>A.5.</t>
  </si>
  <si>
    <t>Einamojo remonto ir aptarnavimo sąnaudos, iš šio skaičius:</t>
  </si>
  <si>
    <t>A.5.1.</t>
  </si>
  <si>
    <t>Remonto medžiagų ir detalių  sąnaudos</t>
  </si>
  <si>
    <t>A.5.2.</t>
  </si>
  <si>
    <t xml:space="preserve">   Avarijų šalinimo sąnaudos</t>
  </si>
  <si>
    <t>A.5.3.</t>
  </si>
  <si>
    <t>Remonto ir aptarnavimo paslaugų pirkimo sąnaudos</t>
  </si>
  <si>
    <t>A.6.</t>
  </si>
  <si>
    <t>Personalo sąnaudos, iš šio skaičius:</t>
  </si>
  <si>
    <t>A.6.1.</t>
  </si>
  <si>
    <t>Darbo užmokesčio sąnaudos</t>
  </si>
  <si>
    <t>A.7.</t>
  </si>
  <si>
    <t>Perkamų paslaugų (veiklos rangos) sąnaudos</t>
  </si>
  <si>
    <t>A.B.</t>
  </si>
  <si>
    <t>VISOS  PASKIRSTOMOSIOS SĄNAUDOS, IŠ ŠIO SKAIČIAUS:</t>
  </si>
  <si>
    <t>A.B.1.</t>
  </si>
  <si>
    <t>Pastoviosios paskirstomosios sąnaudos, iš šio skaičius:</t>
  </si>
  <si>
    <t>A.B.1.1.</t>
  </si>
  <si>
    <t>Tiesioginės pastoviosios sąnaudos</t>
  </si>
  <si>
    <t>A.B.1.2.</t>
  </si>
  <si>
    <t>Netiesioginės pastoviosios sąnaudos</t>
  </si>
  <si>
    <t>A.B.1.3.</t>
  </si>
  <si>
    <t>Bendrosios pastoviosios sąnaudos</t>
  </si>
  <si>
    <t>A.B.2.</t>
  </si>
  <si>
    <t>Kintamosios paskirstomosios sąnaudos</t>
  </si>
  <si>
    <t>TIESIOGINĖS SĄNAUDOS</t>
  </si>
  <si>
    <t>Dumblo tvarkymo paslaugų pirkimo sąnaudos</t>
  </si>
  <si>
    <t>B.3.</t>
  </si>
  <si>
    <t>Elektros energijos sąnaudos</t>
  </si>
  <si>
    <t>B.3.1.</t>
  </si>
  <si>
    <t>B.3.2.</t>
  </si>
  <si>
    <t>Patalpų šildymo, apšvietimo, vėdinimo ir eksploatacijos elektros energijos sąnaudos</t>
  </si>
  <si>
    <t>B.4.</t>
  </si>
  <si>
    <t>B.4.1.</t>
  </si>
  <si>
    <t>Technologinių medžiagų sąnaudos</t>
  </si>
  <si>
    <t>B.4.2.</t>
  </si>
  <si>
    <t>Technologinio kuro sąnaudos</t>
  </si>
  <si>
    <t>B.5.</t>
  </si>
  <si>
    <t>Kuro transportui sąnaudos</t>
  </si>
  <si>
    <t>B.5.1.</t>
  </si>
  <si>
    <t xml:space="preserve">Kuras mašinoms ir gamybiniam transportui (asenizacijos transporto priemonėms, transportui dumblui, vandeniui vežti, autobusams žmonėms vežti) </t>
  </si>
  <si>
    <t>B.5.2.</t>
  </si>
  <si>
    <t>Kuras lengviesiems automobiliams</t>
  </si>
  <si>
    <t>B.6.</t>
  </si>
  <si>
    <t>Šilumos energijos sąnaudos</t>
  </si>
  <si>
    <t>B.6.1.</t>
  </si>
  <si>
    <t>Šilumos energijos patalpų šildymui sąnaudos</t>
  </si>
  <si>
    <t>B.7.</t>
  </si>
  <si>
    <t>Einamojo remonto ir aptarnavimo sąnaudos</t>
  </si>
  <si>
    <t>B.7.1.</t>
  </si>
  <si>
    <t>B.7.2.</t>
  </si>
  <si>
    <t>B.7.3.</t>
  </si>
  <si>
    <t xml:space="preserve">   Metrologinės patikros sąnaudos</t>
  </si>
  <si>
    <t>B.7.4.</t>
  </si>
  <si>
    <t>B.7.5.</t>
  </si>
  <si>
    <t xml:space="preserve">Kitos techninio aptarnavimo ir patikros (kėlimo mechanizmų, energetikos įrenginių) paslaugos </t>
  </si>
  <si>
    <t>B.8.</t>
  </si>
  <si>
    <t>Nusidėvėjimo (amortizacijos) sąnaudos</t>
  </si>
  <si>
    <t>B.9.</t>
  </si>
  <si>
    <t>Personalo sąnaudos</t>
  </si>
  <si>
    <t>B.9.1.</t>
  </si>
  <si>
    <t xml:space="preserve">   Darbo užmokesčio sąnaudos</t>
  </si>
  <si>
    <t>B.9.2.</t>
  </si>
  <si>
    <t xml:space="preserve">   Darbdavio įmokų VSDFV ir kitų darbdavio įmokų VSDFV sąnaudos</t>
  </si>
  <si>
    <t>B.9.3.</t>
  </si>
  <si>
    <t xml:space="preserve">   Darbo saugos sąnaudos</t>
  </si>
  <si>
    <t>B.9.4.</t>
  </si>
  <si>
    <t>Personalo mokymų sąnaudos</t>
  </si>
  <si>
    <t>B.9.5.</t>
  </si>
  <si>
    <t xml:space="preserve">   Kitos personalo sąnaudos</t>
  </si>
  <si>
    <t>B.10.</t>
  </si>
  <si>
    <t>Mokesčių sąnaudos</t>
  </si>
  <si>
    <t>B.10.1.</t>
  </si>
  <si>
    <t xml:space="preserve">   Mokesčio už valstybinius gamtos išteklius sąnaudos</t>
  </si>
  <si>
    <t>B.10.2.</t>
  </si>
  <si>
    <t xml:space="preserve">   Mokesčio už taršą sąnaudos</t>
  </si>
  <si>
    <t>B.10.3.</t>
  </si>
  <si>
    <t xml:space="preserve">   Nekilnojamojo turto mokesčio sąnaudos</t>
  </si>
  <si>
    <t>B.10.4.</t>
  </si>
  <si>
    <t xml:space="preserve">   Žemės nuomos mokesčio sąnaudos</t>
  </si>
  <si>
    <t>B.10.5.</t>
  </si>
  <si>
    <t>Įmokos garantiniam vandens tiekėjui</t>
  </si>
  <si>
    <t>B.10.6.</t>
  </si>
  <si>
    <t xml:space="preserve">   Kitų mokesčių sąnaudos</t>
  </si>
  <si>
    <t>B.11.</t>
  </si>
  <si>
    <t>Finansinės sąnaudos</t>
  </si>
  <si>
    <t>B.11.1.</t>
  </si>
  <si>
    <t xml:space="preserve">   Banko paslaugų (komisinių) sąnaudos			</t>
  </si>
  <si>
    <t>B.11.2.</t>
  </si>
  <si>
    <t xml:space="preserve">   Kitos finansinės sąnaudos</t>
  </si>
  <si>
    <t>B.12.</t>
  </si>
  <si>
    <t>Administracinės sąnaudos</t>
  </si>
  <si>
    <t>B.12.1.</t>
  </si>
  <si>
    <t xml:space="preserve">   Teisinių paslaugų pirkimo sąnaudos</t>
  </si>
  <si>
    <t>B.12.2.</t>
  </si>
  <si>
    <t xml:space="preserve">   Žyminio mokesčio sąnaudos			</t>
  </si>
  <si>
    <t>B.12.3.</t>
  </si>
  <si>
    <t xml:space="preserve">   Konsultacinių paslaugų pirkimo sąnaudos			</t>
  </si>
  <si>
    <t>B.12.4.</t>
  </si>
  <si>
    <t xml:space="preserve">   Ryšių paslaugų sąnaudos			</t>
  </si>
  <si>
    <t>B.12.5.</t>
  </si>
  <si>
    <t xml:space="preserve">   Pašto, pasiuntinių paslaugų sąnaudos			</t>
  </si>
  <si>
    <t>B.12.6.</t>
  </si>
  <si>
    <t xml:space="preserve">  Kanceliarinės sąnaudos			</t>
  </si>
  <si>
    <t>B.12.7.</t>
  </si>
  <si>
    <t xml:space="preserve">   Org. inventoriaus aptarnavimo, remonto paslaugų pirkimo sąnaudos		</t>
  </si>
  <si>
    <t>B.12.8.</t>
  </si>
  <si>
    <t xml:space="preserve">   Profesinės literatūros, spaudos sąnaudos			</t>
  </si>
  <si>
    <t>B.12.9.</t>
  </si>
  <si>
    <t xml:space="preserve">   Patalpų priežiūros paslaugų pirkimo sąnaudos</t>
  </si>
  <si>
    <t>B.12.10.</t>
  </si>
  <si>
    <t xml:space="preserve">   Apskaitos ir audito paslaugų pirkimo sąnaudos</t>
  </si>
  <si>
    <t>B.12.11.</t>
  </si>
  <si>
    <t xml:space="preserve">   Transporto paslaugų pirkimo sąnaudos</t>
  </si>
  <si>
    <t>B.12.12.</t>
  </si>
  <si>
    <t xml:space="preserve">   Įmokų administravimo paslaugų sąnaudos</t>
  </si>
  <si>
    <t>B.12.13.</t>
  </si>
  <si>
    <t xml:space="preserve">   Vartotojų informavimo paslaugų pirkimo sąnaudos</t>
  </si>
  <si>
    <t>B.12.14.</t>
  </si>
  <si>
    <t xml:space="preserve">   Kitos administravimo sąnaudos.</t>
  </si>
  <si>
    <t>B.13.</t>
  </si>
  <si>
    <t>Rinkodaros ir pardavimų sąnaudos</t>
  </si>
  <si>
    <t>B.14.</t>
  </si>
  <si>
    <t>Kitos sąnaudos</t>
  </si>
  <si>
    <t>B.14.1.</t>
  </si>
  <si>
    <t xml:space="preserve">   Turto nuomos sąnaudos</t>
  </si>
  <si>
    <t>B.14.2.</t>
  </si>
  <si>
    <t>Draudimo sąnaudos</t>
  </si>
  <si>
    <t>B.14.3.</t>
  </si>
  <si>
    <t xml:space="preserve">   Laboratorinių tyrimų pirkimo sąnaudos</t>
  </si>
  <si>
    <t>B.14.4.</t>
  </si>
  <si>
    <t>Kitų paslaugų   pirkimo sąnaudos</t>
  </si>
  <si>
    <t>B.14.5.</t>
  </si>
  <si>
    <t>Kitos pastoviosios sąnaudos</t>
  </si>
  <si>
    <t>B.14.6.</t>
  </si>
  <si>
    <r>
      <t xml:space="preserve">Trumpalaikio turto (vandens ir nuotekų </t>
    </r>
    <r>
      <rPr>
        <b/>
        <sz val="10"/>
        <rFont val="Times New Roman"/>
        <family val="1"/>
        <charset val="186"/>
      </rPr>
      <t>apskaitos</t>
    </r>
    <r>
      <rPr>
        <sz val="10"/>
        <rFont val="Times New Roman"/>
        <family val="1"/>
        <charset val="186"/>
      </rPr>
      <t xml:space="preserve"> </t>
    </r>
    <r>
      <rPr>
        <b/>
        <sz val="10"/>
        <rFont val="Times New Roman"/>
        <family val="1"/>
        <charset val="186"/>
      </rPr>
      <t>prietaisai</t>
    </r>
    <r>
      <rPr>
        <sz val="10"/>
        <rFont val="Times New Roman"/>
        <family val="1"/>
        <charset val="186"/>
      </rPr>
      <t>) nurašymo sąnaudos</t>
    </r>
  </si>
  <si>
    <t>B.14.7.</t>
  </si>
  <si>
    <t>Kitos kintamosios sąnaudos</t>
  </si>
  <si>
    <t>NETIESIOGINĖS SĄNAUDOS</t>
  </si>
  <si>
    <t>C.1.1.</t>
  </si>
  <si>
    <t>C.1.2.</t>
  </si>
  <si>
    <t>C.3.1.</t>
  </si>
  <si>
    <t>C.4.</t>
  </si>
  <si>
    <t>C.4.1.</t>
  </si>
  <si>
    <t>C.4.2.</t>
  </si>
  <si>
    <t>C.4.3.</t>
  </si>
  <si>
    <t>C.4.4.</t>
  </si>
  <si>
    <t>C.4.5.</t>
  </si>
  <si>
    <t>C.5.</t>
  </si>
  <si>
    <t>C.6.</t>
  </si>
  <si>
    <t>C.6.1.</t>
  </si>
  <si>
    <t>C.6.2.</t>
  </si>
  <si>
    <t>C.6.3.</t>
  </si>
  <si>
    <t>C.6.4.</t>
  </si>
  <si>
    <t>C.6.5.</t>
  </si>
  <si>
    <t>C.7.</t>
  </si>
  <si>
    <t>C.7.1.</t>
  </si>
  <si>
    <t>C.7.2.</t>
  </si>
  <si>
    <t>C.7.3.</t>
  </si>
  <si>
    <t>C.8.</t>
  </si>
  <si>
    <t>C.8.1.</t>
  </si>
  <si>
    <t>C.8.2.</t>
  </si>
  <si>
    <t>C.9.</t>
  </si>
  <si>
    <t>C.9.1.</t>
  </si>
  <si>
    <t>C.9.2.</t>
  </si>
  <si>
    <t>C.9.3.</t>
  </si>
  <si>
    <t>C.9.4.</t>
  </si>
  <si>
    <t>C.9.5.</t>
  </si>
  <si>
    <t>C.9.6.</t>
  </si>
  <si>
    <t>C.9.7.</t>
  </si>
  <si>
    <t>C.9.8.</t>
  </si>
  <si>
    <t>C.9.9.</t>
  </si>
  <si>
    <t>C.9.10.</t>
  </si>
  <si>
    <t>C.9.11.</t>
  </si>
  <si>
    <t>C.9.12.</t>
  </si>
  <si>
    <t>C.9.13.</t>
  </si>
  <si>
    <t>C.9.14.</t>
  </si>
  <si>
    <t>C.10.</t>
  </si>
  <si>
    <t>C.11.</t>
  </si>
  <si>
    <t>C.11.1.</t>
  </si>
  <si>
    <t>C.11.2.</t>
  </si>
  <si>
    <t xml:space="preserve">   Draudimo sąnaudos</t>
  </si>
  <si>
    <t>C.11.3.</t>
  </si>
  <si>
    <t>C.11.4.</t>
  </si>
  <si>
    <t>Kitų paslaugų pirkimo sąnaudos</t>
  </si>
  <si>
    <t>C.11.5.</t>
  </si>
  <si>
    <t>C.11.6.</t>
  </si>
  <si>
    <t>Netiesioginių sąnaudų paskirstymo kriterijus (įrašyti atitinkamą punktą)</t>
  </si>
  <si>
    <t>C.1.  Punktui</t>
  </si>
  <si>
    <t xml:space="preserve">C.2.  Punktui </t>
  </si>
  <si>
    <t xml:space="preserve">C.3.  Punktui </t>
  </si>
  <si>
    <t>D.4.</t>
  </si>
  <si>
    <t xml:space="preserve">C.4.  Punktui </t>
  </si>
  <si>
    <t>Metrologinės patikros sąnaudos</t>
  </si>
  <si>
    <t>Avarijų šalinimo sąnaudos</t>
  </si>
  <si>
    <t>D.5.</t>
  </si>
  <si>
    <t>D.6.</t>
  </si>
  <si>
    <t>C.6.  Punktui</t>
  </si>
  <si>
    <t>Darbo saugos sąnaudos</t>
  </si>
  <si>
    <t>Kitos personalo sąnaudos</t>
  </si>
  <si>
    <t>D.7.</t>
  </si>
  <si>
    <t>C.7.  Punktui</t>
  </si>
  <si>
    <t>Nekilnojamojo turto mokesčio sąnaudos</t>
  </si>
  <si>
    <t>Žemės nuomos mokesčio sąnaudos</t>
  </si>
  <si>
    <t>D.8.</t>
  </si>
  <si>
    <t>C.8.  Punktui</t>
  </si>
  <si>
    <t xml:space="preserve">Banko paslaugų (komisinių) sąnaudos			</t>
  </si>
  <si>
    <t>Kitos finansinės sąnaudos</t>
  </si>
  <si>
    <t>D.9.</t>
  </si>
  <si>
    <t>C.9.  Punktui</t>
  </si>
  <si>
    <t>Teisinių paslaugų pirkimo sąnaudos</t>
  </si>
  <si>
    <t xml:space="preserve">Žyminio mokesčio sąnaudos			</t>
  </si>
  <si>
    <t xml:space="preserve">Konsultacinių paslaugų pirkimo sąnaudos			</t>
  </si>
  <si>
    <t xml:space="preserve">Ryšių paslaugų sąnaudos			</t>
  </si>
  <si>
    <t xml:space="preserve">Pašto, pasiuntinių paslaugų sąnaudos			</t>
  </si>
  <si>
    <t xml:space="preserve">Kanceliarinės sąnaudos			</t>
  </si>
  <si>
    <t xml:space="preserve">Org. inventoriaus aptarnavimo, remonto paslaugų pirkimo sąnaudos		</t>
  </si>
  <si>
    <t xml:space="preserve">Profesinės literatūros, spaudos sąnaudos			</t>
  </si>
  <si>
    <t>Patalpų priežiūros paslaugų pirkimo sąnaudos</t>
  </si>
  <si>
    <t>Apskaitos ir audito paslaugų pirkimo sąnaudos</t>
  </si>
  <si>
    <t>Transporto paslaugų pirkimo sąnaudos</t>
  </si>
  <si>
    <t>Įmokų administravimo paslaugų sąnaudos</t>
  </si>
  <si>
    <t>Vartotojų informavimo paslaugų pirkimo sąnaudos</t>
  </si>
  <si>
    <t>Kitos administravimo sąnaudos.</t>
  </si>
  <si>
    <t>D.10.</t>
  </si>
  <si>
    <t>D.11.</t>
  </si>
  <si>
    <t>E.</t>
  </si>
  <si>
    <t>BENDROSIOS SĄNAUDOS</t>
  </si>
  <si>
    <t>E.1.</t>
  </si>
  <si>
    <t>E.1.1.</t>
  </si>
  <si>
    <t>Bendrų patalpų šildymo, apšvietimo, vėdinimo ir eksploatacijos elektros energijos sąnaudos</t>
  </si>
  <si>
    <t>E.2.1.</t>
  </si>
  <si>
    <t xml:space="preserve">Kuras mašinoms ir gamybiniam transportui </t>
  </si>
  <si>
    <t>E.2.2.</t>
  </si>
  <si>
    <t>E.3.1.</t>
  </si>
  <si>
    <t>E.4.1.</t>
  </si>
  <si>
    <t>E.4.2.</t>
  </si>
  <si>
    <t>E.4.3.</t>
  </si>
  <si>
    <t>E.4.4.</t>
  </si>
  <si>
    <t>E.4.5.</t>
  </si>
  <si>
    <t>E.6.1.</t>
  </si>
  <si>
    <t>E.6.2.</t>
  </si>
  <si>
    <t>E.6.3.</t>
  </si>
  <si>
    <t>E.6.4.</t>
  </si>
  <si>
    <t>E.6.5.</t>
  </si>
  <si>
    <t>E.7.1.</t>
  </si>
  <si>
    <t>E.7.2.</t>
  </si>
  <si>
    <t>E.7.3.</t>
  </si>
  <si>
    <t>E.8.1.</t>
  </si>
  <si>
    <t>E.8.2.</t>
  </si>
  <si>
    <t xml:space="preserve">   Kitos  finansinės sąnaudos</t>
  </si>
  <si>
    <t>E.9.1.</t>
  </si>
  <si>
    <t>E.9.2.</t>
  </si>
  <si>
    <t>E.9.3.</t>
  </si>
  <si>
    <t>E.9.4.</t>
  </si>
  <si>
    <t>E.9.5.</t>
  </si>
  <si>
    <t>E.9.6.</t>
  </si>
  <si>
    <t>E.9.7.</t>
  </si>
  <si>
    <t>E.9.8.</t>
  </si>
  <si>
    <t>E.9.9.</t>
  </si>
  <si>
    <t>E.9.10.</t>
  </si>
  <si>
    <t>E.9.11.</t>
  </si>
  <si>
    <t>E.9.12.</t>
  </si>
  <si>
    <t>E.9.13.</t>
  </si>
  <si>
    <t>E.9.14.</t>
  </si>
  <si>
    <t>Paskirstomosios draudimo sąnaudos</t>
  </si>
  <si>
    <t>E.9.15.</t>
  </si>
  <si>
    <t>E.11.1.</t>
  </si>
  <si>
    <t>E.11.2.</t>
  </si>
  <si>
    <t>E.11.3.</t>
  </si>
  <si>
    <t>E.11.4.</t>
  </si>
  <si>
    <t>E.11.5.</t>
  </si>
  <si>
    <t>Bendrųjų sąnaudų paskirstymo kriterijus</t>
  </si>
  <si>
    <t>Verslo vieneto, paslaugos tiesioginių ir netiesioginių pastoviųjų sąnaudų dalis (% nuo visų tiesioginių ir netiesioginių pastoviųjų sąnaudų)</t>
  </si>
  <si>
    <t>Verslo vienetui, paslaugai priskirta  bendrojo turto dalis (% nuo viso bendro turto)**</t>
  </si>
  <si>
    <t>* Suma turi būti 100 proc.</t>
  </si>
  <si>
    <t>** Pagal Sąvado 6 priedą</t>
  </si>
  <si>
    <t>OPEX (su apskaitos veikla)</t>
  </si>
  <si>
    <t>OPEX (be apskaitos veiklos)</t>
  </si>
  <si>
    <t xml:space="preserve">Ataskaitinio laikotarpio reguliuojamosios veiklos ilgalaikio turto įsigijimo ir likutinės vertės suvestinė </t>
  </si>
  <si>
    <t>ataskaita  (tūkst. Eur)</t>
  </si>
  <si>
    <t>Geriamojo vandens tiekimo ir nuotekų tvarkymo bei paviršinių nuotekų tvarkymo paslaugų įmonių apskaitos atskyrimo taisyklių ir susijusių reikalavimų sąvado 5 priedas</t>
  </si>
  <si>
    <t xml:space="preserve">I. </t>
  </si>
  <si>
    <t>ILGALAIKIO TURTO LIKUTINĖ VERTĖ PAGAL FINANSINĖS APSKAITOS STANDARTUS (FAS)</t>
  </si>
  <si>
    <t>GERIAMOJO VANDENS TIEKIMO IR NUOTEKŲ TVARKYMO (GVTNT)  REGULIUOJAMO ILGALAIKIO TURTO LIKUTINĖ VERTĖ PAGAL REGULIAVIMO APSKAITOS SISTEMĄ (RAS)</t>
  </si>
  <si>
    <t>7 priedas</t>
  </si>
  <si>
    <t xml:space="preserve">geriamojo vandens tiekimo (GVT) reguliuojamo ilgalaikio turto likutinė vertė (pagal RAS) </t>
  </si>
  <si>
    <t>nuotekų tvarkymo (NT) veiklos reguliuojamo ilgalaikio turto likutinė vertė (pagal RAS)</t>
  </si>
  <si>
    <t>nuotekų surinkimas centralizuotais nuotekų surinkimo tinklais reguliuojamo ilgalaikio turto likutinė vertė (pagal RAS)</t>
  </si>
  <si>
    <t>nuotekų valymo reguliuojamo ilgalaikio turto likutinė vertė (pagal RAS)</t>
  </si>
  <si>
    <t>nuotekų dumblo tvarkymo reguliuojamo ilgalaikio turto likutinė vertė (pagal RAS)</t>
  </si>
  <si>
    <r>
      <t xml:space="preserve">paviršinių nuotekų tvarkymo reguliuojamo ilgalaikio turto likutinė vertė (pagal RAS),jei yra </t>
    </r>
    <r>
      <rPr>
        <b/>
        <sz val="9"/>
        <rFont val="Times New Roman"/>
        <family val="1"/>
        <charset val="186"/>
      </rPr>
      <t xml:space="preserve">atskira </t>
    </r>
    <r>
      <rPr>
        <sz val="9"/>
        <rFont val="Times New Roman"/>
        <family val="1"/>
        <charset val="186"/>
      </rPr>
      <t>paviršinių nuotekų surinkimo sistema</t>
    </r>
  </si>
  <si>
    <t>GVTNT VEIKLOS REGULIUOJAMAM ILGALAIKIUI TURTUI (PAGAL RAS) NEPRISKIRTINO TURTO LIKUTINĖS VERTĖS</t>
  </si>
  <si>
    <t>už Dotacijas įsigyto ir neatlygintai gauto turto vertė (GVTNT)</t>
  </si>
  <si>
    <t>Plėtros darbų vertė, iki ilgalaikio turto vienetų, kurių formavimui buvo atliekami plėtros darbai, eksploatacijos pradžios (GVTNT)</t>
  </si>
  <si>
    <t>Prestižo vertė (GVTNT)</t>
  </si>
  <si>
    <t>Investicinio turto vertė (GVTNT)</t>
  </si>
  <si>
    <t>Finansinio turto vertė (GVTNT)</t>
  </si>
  <si>
    <t>Atidėtojo mokesčio turto vertė (GVTNT)</t>
  </si>
  <si>
    <t>Ilgalaikio turto vertės pokytis, susijęs su ilgalaikio turto perkainojimo veikla (GVTNT)</t>
  </si>
  <si>
    <t>Nebaigtos statybos, nenaudojamo, nusidėvėjusio turto vertė (GVTNT)</t>
  </si>
  <si>
    <t>Kito reguliuojamos veiklos nepaskirstomojo ilgalaikio turto vertė, kito nereguliuojamos veiklos ilgalaikio turto vertė</t>
  </si>
  <si>
    <t>GVTNT Ilgalaikio turto balansinių verčių pagal RAS ir FAS skirtumas</t>
  </si>
  <si>
    <t>KITŲ VEIKLŲ ILGALAIKIO TURTO LIKUTINĖ VERTĖ</t>
  </si>
  <si>
    <t>Apskaitos veiklos  reguliuojamo ilgalaikio turto likutinė vertė</t>
  </si>
  <si>
    <t>kitos reguliuojamosios veiklos ilgalaikio turto likutinė vertė</t>
  </si>
  <si>
    <t>nereguliuojamosios veiklos ilgalaikio turto likutinė vertė</t>
  </si>
  <si>
    <t xml:space="preserve">II. </t>
  </si>
  <si>
    <t>ILGALAIKIO TURTO  ĮSIGIJIMO VERTĖ PAGAL FINANSINĖS APSKAITOS STANDARTUS (FAS)</t>
  </si>
  <si>
    <t>GERIAMOJO VANDENS TIEKIMO IR NUOTEKŲ TVARKYMO (GVTNT)  REGULIUOJAMO ILGALAIKIO TURTO ĮSIGIJIMO VERTĖ PAGAL REGULIAVIMO APSKAITOS SISTEMĄ (RAS)</t>
  </si>
  <si>
    <t>6 priedas</t>
  </si>
  <si>
    <t xml:space="preserve">geriamojo vandens tiekimo (GVT) reguliuojamo ilgalaikio turto įsigijimo vertė (pagal RAS) </t>
  </si>
  <si>
    <t>nuotekų tvarkymo (NT) veiklos reguliuojamo ilgalaikio turto įsigijimo vertė (pagal RAS)</t>
  </si>
  <si>
    <t>D.2.1.</t>
  </si>
  <si>
    <t>nuotekų surinkimas centralizuotais nuotekų surinkimo tinklais reguliuojamo ilgalaikio turto įsigijimo vertė (pagal RAS)</t>
  </si>
  <si>
    <t>D.2.2.</t>
  </si>
  <si>
    <t>nuotekų valymo reguliuojamo ilgalaikio turto įsigijimo vertė (pagal RAS)</t>
  </si>
  <si>
    <t>D.2.3.</t>
  </si>
  <si>
    <t>nuotekų dumblo tvarkymo reguliuojamo ilgalaikio turto įsigijimo vertė (pagal RAS)</t>
  </si>
  <si>
    <r>
      <t xml:space="preserve">paviršinių nuotekų tvarkymo reguliuojamo ilgalaikio turto įsigijimo vertė (pagal RAS), jei yra </t>
    </r>
    <r>
      <rPr>
        <b/>
        <sz val="9"/>
        <rFont val="Times New Roman"/>
        <family val="1"/>
        <charset val="186"/>
      </rPr>
      <t>atskira</t>
    </r>
    <r>
      <rPr>
        <sz val="9"/>
        <rFont val="Times New Roman"/>
        <family val="1"/>
        <charset val="186"/>
      </rPr>
      <t xml:space="preserve"> paviršinių nuotekų surinkimo sistema</t>
    </r>
  </si>
  <si>
    <t>GVTNT VEIKLOS REGULIUOJAMAM ILGALAIKIUI TURTUI (PAGAL RAS) NEPRISKIRTINO TURTO ĮSIGIJIMO VERTĖS</t>
  </si>
  <si>
    <t>GVTNT Ilgalaikio turto įsigijimo verčių pagal RAS ir FAS skirtumas</t>
  </si>
  <si>
    <t>KITŲ VEIKLŲ ILGALAIKIO TURTO  ĮSIGIJIMO VERTĖ</t>
  </si>
  <si>
    <t>Apskaitos veiklos  reguliuojamo ilgalaikio turto įsigijimo vertė</t>
  </si>
  <si>
    <t>kitos reguliuojamosios veiklos ilgalaikio turto įsigijimo vertė</t>
  </si>
  <si>
    <t>nereguliuojamosios veiklos ilgalaikio turto įsigijimo vertė</t>
  </si>
  <si>
    <t>Ataskaitinio laikotarpio reguliuojamojo ilgalaikio turto įsigijimo vertės (suskaičiuotos pagal Sąvado nuostatas) paskirstymo verslo vienetams ir paslaugoms ataskaita  (tūkst. Eur)</t>
  </si>
  <si>
    <t>Geriamojo vandens tiekimo ir nuotekų tvarkymo bei paviršinių nuotekų tvarkymo paslaugų įmonių apskaitos atskyrimo taisyklių ir susijusių reikalavimų sąvado 6 priedas</t>
  </si>
  <si>
    <t>ILGALAIKIS TURTAS</t>
  </si>
  <si>
    <t>PASKIRSTOMAS ILGALAIKIS TURTAS</t>
  </si>
  <si>
    <t>A.1.3.</t>
  </si>
  <si>
    <t xml:space="preserve">keliai, aikštelės, šaligatviai ir tvoros </t>
  </si>
  <si>
    <t>A.2.4.</t>
  </si>
  <si>
    <t>A.2.5.</t>
  </si>
  <si>
    <t>A.2.6.</t>
  </si>
  <si>
    <t>Kiti įrenginiai (vandentiekio įrenginiai, nusodintuvai, diukeriai, vandens rezervuarai, gelžbetoniniai metantankai, smėlio gaudytuvai, aerotankai, nusodintuvai, nuotekų valymo flotatoriai, dumblo aikštelės ir kt.)</t>
  </si>
  <si>
    <t>A.4.1.</t>
  </si>
  <si>
    <t>A.4.2.</t>
  </si>
  <si>
    <t>A.4.3.</t>
  </si>
  <si>
    <t>A.4.4.</t>
  </si>
  <si>
    <t>A.4.5.</t>
  </si>
  <si>
    <t>įrankiai (matavimo priemonės, elektriniai įrankiai ir prietaisai, gamybinis inventorius ir kt.)</t>
  </si>
  <si>
    <t>KITAS ILGALAIKIS TURTAS</t>
  </si>
  <si>
    <t>A.6.2.</t>
  </si>
  <si>
    <t>A.6.3.</t>
  </si>
  <si>
    <t>TIESIOGIAI PASKIRSTOMAS ILGALAIKIS TURTAS</t>
  </si>
  <si>
    <t>B.2.4.</t>
  </si>
  <si>
    <t>B.2.5.</t>
  </si>
  <si>
    <t>B.2.6.</t>
  </si>
  <si>
    <t>B.4.3.</t>
  </si>
  <si>
    <t>B.4.4.</t>
  </si>
  <si>
    <t>B.4.5.</t>
  </si>
  <si>
    <t>B.6.2.</t>
  </si>
  <si>
    <t>B.6.3.</t>
  </si>
  <si>
    <t>NETIESIOGIAI PASKIRSTOMAS ILGALAIKIS TURTAS</t>
  </si>
  <si>
    <t>C.1.3.</t>
  </si>
  <si>
    <t>C.2.4.</t>
  </si>
  <si>
    <t>C.2.5.</t>
  </si>
  <si>
    <t>C.2.6.</t>
  </si>
  <si>
    <t>C.3.2.</t>
  </si>
  <si>
    <t>C.5.1.</t>
  </si>
  <si>
    <t>C.5.2.</t>
  </si>
  <si>
    <t>Netiesiogiai paskirstomo ilgalaikio turto paskirstymo kriterijus</t>
  </si>
  <si>
    <t>C.1.1  Punktui</t>
  </si>
  <si>
    <t>C.1.2.  Punktui</t>
  </si>
  <si>
    <t>C.1.3.  Punktui</t>
  </si>
  <si>
    <t>C.2.1  Punktui</t>
  </si>
  <si>
    <t>C.2.2. Punktui</t>
  </si>
  <si>
    <t>C.2.3  Punktui</t>
  </si>
  <si>
    <t>C.2.4  Punktui</t>
  </si>
  <si>
    <t>C.2.5  Punktui</t>
  </si>
  <si>
    <t>C.2.6  Punktui</t>
  </si>
  <si>
    <t>C.3.1.  Punktui</t>
  </si>
  <si>
    <t>C.3.2.  Punktui</t>
  </si>
  <si>
    <t>D.12.</t>
  </si>
  <si>
    <t>C.4.1  Punktui</t>
  </si>
  <si>
    <t>D.13.</t>
  </si>
  <si>
    <t>C.4.2  Punktui</t>
  </si>
  <si>
    <t>D.14.</t>
  </si>
  <si>
    <t>C.4.3  Punktui</t>
  </si>
  <si>
    <t>D.15.</t>
  </si>
  <si>
    <t>C.4.4  Punktui</t>
  </si>
  <si>
    <t>D.16.</t>
  </si>
  <si>
    <t>C.4.5  Punktui</t>
  </si>
  <si>
    <t>D.17.</t>
  </si>
  <si>
    <t>C.5.1  Punktui</t>
  </si>
  <si>
    <t>D.18.</t>
  </si>
  <si>
    <t>C.5.2.  Punktui</t>
  </si>
  <si>
    <t>D.19.</t>
  </si>
  <si>
    <t>C.6.1.  Punktui</t>
  </si>
  <si>
    <t>D.20.</t>
  </si>
  <si>
    <t>C.6.2.  Punktui</t>
  </si>
  <si>
    <t>D.21.</t>
  </si>
  <si>
    <t>C.6.3.  Punktui</t>
  </si>
  <si>
    <t>BENDRAI PASKIRSTOMAS ILGALAIKIS TURTAS</t>
  </si>
  <si>
    <t>E.1.2.</t>
  </si>
  <si>
    <t>E.1.3.</t>
  </si>
  <si>
    <t>E.2.3.</t>
  </si>
  <si>
    <t>E.2.4.</t>
  </si>
  <si>
    <t>E.2.5.</t>
  </si>
  <si>
    <t>E.2.6.</t>
  </si>
  <si>
    <t xml:space="preserve">Kiti įrenginiai </t>
  </si>
  <si>
    <t xml:space="preserve">Kita įranga </t>
  </si>
  <si>
    <t>E.5.1.</t>
  </si>
  <si>
    <t>E.5.2.</t>
  </si>
  <si>
    <t>kitos transporto priemonės (pvz. autobusai žmonėms vežti)</t>
  </si>
  <si>
    <t>Bendrai paskirstomo ilgalaikio turto paskirstymo kriterijus</t>
  </si>
  <si>
    <t>E.1.1  Punktui</t>
  </si>
  <si>
    <t>E.1.2.  Punktui</t>
  </si>
  <si>
    <t>E.1.3.  Punktui</t>
  </si>
  <si>
    <t>F.4.</t>
  </si>
  <si>
    <t>E.2.1  Punktui</t>
  </si>
  <si>
    <t>F.5.</t>
  </si>
  <si>
    <t>E.2.2. Punktui</t>
  </si>
  <si>
    <t>F.6.</t>
  </si>
  <si>
    <t>E.2.3  Punktui</t>
  </si>
  <si>
    <t>F.7.</t>
  </si>
  <si>
    <t>E.2.4  Punktui</t>
  </si>
  <si>
    <t>F.8.</t>
  </si>
  <si>
    <t>E.2.5  Punktui</t>
  </si>
  <si>
    <t>F.9.</t>
  </si>
  <si>
    <t>E.2.6  Punktui</t>
  </si>
  <si>
    <t>F.10.</t>
  </si>
  <si>
    <t>E.3.1.  Punktui</t>
  </si>
  <si>
    <t>F.11.</t>
  </si>
  <si>
    <t>E.4.1  Punktui</t>
  </si>
  <si>
    <t>F.12.</t>
  </si>
  <si>
    <t>E.4.2  Punktui</t>
  </si>
  <si>
    <t>F.13.</t>
  </si>
  <si>
    <t>E.4.3  Punktui</t>
  </si>
  <si>
    <t>F.14.</t>
  </si>
  <si>
    <t>E.4.4  Punktui</t>
  </si>
  <si>
    <t>F.15.</t>
  </si>
  <si>
    <t>E.4.5  Punktui</t>
  </si>
  <si>
    <t>F.16.</t>
  </si>
  <si>
    <t>E.5.1  Punktui</t>
  </si>
  <si>
    <t>F.17.</t>
  </si>
  <si>
    <t>E.5.2.  Punktui</t>
  </si>
  <si>
    <t>F.18.</t>
  </si>
  <si>
    <t>E.6.1.  Punktui</t>
  </si>
  <si>
    <t>F.19.</t>
  </si>
  <si>
    <t>E.6.2.  Punktui</t>
  </si>
  <si>
    <t>F.20.</t>
  </si>
  <si>
    <t>E.6.3.  Punktui</t>
  </si>
  <si>
    <t>Verslo vienetui, paslaugai priskirta  bendro turto dalis (% nuo viso bendro turto)</t>
  </si>
  <si>
    <t>Ataskaitinio laikotarpio elektros energijos (įskaitant ir savo pasigamintą) suvartojimo ataskaita</t>
  </si>
  <si>
    <t>Geriamojo vandens tiekimo ir nuotekų tvarkymo bei paviršinių nuotekų tvarkymo paslaugų įmonių apskaitos atskyrimo taisyklių ir susijusių reikalavimų sąvado 11 priedas</t>
  </si>
  <si>
    <t>RODIKLIS</t>
  </si>
  <si>
    <t>Matavimo vienetai</t>
  </si>
  <si>
    <t>Pastabos</t>
  </si>
  <si>
    <t>A</t>
  </si>
  <si>
    <t xml:space="preserve"> ELEKTROS ENERGIJOS SUVARTOJIMAS TECHNOLOGINĖMS REIKMĖMS REGULIUOJAMOJE VEIKLOJE  (įskaitant pasigamintą)</t>
  </si>
  <si>
    <t>tūkst. kWh</t>
  </si>
  <si>
    <t>iš šio skaičiaus:  Elektros energija patalpų šildymui ir eksploatacijai</t>
  </si>
  <si>
    <t>A.1.1.1.</t>
  </si>
  <si>
    <t>iš šio skaičiaus:                     vandens gavyboje</t>
  </si>
  <si>
    <t>A.1.1.2.</t>
  </si>
  <si>
    <t>vandens ruošime</t>
  </si>
  <si>
    <t>A.1.1.3.</t>
  </si>
  <si>
    <t>vandens pristatyme</t>
  </si>
  <si>
    <t>A.1.1.4.</t>
  </si>
  <si>
    <t xml:space="preserve"> nuotekų surinkime</t>
  </si>
  <si>
    <t>A.1.1.5.</t>
  </si>
  <si>
    <t>nuotekų valyme</t>
  </si>
  <si>
    <t>A.1.1.6.</t>
  </si>
  <si>
    <t>nuotekų dumblo tvarkyme</t>
  </si>
  <si>
    <t>A.1.1.7.</t>
  </si>
  <si>
    <t>paviršinių nuotekų tvarkyme*</t>
  </si>
  <si>
    <t>A.1.1.8.</t>
  </si>
  <si>
    <t>netiesioginėje veikloje</t>
  </si>
  <si>
    <t>Elektros energija vandens ir nuotekų siurbliams,  orapūtėms, maišyklėms ir kitiems technologiniams įrenginiams</t>
  </si>
  <si>
    <t>Tuo atveju, jeigu įmonė naudoja bendrą skaitliuką skirtingose veiklose ir  tiesioginėje veikloje naudojamų vandens ir nuotekų siurblių,  orapūčių, maišyklių ir kitų technologinių įrenginių elektros energijos suvartojimas yra skirstomas naudodajant paskirstymo kriterijus, toks elektros energijos suvartojimas parodomas tiesioginėje veikloje. Netiesioginėje veikloje parodomas tarnybų (pvz. avarinė tarnyba), aptarnaujančių skirtingas veiklas technologinių įrenginių elektros energijos suvartojimas.</t>
  </si>
  <si>
    <t>A.1.2.1.</t>
  </si>
  <si>
    <t>A.1.2.2.</t>
  </si>
  <si>
    <t>A.1.2.3.</t>
  </si>
  <si>
    <t>A.1.2.4.</t>
  </si>
  <si>
    <t>A.1.2.5.</t>
  </si>
  <si>
    <t>A.1.2.6.</t>
  </si>
  <si>
    <t>A.1.2.7.</t>
  </si>
  <si>
    <t>A.1.2.8.</t>
  </si>
  <si>
    <t>ELEKTROS ENERGIJOS SUVARTOJIMAS REGULIUOJAMOJE VEIKLOJE IŠ VISO  (įskaitant pasigamintą)</t>
  </si>
  <si>
    <t xml:space="preserve">Apskaitos veikloje </t>
  </si>
  <si>
    <t>tiesiogiai ir netiesiogiai</t>
  </si>
  <si>
    <t>Administracinėje veikloje (bendrai) sunaudota elektra</t>
  </si>
  <si>
    <t>bendros sąnaudos</t>
  </si>
  <si>
    <t xml:space="preserve"> ELEKTROS ENERGIJOS SUVARTOJIMAS KITOSE VEIKLOSE</t>
  </si>
  <si>
    <t>PASIGAMINTA ELEKTROS ENERGIJA</t>
  </si>
  <si>
    <t>ELEKTROS ENERGIJOS GAMYBOS IR SUVARTOJIMO BALANSAS (B.+C.-D.)</t>
  </si>
  <si>
    <t xml:space="preserve"> ELEKTROS ENERGIJOS SUVARTOJIMO SANTYKINIAI RODIKLIAI</t>
  </si>
  <si>
    <t>F.1.1.</t>
  </si>
  <si>
    <t>Elektros energijos suvartojimas vandens gavybos ir pristatymo veikloje</t>
  </si>
  <si>
    <r>
      <t>kWh/m³/100mH</t>
    </r>
    <r>
      <rPr>
        <b/>
        <vertAlign val="subscript"/>
        <sz val="10"/>
        <rFont val="Times New Roman"/>
        <family val="1"/>
        <charset val="186"/>
      </rPr>
      <t>2</t>
    </r>
    <r>
      <rPr>
        <b/>
        <sz val="10"/>
        <rFont val="Times New Roman"/>
        <family val="1"/>
        <charset val="186"/>
      </rPr>
      <t>O</t>
    </r>
  </si>
  <si>
    <t>F.1.1.1.</t>
  </si>
  <si>
    <t>Vidutinis svertinis vandens pakėlimo aukštis vandens gavyboje (įvertinant slėgį)</t>
  </si>
  <si>
    <r>
      <t>mH</t>
    </r>
    <r>
      <rPr>
        <b/>
        <i/>
        <vertAlign val="subscript"/>
        <sz val="10"/>
        <rFont val="Times New Roman"/>
        <family val="1"/>
        <charset val="186"/>
      </rPr>
      <t>2</t>
    </r>
    <r>
      <rPr>
        <b/>
        <i/>
        <sz val="10"/>
        <rFont val="Times New Roman"/>
        <family val="1"/>
        <charset val="186"/>
      </rPr>
      <t>O</t>
    </r>
  </si>
  <si>
    <t>9 priedas</t>
  </si>
  <si>
    <t>F.1.1.2.</t>
  </si>
  <si>
    <t>Vidutinis svertinis vandens pakėlimo aukštis ruošime (įvertinant slėgį)</t>
  </si>
  <si>
    <t>10 priedas</t>
  </si>
  <si>
    <t>F.1.1.3.</t>
  </si>
  <si>
    <t>Vidutinis svertinis vandens pakėlimo aukštis vandens pristatyme (įvertinant slėgį)</t>
  </si>
  <si>
    <t>F.1.1.4.</t>
  </si>
  <si>
    <t>Vidutinis svertinis vandens pakėlimo aukštis gręžiniuose ir pakėlimo stotyse</t>
  </si>
  <si>
    <t>F.1.1.5.</t>
  </si>
  <si>
    <t>Išgauto požeminio vandens kiekis  (pirmas pakėlimas)</t>
  </si>
  <si>
    <r>
      <t>tūkst. m</t>
    </r>
    <r>
      <rPr>
        <b/>
        <i/>
        <vertAlign val="superscript"/>
        <sz val="10"/>
        <rFont val="Times New Roman"/>
        <family val="1"/>
        <charset val="186"/>
      </rPr>
      <t>3</t>
    </r>
  </si>
  <si>
    <t>8 priedas</t>
  </si>
  <si>
    <t>F.1.1.6.</t>
  </si>
  <si>
    <t>Patiekto geriamojo vandens kiekis (antro pakėlimo perpumpavimo stotyse pakelto vandens kiekis)</t>
  </si>
  <si>
    <t>F.1.1.7.</t>
  </si>
  <si>
    <t>Trečio, ketvirto,..n-to pakėlimo perpumpavimo stotyse pakelto vandens kiekis</t>
  </si>
  <si>
    <t>F.1.2.</t>
  </si>
  <si>
    <t>Elektros energijos suvartojimas vandens ruošimo veikloje</t>
  </si>
  <si>
    <t>kWh/m³</t>
  </si>
  <si>
    <t>F.1.2.1.</t>
  </si>
  <si>
    <t>F.1.2.2.</t>
  </si>
  <si>
    <t xml:space="preserve">Paruošto geriamojo vandens kiekis  </t>
  </si>
  <si>
    <t>F.1.3.</t>
  </si>
  <si>
    <t>Elektros energijos suvartojimas nuotekoms surinkti</t>
  </si>
  <si>
    <t>F.1.3.1.</t>
  </si>
  <si>
    <t>Vidutinis svertinis vandens pakėlimo aukštis nuotekų surinkime (įvertinant slėgį)</t>
  </si>
  <si>
    <t>F.1.3.2.</t>
  </si>
  <si>
    <t xml:space="preserve">Surinktų nuotekų kiekis   </t>
  </si>
  <si>
    <t>F.1.3.3.</t>
  </si>
  <si>
    <t xml:space="preserve">Perpumpuotų nuotekų kiekis  (per pirmąsias siurblines)  </t>
  </si>
  <si>
    <t>F.1.3.4.</t>
  </si>
  <si>
    <t xml:space="preserve">Perpumpuotų nuotekų kiekis  (per per antrąsias, trečiąsias, ketvirtąsias,...n-tąsias siurblines)  </t>
  </si>
  <si>
    <t>F.1.4.</t>
  </si>
  <si>
    <t>Elektros energijos suvartojimas nuotekoms valyti</t>
  </si>
  <si>
    <t>kWh/tona</t>
  </si>
  <si>
    <t>F.1.4.1.</t>
  </si>
  <si>
    <t>Pašalinta teršalų iš išvalytų atitekančių nuotekų (BDS7)</t>
  </si>
  <si>
    <t>tonos</t>
  </si>
  <si>
    <t>F.1.5.</t>
  </si>
  <si>
    <t>Elektros energijos vidutinė kaina reguliuojamoje veikloje</t>
  </si>
  <si>
    <t>Eur/kWh</t>
  </si>
  <si>
    <t>F.1.5.1.</t>
  </si>
  <si>
    <t>Elektros energijos sąnaudos reguliuojamoje veikloje</t>
  </si>
  <si>
    <t>tūkst. Eur</t>
  </si>
  <si>
    <t>* pildyti tik esant atskirai paviršinių nuotekų tvarkymo sistemai</t>
  </si>
  <si>
    <t>Ataskaitinio laikotarpio personalo duomenų ataskaita</t>
  </si>
  <si>
    <t>Geriamojo vandens tiekimo ir nuotekų tvarkymo bei paviršinių nuotekų tvarkymo paslaugų įmonių apskaitos atskyrimo taisyklių ir susijusių reikalavimų sąvado 10 priedas</t>
  </si>
  <si>
    <t>Vidutinis sąlyginis darbuotojų skaičius</t>
  </si>
  <si>
    <t>Vidutinis sąrašinis darbuotojų skaičius</t>
  </si>
  <si>
    <t xml:space="preserve">DARBUOTOJŲ SKAIČIUS ĮMONĖJE IŠ VISO </t>
  </si>
  <si>
    <t>darb.</t>
  </si>
  <si>
    <t>B</t>
  </si>
  <si>
    <t xml:space="preserve">DARBUOTOJŲ SKAIČIUS REGULIUOJAMOJE VEIKLOJE </t>
  </si>
  <si>
    <t>B.1</t>
  </si>
  <si>
    <t xml:space="preserve">Tiesiogiai priskirtų reguliuojamai veiklai darbuotojų skaičius </t>
  </si>
  <si>
    <t>Geriamojo vandens tiekimo (GVT) veikloje</t>
  </si>
  <si>
    <t>B.1.1.1.</t>
  </si>
  <si>
    <t>B.1.1.2.</t>
  </si>
  <si>
    <t>B.1.1.3.</t>
  </si>
  <si>
    <t xml:space="preserve">Nuotekų tvarkymo (NT) veikloje
</t>
  </si>
  <si>
    <t>B.1.2.1.</t>
  </si>
  <si>
    <t>iš šio skaičiaus:    nuotekų surinkime</t>
  </si>
  <si>
    <t>B.1.2.2.</t>
  </si>
  <si>
    <t>B.1.2.3.</t>
  </si>
  <si>
    <t>Paviršinių nuotekų tvarkymo veikloje*</t>
  </si>
  <si>
    <t>Apskaitos prietaisų kontrolieriai rodomi prie netiesioginės veiklos</t>
  </si>
  <si>
    <t>B.2</t>
  </si>
  <si>
    <t xml:space="preserve">Netiesiogiai priskiriamų reguliuojamai veiklai darbuotojų skaičius </t>
  </si>
  <si>
    <t>Reguliuojamai veiklai bendrai priskiriamų administracijos darbuotojų skaičius</t>
  </si>
  <si>
    <t>C</t>
  </si>
  <si>
    <t>DARBUOTOJŲ SKAIČIUS KITOSE VEIKLOSE</t>
  </si>
  <si>
    <t>D</t>
  </si>
  <si>
    <t xml:space="preserve"> SANTYKINIAI RODIKLIAI</t>
  </si>
  <si>
    <t>D.1</t>
  </si>
  <si>
    <t>GVT veiklai tiesiogiai priskirtų darbuotojų vidutinis darbo užmokestis</t>
  </si>
  <si>
    <t>Eur/mėn.</t>
  </si>
  <si>
    <t>D.1.1.</t>
  </si>
  <si>
    <t>GVT veiklai tiesiogiai priskirtų darbuotojų darbo užmokesčio sąnaudos</t>
  </si>
  <si>
    <t>NT veiklai tiesiogiai priskirtų darbuotojų vidutinis darbo užmokestis</t>
  </si>
  <si>
    <t>NT veiklai tiesiogiai priskirtų darbuotojų darbo užmokesčio sąnaudos</t>
  </si>
  <si>
    <t>Paviršinių nuotekų tvarkymo veiklai priskirtų darbuotojų vidutinis darbo užmokestis*</t>
  </si>
  <si>
    <t>D.3.1.</t>
  </si>
  <si>
    <t>Paviršinių nuotekų tvarkymui tiesiogiai priskirtų darbuotojų vidutinis darbo užmokestis</t>
  </si>
  <si>
    <t>Apskaitos veiklai tiesiogiai priskirtų darbuotojų vidutinis darbo užmokestis</t>
  </si>
  <si>
    <t>D.4.1.</t>
  </si>
  <si>
    <t>Apskaitos veiklai tiesiogiai priskirtų darbuotojų darbo užmokesčio sąnaudos</t>
  </si>
  <si>
    <t>Netiesiogiai priskiriamų reguliuojamai veiklai darbuotojų vidutinis darbo užmokestis</t>
  </si>
  <si>
    <t>D.5.1.</t>
  </si>
  <si>
    <t>Netiesiogiai priskiriamų reguliuojamai veiklai darbuotojų darbo užmokesčio sąnaudos</t>
  </si>
  <si>
    <t>Bendrai priskiriamų reguliuojamai veiklai darbuotojų vidutinis darbo užmokestis</t>
  </si>
  <si>
    <t>D.6.1.</t>
  </si>
  <si>
    <t>Reguliuojamai veiklai bendrai priskiriamų administracijos darbuotojų darbo užmokesčio sąnaudos</t>
  </si>
  <si>
    <t>Vidutinis darbo užmokestis reguliuojamoje veikloje</t>
  </si>
  <si>
    <t>Tiesiogiai ir netiesiogiai priskirtų reguliuojamai veiklai darbuotojų skaičius, tenkantis 1 bendrai reguliuojamai veiklai priskiriamam administracijos darbuotojui</t>
  </si>
  <si>
    <t>žm.</t>
  </si>
  <si>
    <t>Pastabos:</t>
  </si>
  <si>
    <t>1. Vidutinis sąrašinis darbuotojų skaičius (1 eil.) apskaičiuojamas taikant chronologinį vidurkį pagal formulę:
D = ((Dgr0/2) + Ds + Dv + ... + D1 + (Dgr1/2))/12
čia D – vidutinis metų sąrašinis darbuotojų skaičius ataskaitiniais metais, Dgr0 – darbuotojų skaičius iki ataskaitinių metų gruodžio 31 d., Ds – darbuotojų skaičius ataskaitinių metų sausio 31 d.; Dv – darbuotojų skaičius ataskaitinių metų vasario 28 d. arba 29 d., ... – kitų mėnesių ataskaitinio laikotarpio darbuotojų skaičius; Dl – darbuotojų skaičius ataskaitinių metų lapkričio 30 d.; Dgr1 – darbuotojų skaičius ataskaitinių metų gruodžio 31 d.
Skaičiuojant vidutinį sąrašinį darbuotojų skaičių darbuotojas, dirbęs visą darbo dieną, laikomas vienetu, o ne visą darbo dieną dirbę darbuotojai vertinami kaip vieneto dalys.
2. Vidutinis sąlyginis darbuotojų skaičius  – darbuotojų, dirbančių visą darbo laiką, ir darbuotojų, dirbančių ne visą darbo laiką, perskaičiuotų į dirbančius visą darbo laiką, skaičių suma. Šis rodiklis taikomas vidutiniam darbo užmokesčiui skaičiuoti. Vidutinis sąlyginis darbuotojų skaičius nustatomas visų darbuotojų apmokėtas valandas per ataskaitinį laikotarpį dalijant iš įmonėje nustatytos mėnesio darbo laiko normos ir iš 12. 
3. Jei darbuotojas dirba teisės aktuose nustatytą sutrumpintą darbo laiką, bet jam mokamas darbo užmokestis už visą darbo laiką, jis laikomas dirbančiu visą darbo laiką. 
4. Tiek į vidutinį sąrašinį, tiek į vidutinį sąlyginį darbuotojų skaičių neįtraukiamos moterys, kurioms suteiktos nėštumo ir gimdymo atostogos; asmenys, kuriems suteiktos atostogos vaikui prižiūrėti, kol jam sueis treji metai; asmenys, atliekantys privalomąją karo arba alternatyviąją krašto apsaugos tarnybą; asmenys, sudarę autorines ar kitas civilines sutartis; atliekantys praktiką studentai ar mokiniai, su kuriais nesudarytos darbo sutartys; teisėsaugos institucijų sulaikyti darbuotojai.</t>
  </si>
  <si>
    <t>Ataskaitinio laikotarpio geriamojo vandens ir nuotekų tvarkymo paslaugų realizacija</t>
  </si>
  <si>
    <t>Geriamojo vandens tiekimo ir nuotekų tvarkymo bei paviršinių nuotekų tvarkymo paslaugų įmonių apskaitos atskyrimo taisyklių ir susijusių reikalavimų sąvado 8 priedas</t>
  </si>
  <si>
    <t>RODIKLIAI</t>
  </si>
  <si>
    <t>G E R I A M A S I S  V A N D U O</t>
  </si>
  <si>
    <t>IŠGAUTO POŽEMINIO VANDENS KIEKIS  (pirmas pakėlimas)</t>
  </si>
  <si>
    <r>
      <t>tūkst. m</t>
    </r>
    <r>
      <rPr>
        <b/>
        <vertAlign val="superscript"/>
        <sz val="10"/>
        <rFont val="Times New Roman"/>
        <family val="1"/>
        <charset val="186"/>
      </rPr>
      <t>3</t>
    </r>
  </si>
  <si>
    <t xml:space="preserve">PARUOŠTO GERIAMOJO VANDENS KIEKIS </t>
  </si>
  <si>
    <t>PATIEKTO GERIAMOJO VANDENS KIEKIS (antro pakėlimo perpumpavimo stotyse pakelto vandens kiekis)</t>
  </si>
  <si>
    <t>3.1.</t>
  </si>
  <si>
    <t xml:space="preserve">     iš šio skaičiaus:                     patiekto daugiabučiams namams*</t>
  </si>
  <si>
    <r>
      <t>tūkst. m</t>
    </r>
    <r>
      <rPr>
        <vertAlign val="superscript"/>
        <sz val="10"/>
        <rFont val="Times New Roman"/>
        <family val="1"/>
        <charset val="186"/>
      </rPr>
      <t>3</t>
    </r>
  </si>
  <si>
    <t>3.1.1.</t>
  </si>
  <si>
    <t>iš šio skaičiaus:                                           karšto vandens ruošimui</t>
  </si>
  <si>
    <r>
      <t>tūkst. m</t>
    </r>
    <r>
      <rPr>
        <i/>
        <vertAlign val="superscript"/>
        <sz val="10"/>
        <rFont val="Times New Roman"/>
        <family val="1"/>
        <charset val="186"/>
      </rPr>
      <t>3</t>
    </r>
  </si>
  <si>
    <t>3.2.</t>
  </si>
  <si>
    <t>tūkst. m3</t>
  </si>
  <si>
    <t>4.</t>
  </si>
  <si>
    <t xml:space="preserve">REALIZUOTAS GERIAMOJO VANDENS KIEKIS  </t>
  </si>
  <si>
    <t>4.1.</t>
  </si>
  <si>
    <t xml:space="preserve">Vartotojams </t>
  </si>
  <si>
    <t>4.1.1.</t>
  </si>
  <si>
    <t xml:space="preserve">                                 Daugiabučiuose namuose</t>
  </si>
  <si>
    <t>4.1.1.1.</t>
  </si>
  <si>
    <t>iš šio skaičiaus:         pagal daugiabučių namų įvadinius apskaitos prietaisus (pvz.bendrijos)**</t>
  </si>
  <si>
    <t>4.1.1.2.</t>
  </si>
  <si>
    <t>4.1.2.</t>
  </si>
  <si>
    <t>Individualiuose namuose</t>
  </si>
  <si>
    <t>4.2.</t>
  </si>
  <si>
    <t xml:space="preserve">Abonentams </t>
  </si>
  <si>
    <t>4.2.1.</t>
  </si>
  <si>
    <t>iš šio skaičiaus:                                          karšto vandens tiekėjams</t>
  </si>
  <si>
    <t>4.3.</t>
  </si>
  <si>
    <t xml:space="preserve"> Sezoniniams abonentams</t>
  </si>
  <si>
    <t>5.</t>
  </si>
  <si>
    <t>VANDENS KIEKIS SUVARTOTAS PER HIDRANTUS GAISRAMS GESINTI</t>
  </si>
  <si>
    <t>6.</t>
  </si>
  <si>
    <t>NEAPSKAITYTAS VANDENS KIEKIS</t>
  </si>
  <si>
    <t>6.1.</t>
  </si>
  <si>
    <t>iš šio skaičiaus:                  technologiniai nuostoliai vandens ruošime (filtrų plovimas)</t>
  </si>
  <si>
    <t>6.2.</t>
  </si>
  <si>
    <t>tiekimo tinkluose iki vandentiekio įvadų</t>
  </si>
  <si>
    <t>6.3.</t>
  </si>
  <si>
    <t>daugiabučių namų tinkluose</t>
  </si>
  <si>
    <t>6.3.1.</t>
  </si>
  <si>
    <t>skirtumas daugiabučiuose tarp įvadinės ir apskaitos butuose</t>
  </si>
  <si>
    <t>6.3.1.1</t>
  </si>
  <si>
    <t>iš šio skaičiaus:                karšto vandens skirtumas</t>
  </si>
  <si>
    <t>N U O T E K O S</t>
  </si>
  <si>
    <t>7.</t>
  </si>
  <si>
    <t xml:space="preserve">SURINKTA BUITINIŲ IR GAMYBINIŲ NUOTEKŲ  </t>
  </si>
  <si>
    <t>7.1.</t>
  </si>
  <si>
    <t>iš šio skaičiaus:                                      buitinių ir gamybinių nuotekų tinklais</t>
  </si>
  <si>
    <t>7.2.</t>
  </si>
  <si>
    <t xml:space="preserve">surenkamų asenizacijos transporto priemonėmis </t>
  </si>
  <si>
    <t>8.</t>
  </si>
  <si>
    <t>PERPUMPUOTAS BUITINIŲ IR GAMYBINIŲ NUOTEKŲ KIEKIS                                            (per pirmąsias siurblines)</t>
  </si>
  <si>
    <r>
      <t>tūkst. m</t>
    </r>
    <r>
      <rPr>
        <vertAlign val="superscript"/>
        <sz val="11"/>
        <rFont val="Calibri"/>
        <family val="1"/>
        <charset val="186"/>
      </rPr>
      <t>3</t>
    </r>
  </si>
  <si>
    <r>
      <t>8</t>
    </r>
    <r>
      <rPr>
        <b/>
        <vertAlign val="superscript"/>
        <sz val="10"/>
        <rFont val="Times New Roman"/>
        <family val="1"/>
      </rPr>
      <t>1</t>
    </r>
  </si>
  <si>
    <t>PERPUMPUOTAS BUITINIŲ IR GAMYBINIŲ NUOTEKŲ KIEKIS                                            (per antrąsias, trečiąsias, ketvirtąsias,...n-tąsias siurblines)</t>
  </si>
  <si>
    <r>
      <t>tūkst. m</t>
    </r>
    <r>
      <rPr>
        <vertAlign val="superscript"/>
        <sz val="11"/>
        <rFont val="Calibri"/>
        <family val="1"/>
        <charset val="186"/>
      </rPr>
      <t>3</t>
    </r>
  </si>
  <si>
    <t>9.</t>
  </si>
  <si>
    <t>IŠVALYTAS BUITINIŲ IR GAMYBINIŲ NUOTEKŲ KIEKIS</t>
  </si>
  <si>
    <t>10.</t>
  </si>
  <si>
    <t xml:space="preserve">SUTVARKYTAS DUMBLO KIEKIS </t>
  </si>
  <si>
    <t>11.</t>
  </si>
  <si>
    <t>REALIZUOTAS BUITINIŲ IR GAMYBINIŲ NUOTEKŲ TVARKYMO PASLAUGOS KIEKIS</t>
  </si>
  <si>
    <t>REALIZUOTAS IŠVALYTŲ BUITINIŲ IR GAMYBINIŲ NUOTEKŲ TVARKYMO PASLAUGOS KIEKIS</t>
  </si>
  <si>
    <t>11.1.</t>
  </si>
  <si>
    <t>Vartotojams už surinkimą</t>
  </si>
  <si>
    <t>11.1.1.</t>
  </si>
  <si>
    <t xml:space="preserve">                                      Daugiabučiuose namuose</t>
  </si>
  <si>
    <t>11.1.1.1.</t>
  </si>
  <si>
    <t>iš šio skaičiaus:                                    karšto vandens nuotekos</t>
  </si>
  <si>
    <t>11.1.2.</t>
  </si>
  <si>
    <t>Individualiuose namuose už surinkimą</t>
  </si>
  <si>
    <t>11.1.2.1.</t>
  </si>
  <si>
    <t xml:space="preserve">          Individualiuose namuose už valymą</t>
  </si>
  <si>
    <t>11.1.2.2.</t>
  </si>
  <si>
    <t>Individualiuose namuose už nuotekų dumblo tvarkymą</t>
  </si>
  <si>
    <t>11.2.</t>
  </si>
  <si>
    <t>Abonentams už surinkimą</t>
  </si>
  <si>
    <t>11.2.1.</t>
  </si>
  <si>
    <t>Abonentams už valymą</t>
  </si>
  <si>
    <t>11.2.2.</t>
  </si>
  <si>
    <t>Abonentams už nuotekų dumblo tvarkymą</t>
  </si>
  <si>
    <t>11.3.</t>
  </si>
  <si>
    <t xml:space="preserve"> Sezoniniams abonentams už surinkimą</t>
  </si>
  <si>
    <t>12.</t>
  </si>
  <si>
    <t>NEAPSKAITYTAS BUITINIŲ IR GAMYBINIŲ NUOTEKŲ KIEKIS</t>
  </si>
  <si>
    <t>12.1.</t>
  </si>
  <si>
    <t xml:space="preserve">iš šio skaičiaus:                nuotekų infiltracija tinkluose </t>
  </si>
  <si>
    <t>12.2.</t>
  </si>
  <si>
    <t xml:space="preserve"> įvadinės ir apskaitos butuose skirtumas</t>
  </si>
  <si>
    <t>12.2.1.</t>
  </si>
  <si>
    <t>iš šio skaičiaus: karšto vandens tarp įvadinės ir apskaitos butuose skirtumas</t>
  </si>
  <si>
    <t>P A V I R Š I N Ė S  N U O T E K O S</t>
  </si>
  <si>
    <t>13.</t>
  </si>
  <si>
    <t>SURINKTA PAVIRŠINIŲ NUOTEKŲ</t>
  </si>
  <si>
    <t>13.1.</t>
  </si>
  <si>
    <t>Surinkta mišrių nuotekų surinkimo sistema</t>
  </si>
  <si>
    <t>13.2.</t>
  </si>
  <si>
    <t>Surinkta atskira paviršinių nuotekų tvarkymo sistema</t>
  </si>
  <si>
    <t>14.</t>
  </si>
  <si>
    <t>IŠVALYTAS PAVIRŠINIŲ NUOTEKŲ KIEKIS</t>
  </si>
  <si>
    <t>15.</t>
  </si>
  <si>
    <t>REALIZUOTAS PAVIRŠINIŲ NUOTEKŲ TVARKYMO KIEKIS</t>
  </si>
  <si>
    <t>15.1.</t>
  </si>
  <si>
    <t>15.2.</t>
  </si>
  <si>
    <t>16.</t>
  </si>
  <si>
    <t>NEAPMOKĖTAS PAVIRŠINIŲ NUOTEKŲ KIEKIS</t>
  </si>
  <si>
    <t>N E T E K T Y S</t>
  </si>
  <si>
    <t>17.</t>
  </si>
  <si>
    <t>NEAPSKAITYTAS VANDENS KIEKIS NUO IŠGAUTO VANDENS KIEKIO</t>
  </si>
  <si>
    <t>%</t>
  </si>
  <si>
    <t>17.1.</t>
  </si>
  <si>
    <t>Iš šio skaičiaus: technologiniai nuostoliai vandens ruošime</t>
  </si>
  <si>
    <t>17.2.</t>
  </si>
  <si>
    <t>17.3.</t>
  </si>
  <si>
    <t>17.3.1.</t>
  </si>
  <si>
    <t>17.3.1.1.</t>
  </si>
  <si>
    <t>geriamojo vandens skirtumas</t>
  </si>
  <si>
    <t>17.3.1.2.</t>
  </si>
  <si>
    <t>18.</t>
  </si>
  <si>
    <t>NEAPSKAITYTŲ BUITINIŲ IR GAMYBINIŲ NUOTEKŲ KIEKIS NUO SURINKTŲ NUOTEKŲ KIEKIO</t>
  </si>
  <si>
    <t>18.1</t>
  </si>
  <si>
    <t>18.2</t>
  </si>
  <si>
    <t>18.2.1.</t>
  </si>
  <si>
    <t>19.</t>
  </si>
  <si>
    <t>NEAPMOKĖTAS PAVIRŠINIŲ NUOTEKŲ KIEKIS NUO SURINKTŲ NUOTEKŲ KIEKIO</t>
  </si>
  <si>
    <t>V A R T O T O J A I</t>
  </si>
  <si>
    <t>20.</t>
  </si>
  <si>
    <t>Gyventojų skaičius aptarnaujamoje teritorijoje</t>
  </si>
  <si>
    <t>21.</t>
  </si>
  <si>
    <t>Namų ūkių skaičius aptarnaujamoje teritorijoje</t>
  </si>
  <si>
    <t>vnt.</t>
  </si>
  <si>
    <t>22.</t>
  </si>
  <si>
    <t>Aptarnaujamų Ūkio subjekto paslaugomis vartotojų skaičius</t>
  </si>
  <si>
    <t>22.1.</t>
  </si>
  <si>
    <t>Vartotojai, kuriems tiekiamas ir vanduo, ir tvarkomos nuotekos</t>
  </si>
  <si>
    <t>22.1.1.</t>
  </si>
  <si>
    <t>iš šio skaičiaus:               gyvenantys daugiabučiuose namuose</t>
  </si>
  <si>
    <t>22.1.2</t>
  </si>
  <si>
    <t>individualiuose gyvenamuosiuose namuose</t>
  </si>
  <si>
    <t>22.2.</t>
  </si>
  <si>
    <t xml:space="preserve">Vartotojai kuriems tiekiamas tik vanduo </t>
  </si>
  <si>
    <t>22.3.</t>
  </si>
  <si>
    <t xml:space="preserve">Vartotojai kuriems tik centralizuotai surenkamos nuotekos </t>
  </si>
  <si>
    <t>22.4.</t>
  </si>
  <si>
    <t>Vartotojai kuriems surenkamos nuotekos asenizacijos transporto priemonėmis</t>
  </si>
  <si>
    <t>22.5.</t>
  </si>
  <si>
    <t>Kiti Ūkio subjekto GVTNT paslaugų vartotojai</t>
  </si>
  <si>
    <t>23.</t>
  </si>
  <si>
    <t>Aptarnaujamų Ūkio subjekto paslaugomis abonentų skaičius</t>
  </si>
  <si>
    <t>23.1.</t>
  </si>
  <si>
    <t>Abonentai kuriems tiekiamas ir vanduo, ir tvarkomos nuotekos</t>
  </si>
  <si>
    <t>23.3.</t>
  </si>
  <si>
    <t>Abonentai kuriems tiekiamas tik vanduo</t>
  </si>
  <si>
    <t>23.2.</t>
  </si>
  <si>
    <t xml:space="preserve">Abonentai kuriems tik centralizuotai surenkamos nuotekos </t>
  </si>
  <si>
    <t>24.</t>
  </si>
  <si>
    <t>Aptarnaujamų Ūkio subjekto paslaugomis vartotojų ir abonentų skaičius iš viso</t>
  </si>
  <si>
    <t>24.1.</t>
  </si>
  <si>
    <t>Abonentai ir vartotojai kuriems tiekiamas ir vanduo, ir tvarkomos nuotekos, iš viso</t>
  </si>
  <si>
    <t>24.2.</t>
  </si>
  <si>
    <t>Abonentai ir vartotojai  kuriems tik tiekiamas vanduo, iš viso</t>
  </si>
  <si>
    <t>24.3.</t>
  </si>
  <si>
    <t xml:space="preserve">Abonentai ir vartotojai kuriems tik centralizuotai surenkamos nuotekos, iš viso </t>
  </si>
  <si>
    <r>
      <t>*</t>
    </r>
    <r>
      <rPr>
        <b/>
        <i/>
        <sz val="11"/>
        <rFont val="Calibri"/>
        <family val="2"/>
      </rPr>
      <t>Pildo Ūkio subjektai, kurių 70 proc. ir daugiau daugiabučių namų įvaduose yra įrengta įvadinė apskaita.</t>
    </r>
    <r>
      <rPr>
        <i/>
        <sz val="11"/>
        <rFont val="Calibri"/>
        <family val="2"/>
      </rPr>
      <t xml:space="preserve"> Patiekto vandens kiekis apskaičiuojamas 1 lentelėje.</t>
    </r>
  </si>
  <si>
    <t>**Realizuotas geriamojo vandens kiekis daugiabučiuose namuose, už kurį atsiskaitoma pagal daugiabučių namų įvadinius apskaitos prietaisus (pvz. Bendrijos)</t>
  </si>
  <si>
    <t xml:space="preserve">1 lentelė. </t>
  </si>
  <si>
    <t>Patiekto geriamojo vandens kiekio daugiabučiuose namuose nustatymas (Pildo Ūkio subjektai, kurių 70 proc. ir daugiau daugiabučių namų įvaduose yra įrengta įvadinė apskaita).</t>
  </si>
  <si>
    <t>Straipsnis</t>
  </si>
  <si>
    <t>įrengta įvadinė</t>
  </si>
  <si>
    <t>neįrengta įvadinė</t>
  </si>
  <si>
    <t>P.1.</t>
  </si>
  <si>
    <r>
      <t>Geriamojo vandens kiekis patiektas daugiabučiams namams, tūkst. m</t>
    </r>
    <r>
      <rPr>
        <vertAlign val="superscript"/>
        <sz val="10"/>
        <rFont val="Times New Roman"/>
        <family val="1"/>
      </rPr>
      <t>3</t>
    </r>
  </si>
  <si>
    <t>P.2.</t>
  </si>
  <si>
    <r>
      <t>Realizuotas geriamojo vandens kiekis daugiabučiams namams, tūkst.m</t>
    </r>
    <r>
      <rPr>
        <vertAlign val="superscript"/>
        <sz val="10"/>
        <rFont val="Times New Roman"/>
        <family val="1"/>
      </rPr>
      <t>3</t>
    </r>
    <r>
      <rPr>
        <sz val="10"/>
        <rFont val="Times New Roman"/>
        <family val="1"/>
        <charset val="186"/>
      </rPr>
      <t xml:space="preserve"> </t>
    </r>
    <r>
      <rPr>
        <b/>
        <sz val="10"/>
        <rFont val="Times New Roman"/>
        <family val="1"/>
      </rPr>
      <t>(suma turi sutapti su 4.1.1. eilute)</t>
    </r>
    <r>
      <rPr>
        <sz val="10"/>
        <rFont val="Times New Roman"/>
        <family val="1"/>
        <charset val="186"/>
      </rPr>
      <t>, tūkst. m</t>
    </r>
    <r>
      <rPr>
        <vertAlign val="superscript"/>
        <sz val="10"/>
        <rFont val="Times New Roman"/>
        <family val="1"/>
      </rPr>
      <t>3</t>
    </r>
  </si>
  <si>
    <t>P.3.</t>
  </si>
  <si>
    <t>Skirtumas daugiabučiuose tarp įvadinės ir apskaitos butuose, proc.</t>
  </si>
  <si>
    <t>Ataskaitinio laikotarpio reguliuojamojo ilgalaikio turto likutinės vertės ( suskaičiuotos pagal Sąvado nuostatas) paskirstymo verslo vienetams ir paslaugoms ataskaita  (tūkst. Eur)</t>
  </si>
  <si>
    <t>Geriamojo vandens tiekimo ir nuotekų tvarkymo bei paviršinių nuotekų tvarkymo paslaugų įmonių apskaitos atskyrimo taisyklių ir susijusių reikalavimų sąvado 7 priedas</t>
  </si>
  <si>
    <t>6. Kitos veiklos (nereguliuojamosios veiklos) verslo vienetas</t>
  </si>
  <si>
    <t>E.2.1. Punktui</t>
  </si>
  <si>
    <t>E.2.3.  Punktui</t>
  </si>
  <si>
    <t>E.2.4. Punktui</t>
  </si>
  <si>
    <t>E.2.5. Punktui</t>
  </si>
  <si>
    <t>E.2.6. Punktui</t>
  </si>
  <si>
    <t>E.4.3.  Punktui</t>
  </si>
  <si>
    <t>E.4.4.  Punktui</t>
  </si>
  <si>
    <t>E.4.5.  Punktui</t>
  </si>
  <si>
    <t>Ataskaitinio laikotarpio technologiniai rodikliai forma</t>
  </si>
  <si>
    <t>Geriamojo vandens tiekimo ir nuotekų tvarkymo bei paviršinių nuotekų tvarkymo paslaugų įmonių apskaitos atskyrimo taisyklių ir susijusių reikalavimų sąvado 9 priedas</t>
  </si>
  <si>
    <t>TECHNOLOGINIAI    RODIKLIAI</t>
  </si>
  <si>
    <t xml:space="preserve">A. ŪKIO PROJEKTINIS PAJĖGUMAS  </t>
  </si>
  <si>
    <t xml:space="preserve">Vandens išgavimo  </t>
  </si>
  <si>
    <r>
      <t>tūkst.m</t>
    </r>
    <r>
      <rPr>
        <b/>
        <vertAlign val="superscript"/>
        <sz val="10"/>
        <rFont val="Times New Roman"/>
        <family val="1"/>
        <charset val="186"/>
      </rPr>
      <t>3</t>
    </r>
    <r>
      <rPr>
        <b/>
        <sz val="10"/>
        <rFont val="Times New Roman"/>
        <family val="1"/>
        <charset val="186"/>
      </rPr>
      <t>/metus</t>
    </r>
  </si>
  <si>
    <t>Vandens ruošimo įrenginių</t>
  </si>
  <si>
    <t>Vandens pakėlimo stočių</t>
  </si>
  <si>
    <t xml:space="preserve">Nuotekų siurblinių </t>
  </si>
  <si>
    <t xml:space="preserve">Paviršinių nuotekų siurblinių </t>
  </si>
  <si>
    <t>Nuotekų valyklų</t>
  </si>
  <si>
    <t>Vidutinis pajėgumas BDS7</t>
  </si>
  <si>
    <r>
      <t>mgO</t>
    </r>
    <r>
      <rPr>
        <vertAlign val="subscript"/>
        <sz val="10"/>
        <rFont val="Times New Roman"/>
        <family val="1"/>
        <charset val="186"/>
      </rPr>
      <t>2</t>
    </r>
    <r>
      <rPr>
        <sz val="10"/>
        <rFont val="Times New Roman"/>
        <family val="1"/>
        <charset val="186"/>
      </rPr>
      <t>/l</t>
    </r>
  </si>
  <si>
    <t>Vidutinis pajėgumas SM</t>
  </si>
  <si>
    <t>mg/l</t>
  </si>
  <si>
    <t>Vidutinis pajėgumas bendrojo azoto</t>
  </si>
  <si>
    <t>A.6.4.</t>
  </si>
  <si>
    <t>Vidutinis pajėgumas bendrojo fosforo</t>
  </si>
  <si>
    <t>Paviršinių nuotekų valyklų</t>
  </si>
  <si>
    <t>A.7.1.</t>
  </si>
  <si>
    <t>A.7.2.</t>
  </si>
  <si>
    <t>A.7.3.</t>
  </si>
  <si>
    <t>Vidutinis pajėgumas naftos produktų</t>
  </si>
  <si>
    <t>A.8.</t>
  </si>
  <si>
    <t>Nuotekų dumblo apdorojimo įrenginių</t>
  </si>
  <si>
    <t>tonos/metus</t>
  </si>
  <si>
    <t>A.8.1.</t>
  </si>
  <si>
    <t>nuotekų dumblo tankinimo  įrenginių</t>
  </si>
  <si>
    <t>A.8.2.</t>
  </si>
  <si>
    <t>nuotekų dumblo sausinimo įrenginių</t>
  </si>
  <si>
    <t>A.8.3.</t>
  </si>
  <si>
    <t>nuotekų dumblo pūdymo įrenginių</t>
  </si>
  <si>
    <t>A.8.4.</t>
  </si>
  <si>
    <t>nuotekų dumblo džiovinimo įrenginių</t>
  </si>
  <si>
    <t>A.8.5.</t>
  </si>
  <si>
    <t>nuotekų dumblo kompostavimo įrenginių</t>
  </si>
  <si>
    <t>B. GERIAMOJO VANDENS GAVYBA</t>
  </si>
  <si>
    <t>Vandenviečių skaičius</t>
  </si>
  <si>
    <t xml:space="preserve">Gręžiniuose instaliuotų siurblių skaičius </t>
  </si>
  <si>
    <t>Vidutinis svertinis vandens pakėlimo aukštis gavyboje (įvertinant slėgį)</t>
  </si>
  <si>
    <r>
      <t>mH</t>
    </r>
    <r>
      <rPr>
        <b/>
        <vertAlign val="subscript"/>
        <sz val="10"/>
        <rFont val="Times New Roman"/>
        <family val="1"/>
        <charset val="186"/>
      </rPr>
      <t>2</t>
    </r>
    <r>
      <rPr>
        <b/>
        <sz val="10"/>
        <rFont val="Times New Roman"/>
        <family val="1"/>
        <charset val="186"/>
      </rPr>
      <t>O*</t>
    </r>
  </si>
  <si>
    <t>C. GERIAMOJO VANDENS RUOŠIMAS</t>
  </si>
  <si>
    <t xml:space="preserve">Vandens aeravimo įrenginių skaičius </t>
  </si>
  <si>
    <t>iš to skaičiaus:          vandens aeravimas su priverstine aeracija</t>
  </si>
  <si>
    <t>Metinis paruošto vandens kiekis</t>
  </si>
  <si>
    <t>C.1.2.1.</t>
  </si>
  <si>
    <t>iš to skaičiaus:            Uždarose slėginėse nugeležinimo sistemose be membraninių osmoso filtrų aeruotas vandens kiekis</t>
  </si>
  <si>
    <t>C.1.2.2.</t>
  </si>
  <si>
    <t xml:space="preserve">                                Beslėgėse ir kitose sistemose aeruotas vandens kiekis</t>
  </si>
  <si>
    <t xml:space="preserve"> C.1.2.3.</t>
  </si>
  <si>
    <t xml:space="preserve">     Uždarose slėginėse nugeležinimo sistemose su membraniniais osmoso filtrais  nugeležintas vandens kiekis</t>
  </si>
  <si>
    <t>C.1.2.4.</t>
  </si>
  <si>
    <t>Kitais būdais paruošto vandens kiekis</t>
  </si>
  <si>
    <t>Patiektas vandens kiekis atitinkantis higienos normų reikalavimus</t>
  </si>
  <si>
    <t>Dezinfekuoto vandens kiekis</t>
  </si>
  <si>
    <t>Dezinfekavimo įrenginių kiekis</t>
  </si>
  <si>
    <t>C.3.1.1.</t>
  </si>
  <si>
    <t>iš to skaičiaus:                                       natrio hipochloritu</t>
  </si>
  <si>
    <t>C.3.1.1.1.</t>
  </si>
  <si>
    <t xml:space="preserve">dezinfekuoto natrio hipochloritu vandens kiekis </t>
  </si>
  <si>
    <t xml:space="preserve">chloru </t>
  </si>
  <si>
    <t>C.3.2.1.</t>
  </si>
  <si>
    <t xml:space="preserve">dezinfekuoto chloru vandens kiekis </t>
  </si>
  <si>
    <t>Bokštų  skaičius</t>
  </si>
  <si>
    <t>Rezervuarų skaičius</t>
  </si>
  <si>
    <t>Instaliuotų siurblių skaičius</t>
  </si>
  <si>
    <t>Membraniniai ultrafiltraciniai filtrai</t>
  </si>
  <si>
    <t>Vandens ruošime dirbančių orapūčių ir slėginių smėlio filtrų skaičius</t>
  </si>
  <si>
    <t>Membraniniai osmoso filtrai</t>
  </si>
  <si>
    <r>
      <t>mH</t>
    </r>
    <r>
      <rPr>
        <b/>
        <vertAlign val="subscript"/>
        <sz val="10"/>
        <rFont val="Times New Roman"/>
        <family val="1"/>
        <charset val="186"/>
      </rPr>
      <t>2</t>
    </r>
    <r>
      <rPr>
        <b/>
        <sz val="10"/>
        <rFont val="Times New Roman"/>
        <family val="1"/>
        <charset val="186"/>
      </rPr>
      <t>O</t>
    </r>
  </si>
  <si>
    <t>D. GERIAMOJO VANDENS PRISTATYMAS</t>
  </si>
  <si>
    <t xml:space="preserve">Vandentiekių skaičius </t>
  </si>
  <si>
    <t xml:space="preserve">Vandens pakėlimo stočių skaičius </t>
  </si>
  <si>
    <t xml:space="preserve">Vandens pakėlimo stotyse instaliuotų siurblių skaičius </t>
  </si>
  <si>
    <t>Vidutinis svertinis vandens pakėlimo aukštis paskirstyme (įvertinant slėgį)</t>
  </si>
  <si>
    <t xml:space="preserve">Požeminio vandens tinklų ilgis  </t>
  </si>
  <si>
    <t>km</t>
  </si>
  <si>
    <t xml:space="preserve">         magistralinių vandentiekio tinklų ilgis</t>
  </si>
  <si>
    <t>D.5.2.</t>
  </si>
  <si>
    <t xml:space="preserve">         kitų vandentiekio tinklų ilgis</t>
  </si>
  <si>
    <t xml:space="preserve">Vandentiekio prijungimų (įvadų) skaičius </t>
  </si>
  <si>
    <t xml:space="preserve">Daugiabučių namų skaičius </t>
  </si>
  <si>
    <t xml:space="preserve">Vandens ėmimo kolonėlių skaičius </t>
  </si>
  <si>
    <t xml:space="preserve">Hidrantų skaičius </t>
  </si>
  <si>
    <t>Įvadinių (kartu su poįvadiniais) apskaitos prietaisų skaičius</t>
  </si>
  <si>
    <t>D.10.1.</t>
  </si>
  <si>
    <t>iš šio skaičiaus:                            individualiuose namuose</t>
  </si>
  <si>
    <t>D.10.2</t>
  </si>
  <si>
    <t>daugiabučiuose namuose</t>
  </si>
  <si>
    <t>D.10.3</t>
  </si>
  <si>
    <t xml:space="preserve">abonentų skaitikliai </t>
  </si>
  <si>
    <t xml:space="preserve">Skaitiklių butuose skaičius </t>
  </si>
  <si>
    <t>Vandentiekyje likviduotų avarijų skaičius</t>
  </si>
  <si>
    <t>E. NUOTEKŲ SURINKIMAS</t>
  </si>
  <si>
    <t>Kanalizacijos sistemų skaičius</t>
  </si>
  <si>
    <t xml:space="preserve">Nuotekų perpumpavimo stočių skaičius </t>
  </si>
  <si>
    <t xml:space="preserve">Perpumpavimo stotyse instaliuotų siurblių skaičius </t>
  </si>
  <si>
    <t>Vidutinis svertinis nuotekų pakėlimo aukštis surinkime (įvertinant slėgį)</t>
  </si>
  <si>
    <t>Nuotekų tinklų ilgis</t>
  </si>
  <si>
    <t xml:space="preserve">iš šio skaičiaus:                                          spaudiminių tinklų  </t>
  </si>
  <si>
    <t xml:space="preserve">Kanalizacijos išvadų skaičius </t>
  </si>
  <si>
    <t xml:space="preserve">Kanalizavimo paslaugų vartotojų ir abonentų skaičius  </t>
  </si>
  <si>
    <t xml:space="preserve">iš šio skaičiaus:                                              butų skaičius </t>
  </si>
  <si>
    <t>individualių namų skaičius</t>
  </si>
  <si>
    <t>abonentų skaičius</t>
  </si>
  <si>
    <t xml:space="preserve">          Kanalizacijoje likviduotų avarijų skaičius</t>
  </si>
  <si>
    <t>F. PAVIRŠINIŲ NUOTEKŲ SURINKIMAS**</t>
  </si>
  <si>
    <t>Paviršinių nuotekų sistemų skaičius</t>
  </si>
  <si>
    <t xml:space="preserve">Paviršinių nuotekų perpumpavimo stočių skaičius </t>
  </si>
  <si>
    <t xml:space="preserve">Paviršinių nuotekų perpumpavimo stotyse instaliuotų siurblių skaičius </t>
  </si>
  <si>
    <t>Vidutinis svertinis paviršinių nuotekų pakėlimo aukštis surinkime (įvertinant slėgį)</t>
  </si>
  <si>
    <t>Paviršinių nuotekų tinklų ilgis</t>
  </si>
  <si>
    <t>F.5.1.</t>
  </si>
  <si>
    <t xml:space="preserve">Paviršinių nuotekų išleistuvų skaičius </t>
  </si>
  <si>
    <t xml:space="preserve">Paviršinių nuotekų tvarkymo paslaugų abonentų skaičius  </t>
  </si>
  <si>
    <t xml:space="preserve">          paviršinių nuotekų tinkluose likviduotų avarijų skaičius</t>
  </si>
  <si>
    <t>G. BUITINIŲ IR GAMYBINIŲ NUOTEKŲ VALYMAS</t>
  </si>
  <si>
    <t xml:space="preserve">Filtracijos laukų skaičius  </t>
  </si>
  <si>
    <t xml:space="preserve">Filtracijos laukų plotas  </t>
  </si>
  <si>
    <t>ha</t>
  </si>
  <si>
    <t xml:space="preserve">Metinis filtravimo laukuose išvalytų nuotekų kiekis  </t>
  </si>
  <si>
    <t>G.4.</t>
  </si>
  <si>
    <t>Mechaninio valymo įrenginių skaičius</t>
  </si>
  <si>
    <t>G.5.</t>
  </si>
  <si>
    <t>Metinis mechaninio valymo įrenginiuose išvalytų nuotekų kiekis</t>
  </si>
  <si>
    <t>G.6.</t>
  </si>
  <si>
    <t>Biologinio su mechaninio valymo įrenginių skaičius</t>
  </si>
  <si>
    <t>G.7.</t>
  </si>
  <si>
    <t>Metinis biologinio su mech. valymo įrenginiuose išvalytų nuotekų kiekis</t>
  </si>
  <si>
    <t>G.8.</t>
  </si>
  <si>
    <t>Denitrifikacijos su biologinio ir mechaninio valymo įrenginių skaičius</t>
  </si>
  <si>
    <t>G.9.</t>
  </si>
  <si>
    <t>Metinis denitrifikacijos su biolog.ir mech. įrenginiuose išvalytų nuotekų kiekis</t>
  </si>
  <si>
    <t>G.10.</t>
  </si>
  <si>
    <t>Nuotekų valyklose esančių orapūčių kiekis</t>
  </si>
  <si>
    <t>G.11.</t>
  </si>
  <si>
    <t>Nuotekų valyklose esančių siurblių skaičius</t>
  </si>
  <si>
    <t>G.12.</t>
  </si>
  <si>
    <t>Kitų darbo mašinų ir įrengimų skaičius</t>
  </si>
  <si>
    <t>G.13.</t>
  </si>
  <si>
    <t>Atitekančių nuotekų taršos koncentracija</t>
  </si>
  <si>
    <t>G.13.1.</t>
  </si>
  <si>
    <t xml:space="preserve">pagal:                    biocheminis deguonies suvartojimas (BDS7)  </t>
  </si>
  <si>
    <t>G.13.2.</t>
  </si>
  <si>
    <t xml:space="preserve">         suspenduotos medžiagos (SM) </t>
  </si>
  <si>
    <t>G.13..3.</t>
  </si>
  <si>
    <t>riebalai (R)</t>
  </si>
  <si>
    <t>G.13.4.</t>
  </si>
  <si>
    <t xml:space="preserve">         azotas (N)</t>
  </si>
  <si>
    <t>G.13.5.</t>
  </si>
  <si>
    <t xml:space="preserve">         fosforas (P)</t>
  </si>
  <si>
    <t>G.14.</t>
  </si>
  <si>
    <t>Išleidžiamų nuotekų taršos koncentracija</t>
  </si>
  <si>
    <t>G.14.1.</t>
  </si>
  <si>
    <t xml:space="preserve">pagal:                    biocheminis deguonies suvartojimas (BDS7) </t>
  </si>
  <si>
    <t>G.14.2.</t>
  </si>
  <si>
    <t>G.14.3.</t>
  </si>
  <si>
    <t>G.14.4.</t>
  </si>
  <si>
    <t>G.14.5.</t>
  </si>
  <si>
    <t>G.15.</t>
  </si>
  <si>
    <t>Padidėjusios taršos pirminio ir perteklinio dumblo kiekiai</t>
  </si>
  <si>
    <t>G.15.1.</t>
  </si>
  <si>
    <t>Dumblo kiekis dėl padidėjusios koncentracijos BDS7</t>
  </si>
  <si>
    <t>G.15.2.</t>
  </si>
  <si>
    <t>Dumblo kiekis dėl padidėjusios koncentracijos SM</t>
  </si>
  <si>
    <t>G.15.3.</t>
  </si>
  <si>
    <t>Dumblo kiekis dėl padidėjusios koncentracijos azoto junginių</t>
  </si>
  <si>
    <t>G.15.4.</t>
  </si>
  <si>
    <t>Dumblo kiekis dėl padidėjusios koncentracijos fosforo junginių</t>
  </si>
  <si>
    <t>G.16.</t>
  </si>
  <si>
    <t>Pašalinta teršalų iš išvalytų atitekančių nuotekų</t>
  </si>
  <si>
    <t>G.16.1.</t>
  </si>
  <si>
    <t>G.17.</t>
  </si>
  <si>
    <t>IŠVALYTŲ  NUOTEKŲ KIEKIS</t>
  </si>
  <si>
    <t>H. PAVIRŠINIŲ NUOTEKŲ VALYMAS **</t>
  </si>
  <si>
    <t>H.1.</t>
  </si>
  <si>
    <t>IŠVALYTŲ PAVIRŠINIŲ NUOTEKŲ KIEKIS</t>
  </si>
  <si>
    <t>H.2.</t>
  </si>
  <si>
    <t>Paviršinių nuotekų valymo įrenginių skaičius</t>
  </si>
  <si>
    <t>H.2.1.</t>
  </si>
  <si>
    <t>Darbo mašinų ir įrengimų skaičius valymo įrenginiuose</t>
  </si>
  <si>
    <t>H.3.</t>
  </si>
  <si>
    <t>Atitekančių paviršinių nuotekų taršos koncentracija</t>
  </si>
  <si>
    <t>H.3.1.</t>
  </si>
  <si>
    <t>H.3.2.</t>
  </si>
  <si>
    <t>H.3.3.</t>
  </si>
  <si>
    <t>naftos produktai (NP)</t>
  </si>
  <si>
    <t>H.4.</t>
  </si>
  <si>
    <t>Išleidžiamų paviršinių nuotekų taršos koncentracija</t>
  </si>
  <si>
    <t>H.4.1.</t>
  </si>
  <si>
    <t>H.4.2.</t>
  </si>
  <si>
    <t>H.4.3.</t>
  </si>
  <si>
    <t>H.5.</t>
  </si>
  <si>
    <t>H.5.1.</t>
  </si>
  <si>
    <t>I. NUOTEKŲ DUMBLO TVARKYMAS</t>
  </si>
  <si>
    <t>Valyklose susidariusio nuotekų dumblo kiekis</t>
  </si>
  <si>
    <t>I.2.</t>
  </si>
  <si>
    <t xml:space="preserve">Valyklose susidariusio nuotekų dumblo vidutinis  drėgnumas  </t>
  </si>
  <si>
    <t>I.3.</t>
  </si>
  <si>
    <t>Valyklose susidariusio nuotekų dumblo  kiekis sausomis medžiagomis</t>
  </si>
  <si>
    <t>tūkst. tonų</t>
  </si>
  <si>
    <t>I.4.</t>
  </si>
  <si>
    <t>Nuotekų dumblo tvarkymo darbo mašinų ir įrengimų skaičius</t>
  </si>
  <si>
    <t>I.5.</t>
  </si>
  <si>
    <t>Nuotekų dumblo tankinimas arba sausinimas</t>
  </si>
  <si>
    <t>I.5.1.</t>
  </si>
  <si>
    <t>Nuotekų dumblo kiekis tankinimui ir (arba) sausinimui</t>
  </si>
  <si>
    <t>I.5.2.</t>
  </si>
  <si>
    <t>Nuotekų dumblo vidutinis drėgnumas po tankinimo ir (arba) sausinimo</t>
  </si>
  <si>
    <t>I.5.3.</t>
  </si>
  <si>
    <t>Nuotekų dumblo kiekis sausomis medžiagomis po tankinimo ir (arba) sausinimo</t>
  </si>
  <si>
    <t>I.5.4.</t>
  </si>
  <si>
    <t>Nuotekų dumblo tankinimo ir (arba) sausinimo darbo mašinų ir įrengimų skaičius</t>
  </si>
  <si>
    <t>I.6.</t>
  </si>
  <si>
    <t>Nuotekų dumblo anaerobinis apdorojimas</t>
  </si>
  <si>
    <t>I.6.1.</t>
  </si>
  <si>
    <t xml:space="preserve">Anaerobiniui apdorojimui paruošto nuotekų dumblo kiekis </t>
  </si>
  <si>
    <t>I.6.2.</t>
  </si>
  <si>
    <t>Vidutinis nuotekų dumblo drėgnumas po anaerobinio apdorojimo</t>
  </si>
  <si>
    <t>I.6.3.</t>
  </si>
  <si>
    <t>Nuotekų dumblo kiekis sausomis medžiagomis po anaerobinio apdorojimo</t>
  </si>
  <si>
    <t>I.6.4.</t>
  </si>
  <si>
    <t>Nuotekų dumblo pūdymo darbo mašinų ir įrengimų skaičius</t>
  </si>
  <si>
    <t>I.7.</t>
  </si>
  <si>
    <t>Anaerobiškai apdoroto nuotekų dumblo sausinimas</t>
  </si>
  <si>
    <t>I.7.1.</t>
  </si>
  <si>
    <t xml:space="preserve">Anaerobiškai apdoroto nuotekų dumblo, skirto sausinimui kiekis </t>
  </si>
  <si>
    <t>I.7.2.</t>
  </si>
  <si>
    <t>Vidutinis nuotekų dumblo drėgnumas po anaerobiškai apdoroto nuotekų dumblo sausinimo</t>
  </si>
  <si>
    <t>I.7.3.</t>
  </si>
  <si>
    <t>Nuotekų dumblo kiekis sausomis medžiagomis po anaerobiškai apdoroto nuotekų dumblo sausinimo</t>
  </si>
  <si>
    <t>tūkst. Tonų</t>
  </si>
  <si>
    <t>I.7.4.</t>
  </si>
  <si>
    <t>Nuotekų dumblo sausinimo po anaerobinio apdorojimo darbo mašinų ir prietaisų skaičius</t>
  </si>
  <si>
    <t>I.8.</t>
  </si>
  <si>
    <t>Nuotekų dumblo džiovinimas</t>
  </si>
  <si>
    <t>I.8.1.</t>
  </si>
  <si>
    <t>Nuotekų dumblo kiekis džiovinimui</t>
  </si>
  <si>
    <t>I.8.2.</t>
  </si>
  <si>
    <t>Nuotekų dumblo vidutinis drėgnumas po džiovinimo</t>
  </si>
  <si>
    <t>I.8.3.</t>
  </si>
  <si>
    <t>Nuotekų dumblo kiekis sausomis medžiagomis po džiovinimo</t>
  </si>
  <si>
    <t>I.8.4.</t>
  </si>
  <si>
    <t>Nuotekų dumblo džiovinimo darbo mašinų ir įrengimų skaičius</t>
  </si>
  <si>
    <t>I.9.</t>
  </si>
  <si>
    <t>Nuotekų dumblo kompostavimas</t>
  </si>
  <si>
    <t>I.9.1.</t>
  </si>
  <si>
    <t>Komposto kiekis</t>
  </si>
  <si>
    <t>I.9.2.</t>
  </si>
  <si>
    <t>Komposto drėgnumas</t>
  </si>
  <si>
    <t>I.9.3.</t>
  </si>
  <si>
    <t>Sausų medžiagų kiekis komposte</t>
  </si>
  <si>
    <t>I.9.4.</t>
  </si>
  <si>
    <t>Metinis nuotekų dumblo kiekis išvežimui (panaudojimui)</t>
  </si>
  <si>
    <t>I.9.5.</t>
  </si>
  <si>
    <t>I.10.</t>
  </si>
  <si>
    <t>Nuotekų dumblas galutiniam produktui</t>
  </si>
  <si>
    <t>I.10.1.</t>
  </si>
  <si>
    <t>Paruošto nuotekų dumblo kiekis briketų, granulių gamybai</t>
  </si>
  <si>
    <t>I.10.2.</t>
  </si>
  <si>
    <t>Paruošto nuotekų dumblo drėgnumas</t>
  </si>
  <si>
    <t>I.10.3.</t>
  </si>
  <si>
    <t xml:space="preserve">Sausų medžiagų kiekis paruoštame nuotekų dumble </t>
  </si>
  <si>
    <t>I.10.4.</t>
  </si>
  <si>
    <t>Pagamintų briketų kiekis</t>
  </si>
  <si>
    <t>I.10.5.</t>
  </si>
  <si>
    <t>Pagamintų granulių kiekis</t>
  </si>
  <si>
    <t>I.10.6.</t>
  </si>
  <si>
    <t>I.10.7.</t>
  </si>
  <si>
    <t>J. TRANSPORTO   ŪKIS</t>
  </si>
  <si>
    <t>J.1.</t>
  </si>
  <si>
    <t>Transporto priemonių skaičius</t>
  </si>
  <si>
    <t>J.1.1.</t>
  </si>
  <si>
    <t>iš jų:                     transporto priemonės geriamajam vandeniui vežti</t>
  </si>
  <si>
    <t>J.1.2.</t>
  </si>
  <si>
    <t xml:space="preserve">         asenizacinės mašinos</t>
  </si>
  <si>
    <t>J.1.3.</t>
  </si>
  <si>
    <t xml:space="preserve">         transporto priemonės dumblui vežti</t>
  </si>
  <si>
    <t>J.1.4</t>
  </si>
  <si>
    <t xml:space="preserve">         kitos (specialiosios) transporto priemonės</t>
  </si>
  <si>
    <t>J.1.5</t>
  </si>
  <si>
    <t>transporto priemonės personalui vežti</t>
  </si>
  <si>
    <t>J.1.5.1.</t>
  </si>
  <si>
    <t>iš šio skaičiaus:                 geriamojo vandens laboratorijai</t>
  </si>
  <si>
    <t>J.1.5.2.</t>
  </si>
  <si>
    <t>nuotekų laboratorijai</t>
  </si>
  <si>
    <t>J.1.5.3.</t>
  </si>
  <si>
    <t>abonentinės tarnybos personalui</t>
  </si>
  <si>
    <t>J.1.5.4.</t>
  </si>
  <si>
    <t>administracijos personalui</t>
  </si>
  <si>
    <t>J.1.5.5.</t>
  </si>
  <si>
    <t>kitų padalinių personalui</t>
  </si>
  <si>
    <r>
      <t>*mH</t>
    </r>
    <r>
      <rPr>
        <b/>
        <vertAlign val="subscript"/>
        <sz val="10"/>
        <rFont val="Times New Roman"/>
        <family val="1"/>
        <charset val="186"/>
      </rPr>
      <t>2</t>
    </r>
    <r>
      <rPr>
        <b/>
        <sz val="10"/>
        <rFont val="Times New Roman"/>
        <family val="1"/>
        <charset val="186"/>
      </rPr>
      <t>O</t>
    </r>
  </si>
  <si>
    <t>aukštis, įvertinant slėgį atidavimo taške ir slėgio netektis vamzdyne, išreikštas vandens stulpo aukščio metrais</t>
  </si>
  <si>
    <t>**</t>
  </si>
  <si>
    <t>pildyti tik esant atskirai paviršinių nuotekų tvarkymo sistemai</t>
  </si>
  <si>
    <t>Ataskaitinio laikotarpio tikslinio reguliuojamojo ilgalaikio turto įsigijimo vertės (suskaičiuotos pagal Sąvado nuostatas) paskirstymo verslo vienetams ir paslaugoms ataskaita  (tūkst. Eur)</t>
  </si>
  <si>
    <t>Geriamojo vandens tiekimo ir nuotekų tvarkymo bei paviršinių nuotekų tvarkymo paslaugų įmonių apskaitos atskyrimo taisyklių ir susijusių reikalavimų sąvado 12 priedas</t>
  </si>
  <si>
    <t>ILGALAIKIO TURTO VIENETŲ SĄRAŠAS</t>
  </si>
  <si>
    <t xml:space="preserve">1.  Inventorinis numeris </t>
  </si>
  <si>
    <r>
      <t>LR klimato kaitos mažinimo, šiltnamio efektą sukeliančių dujų mažinimo, aplinkos apsaugos tikslus atitinkantis turtas</t>
    </r>
    <r>
      <rPr>
        <b/>
        <vertAlign val="superscript"/>
        <sz val="10"/>
        <rFont val="Times New Roman"/>
        <family val="1"/>
      </rPr>
      <t>1</t>
    </r>
    <r>
      <rPr>
        <b/>
        <sz val="10"/>
        <rFont val="Times New Roman"/>
        <family val="1"/>
        <charset val="186"/>
      </rPr>
      <t xml:space="preserve"> (KK)</t>
    </r>
  </si>
  <si>
    <r>
      <t>Turto vienetas, kurio atnaujinimas  finansuotas nustatant geriamojo vandens tiekimo ir nuotekų tvarkymo bei paviršinių nuotekų tvarkymo kainų papildomą dedamąją pagal Investicijos derinimo tvarkos aprašo 11</t>
    </r>
    <r>
      <rPr>
        <b/>
        <vertAlign val="superscript"/>
        <sz val="10"/>
        <rFont val="Times New Roman"/>
        <family val="1"/>
      </rPr>
      <t>3</t>
    </r>
    <r>
      <rPr>
        <b/>
        <sz val="10"/>
        <rFont val="Times New Roman"/>
        <family val="1"/>
      </rPr>
      <t>.1 papunktį</t>
    </r>
    <r>
      <rPr>
        <b/>
        <vertAlign val="superscript"/>
        <sz val="10"/>
        <rFont val="Times New Roman"/>
        <family val="1"/>
      </rPr>
      <t xml:space="preserve"> </t>
    </r>
    <r>
      <rPr>
        <b/>
        <sz val="10"/>
        <rFont val="Times New Roman"/>
        <family val="1"/>
        <charset val="186"/>
      </rPr>
      <t>(IDA)</t>
    </r>
  </si>
  <si>
    <t xml:space="preserve">2. Geriamojo vandens gavyba </t>
  </si>
  <si>
    <t>3. Geriamojo vandens ruošimas</t>
  </si>
  <si>
    <t>4. Geriamojo vandens pristatymas</t>
  </si>
  <si>
    <t>5. Nuotekų surinkimas</t>
  </si>
  <si>
    <t>6. Nuotekų valymas</t>
  </si>
  <si>
    <t>7. Nuotekų dumblo tvarkymas</t>
  </si>
  <si>
    <t>8. Paviršinių nuotekų tvarkymas (tik esant atskirai paviršinių nuotekų tvarkymo sistemai)</t>
  </si>
  <si>
    <t>9. Apskaitos veikla</t>
  </si>
  <si>
    <t>10. Kita reguliuojama veikla</t>
  </si>
  <si>
    <t>11. Kitos veiklos (nereguliuojamosios veiklos) verslo vienetas</t>
  </si>
  <si>
    <t>ilgalaikio turto vienetas</t>
  </si>
  <si>
    <t>Įrašyti</t>
  </si>
  <si>
    <t>1. Šiame priede nurodomas turtas (žymimas KK), kuriam pagal Tarybos patvirtintuose Šilumos tiekėjų, nepriklausomų šilumos gamintojų, geriamojo vandens tiekėjų ir nuotekų tvarkytojų investicijų vertinimo ir derinimo tvarkos apraše nustatytus kriterijus ir tvarką skiriamas papildomas 1 proc. investicijų grąžos priedas. Investicijų grąžos 1 proc. priedas skiriamas įgyvendinant LR klimato kaitos mažinimo, šiltnamio efektą sukeliančių dujų mažinimo, aplinkos apsaugos tikslus, nustatytus atskiriems reguliuojamiems sektoriams Nacionalinėje energetinės nepriklausomybės strategijoje, Lietuvos Respublikos Nacionaliniame energetikos ir klimato kaitos srities veiksmų plane 2021–2030 m. ir Nacionalinėje aplinkos apsaugos strategijoje ir prisidedantiems prie teigiamo poveikio šiuose strateginiuose dokumentuose nustatytiems rodikliams.</t>
  </si>
  <si>
    <r>
      <t>2. Šiame stulpelyje pažymimi turto vienetai (žymima raidėmis IDA), kurie pilnai (arba tik turto vieneto dalis) buvo atnaujinti, įvykdžius ilgalaikio turto (ar jo dalies) investicinius projektus finansuotus iš reguliuojamų geriamojo vandens tiekimo ir nuotekų tvarkymo bei paviršinių nuotekų tvarkymo kainų papildomos dedamosios vadovaujantis Šilumos tiekėjų, nepriklausomų šilumos gamintojų, geriamojo vandens tiekėjų ir nuotekų tvarkytojų, paviršinių nuotekų tvarkytojų investicijų vertinimo ir derinimo Valstybinėje energetikos reguliavimo taryboje tvarkos aprašo, patvirtinto 2019 m. balandžio 1 d. Tarybos nutarimu Nr. O3E-93 „Dėl Šilumos tiekėjų, nepriklausomų šilumos gamintojų, geriamojo vandens tiekėjų ir nuotekų tvarkytojų, paviršinių nuotekų tvarkytojų investicijų vertinimo ir derinimo Valstybinėje energetikos reguliavimo taryboje tvarkos aprašo patvirtinimo“ (toliau – Investicijų derinimo tvarkos aprašas), 11</t>
    </r>
    <r>
      <rPr>
        <vertAlign val="superscript"/>
        <sz val="11"/>
        <rFont val="Times New Roman"/>
        <family val="1"/>
      </rPr>
      <t>3</t>
    </r>
    <r>
      <rPr>
        <sz val="11"/>
        <rFont val="Times New Roman"/>
        <family val="1"/>
      </rPr>
      <t>.1 papunkčiu.</t>
    </r>
  </si>
  <si>
    <t>Ataskaitinio laikotarpio tikslinio reguliuojamojo ilgalaikio turto likutinės vertės (suskaičiuotos pagal Sąvado nuostatas) paskirstymo verslo vienetams ir paslaugoms ataskaita  (tūkst. Eur)</t>
  </si>
  <si>
    <t>Geriamojo vandens tiekimo ir nuotekų tvarkymo bei paviršinių nuotekų tvarkymo paslaugų įmonių apskaitos atskyrimo taisyklių ir susijusių reikalavimų sąvado 13 priedas</t>
  </si>
  <si>
    <t>Žemė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</si>
</sst>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0000"/>
    <numFmt numFmtId="165" formatCode="#,##0.00000"/>
    <numFmt numFmtId="166" formatCode="#,##0.0000"/>
    <numFmt numFmtId="167" formatCode="#,##0.0"/>
    <numFmt numFmtId="168" formatCode="#,##0.000"/>
    <numFmt numFmtId="169" formatCode="_-* #,##0\ _L_t_-;\-* #,##0\ _L_t_-;_-* &quot;-&quot;??\ _L_t_-;_-@_-"/>
    <numFmt numFmtId="170" formatCode="0.0"/>
    <numFmt numFmtId="171" formatCode="0.0%"/>
    <numFmt numFmtId="172" formatCode="_-* #,##0.00\ _L_t_-;\-* #,##0.00\ _L_t_-;_-* &quot;-&quot;??\ _L_t_-;_-@_-"/>
  </numFmts>
  <fonts count="65" x14ac:knownFonts="1">
    <font>
      <sz val="11"/>
      <name val="Calibri"/>
      <family val="2"/>
      <scheme val="minor"/>
    </font>
    <font>
      <i/>
      <sz val="11"/>
      <name val="Times New Roman"/>
      <family val="1"/>
      <charset val="186"/>
    </font>
    <font>
      <i/>
      <sz val="11"/>
      <name val="Calibri"/>
      <family val="2"/>
      <scheme val="minor"/>
    </font>
    <font>
      <b/>
      <sz val="11"/>
      <name val="Calibri"/>
      <family val="2"/>
      <scheme val="minor"/>
    </font>
    <font>
      <sz val="11"/>
      <color theme="1"/>
      <name val="Calibri"/>
      <family val="2"/>
      <scheme val="minor"/>
    </font>
    <font>
      <sz val="11"/>
      <name val="Calibri"/>
      <family val="2"/>
      <scheme val="minor"/>
    </font>
    <font>
      <sz val="9"/>
      <name val="Times New Roman"/>
      <family val="1"/>
      <charset val="186"/>
    </font>
    <font>
      <b/>
      <sz val="10"/>
      <name val="Times New Roman"/>
      <family val="1"/>
    </font>
    <font>
      <sz val="10"/>
      <name val="Times New Roman"/>
      <family val="1"/>
    </font>
    <font>
      <strike/>
      <sz val="10"/>
      <name val="Times New Roman"/>
      <family val="1"/>
    </font>
    <font>
      <sz val="10"/>
      <name val="Times New Roman"/>
      <family val="1"/>
      <charset val="186"/>
    </font>
    <font>
      <sz val="11"/>
      <name val="Times New Roman"/>
      <family val="1"/>
      <charset val="186"/>
    </font>
    <font>
      <sz val="11"/>
      <color theme="1"/>
      <name val="Times New Roman"/>
      <family val="1"/>
      <charset val="186"/>
    </font>
    <font>
      <b/>
      <sz val="11"/>
      <color theme="1"/>
      <name val="Times New Roman"/>
      <family val="1"/>
      <charset val="186"/>
    </font>
    <font>
      <sz val="9"/>
      <color theme="1"/>
      <name val="Times New Roman"/>
      <family val="1"/>
      <charset val="186"/>
    </font>
    <font>
      <b/>
      <sz val="11"/>
      <name val="Times New Roman"/>
      <family val="1"/>
      <charset val="186"/>
    </font>
    <font>
      <b/>
      <sz val="9"/>
      <name val="Times New Roman"/>
      <family val="1"/>
      <charset val="186"/>
    </font>
    <font>
      <b/>
      <sz val="10"/>
      <name val="Times New Roman"/>
      <family val="1"/>
      <charset val="186"/>
    </font>
    <font>
      <i/>
      <sz val="9"/>
      <name val="Times New Roman"/>
      <family val="1"/>
      <charset val="186"/>
    </font>
    <font>
      <i/>
      <sz val="10"/>
      <name val="Times New Roman"/>
      <family val="1"/>
      <charset val="186"/>
    </font>
    <font>
      <b/>
      <i/>
      <sz val="10"/>
      <name val="Times New Roman"/>
      <family val="1"/>
      <charset val="186"/>
    </font>
    <font>
      <b/>
      <sz val="11"/>
      <name val="Calibri"/>
      <family val="2"/>
      <scheme val="minor"/>
    </font>
    <font>
      <sz val="11"/>
      <color rgb="FFFF0000"/>
      <name val="Calibri"/>
      <family val="2"/>
      <scheme val="minor"/>
    </font>
    <font>
      <b/>
      <sz val="8"/>
      <name val="Arial"/>
      <family val="2"/>
    </font>
    <font>
      <b/>
      <sz val="11"/>
      <name val="Times New Roman Baltic"/>
      <charset val="186"/>
    </font>
    <font>
      <sz val="8"/>
      <name val="Arial"/>
      <family val="2"/>
    </font>
    <font>
      <i/>
      <sz val="8"/>
      <name val="Arial"/>
      <family val="2"/>
    </font>
    <font>
      <sz val="10"/>
      <name val="Arial"/>
      <family val="2"/>
    </font>
    <font>
      <i/>
      <sz val="10"/>
      <name val="Times New Roman"/>
      <family val="1"/>
    </font>
    <font>
      <i/>
      <sz val="10"/>
      <name val="Calibri"/>
      <family val="2"/>
      <scheme val="minor"/>
    </font>
    <font>
      <sz val="10"/>
      <name val="Calibri"/>
      <family val="2"/>
      <scheme val="minor"/>
    </font>
    <font>
      <i/>
      <sz val="11"/>
      <name val="Calibri"/>
      <family val="2"/>
      <scheme val="minor"/>
    </font>
    <font>
      <sz val="9"/>
      <name val="Times New Roman"/>
      <family val="1"/>
    </font>
    <font>
      <sz val="10"/>
      <color indexed="16"/>
      <name val="Arial"/>
      <family val="2"/>
    </font>
    <font>
      <sz val="10"/>
      <color indexed="18"/>
      <name val="Arial"/>
      <family val="2"/>
    </font>
    <font>
      <sz val="10"/>
      <color indexed="58"/>
      <name val="Arial"/>
      <family val="2"/>
    </font>
    <font>
      <i/>
      <sz val="10"/>
      <name val="Arial"/>
      <family val="2"/>
    </font>
    <font>
      <sz val="10"/>
      <color rgb="FFFF0000"/>
      <name val="Arial"/>
      <family val="2"/>
    </font>
    <font>
      <i/>
      <sz val="10"/>
      <color rgb="FFFF0000"/>
      <name val="Arial"/>
      <family val="2"/>
    </font>
    <font>
      <i/>
      <sz val="10"/>
      <color indexed="18"/>
      <name val="Arial"/>
      <family val="2"/>
    </font>
    <font>
      <sz val="10"/>
      <color rgb="FF0000FF"/>
      <name val="Times New Roman"/>
      <family val="1"/>
      <charset val="186"/>
    </font>
    <font>
      <b/>
      <sz val="10"/>
      <color indexed="58"/>
      <name val="Arial"/>
      <family val="2"/>
    </font>
    <font>
      <i/>
      <sz val="10"/>
      <color indexed="58"/>
      <name val="Arial"/>
      <family val="2"/>
    </font>
    <font>
      <sz val="10"/>
      <color indexed="9"/>
      <name val="Arial"/>
      <family val="2"/>
    </font>
    <font>
      <sz val="10"/>
      <color rgb="FFFF0000"/>
      <name val="Calibri"/>
      <family val="2"/>
      <scheme val="minor"/>
    </font>
    <font>
      <sz val="10"/>
      <color indexed="63"/>
      <name val="Arial"/>
      <family val="2"/>
    </font>
    <font>
      <b/>
      <sz val="10"/>
      <name val="Arial"/>
      <family val="2"/>
    </font>
    <font>
      <sz val="12"/>
      <name val="Times New Roman"/>
      <family val="1"/>
      <charset val="186"/>
    </font>
    <font>
      <sz val="12"/>
      <name val="Times New Roman Baltic"/>
      <charset val="186"/>
    </font>
    <font>
      <sz val="11"/>
      <color theme="1"/>
      <name val="Calibri"/>
      <family val="2"/>
      <scheme val="minor"/>
    </font>
    <font>
      <b/>
      <i/>
      <sz val="9"/>
      <name val="Times New Roman"/>
      <family val="1"/>
      <charset val="186"/>
    </font>
    <font>
      <b/>
      <vertAlign val="subscript"/>
      <sz val="10"/>
      <name val="Times New Roman"/>
      <family val="1"/>
      <charset val="186"/>
    </font>
    <font>
      <b/>
      <i/>
      <vertAlign val="subscript"/>
      <sz val="10"/>
      <name val="Times New Roman"/>
      <family val="1"/>
      <charset val="186"/>
    </font>
    <font>
      <b/>
      <i/>
      <vertAlign val="superscript"/>
      <sz val="10"/>
      <name val="Times New Roman"/>
      <family val="1"/>
      <charset val="186"/>
    </font>
    <font>
      <b/>
      <vertAlign val="superscript"/>
      <sz val="10"/>
      <name val="Times New Roman"/>
      <family val="1"/>
      <charset val="186"/>
    </font>
    <font>
      <vertAlign val="superscript"/>
      <sz val="10"/>
      <name val="Times New Roman"/>
      <family val="1"/>
      <charset val="186"/>
    </font>
    <font>
      <i/>
      <vertAlign val="superscript"/>
      <sz val="10"/>
      <name val="Times New Roman"/>
      <family val="1"/>
      <charset val="186"/>
    </font>
    <font>
      <vertAlign val="superscript"/>
      <sz val="11"/>
      <name val="Calibri"/>
      <family val="1"/>
      <charset val="186"/>
    </font>
    <font>
      <b/>
      <vertAlign val="superscript"/>
      <sz val="10"/>
      <name val="Times New Roman"/>
      <family val="1"/>
    </font>
    <font>
      <b/>
      <i/>
      <sz val="11"/>
      <name val="Calibri"/>
      <family val="2"/>
    </font>
    <font>
      <i/>
      <sz val="11"/>
      <name val="Calibri"/>
      <family val="2"/>
    </font>
    <font>
      <vertAlign val="superscript"/>
      <sz val="10"/>
      <name val="Times New Roman"/>
      <family val="1"/>
    </font>
    <font>
      <vertAlign val="subscript"/>
      <sz val="10"/>
      <name val="Times New Roman"/>
      <family val="1"/>
      <charset val="186"/>
    </font>
    <font>
      <vertAlign val="superscript"/>
      <sz val="11"/>
      <name val="Times New Roman"/>
      <family val="1"/>
    </font>
    <font>
      <sz val="11"/>
      <name val="Times New Roman"/>
      <family val="1"/>
    </font>
  </fonts>
  <fills count="8">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0" tint="-0.14993743705557422"/>
        <bgColor indexed="64"/>
      </patternFill>
    </fill>
    <fill>
      <patternFill patternType="solid">
        <fgColor rgb="FFD9D9D9"/>
        <bgColor rgb="FF000000"/>
      </patternFill>
    </fill>
    <fill>
      <patternFill patternType="solid">
        <fgColor theme="0" tint="-0.14993743705557422"/>
        <bgColor rgb="FF000000"/>
      </patternFill>
    </fill>
    <fill>
      <patternFill patternType="solid">
        <fgColor theme="0" tint="-0.14996795556505021"/>
        <bgColor rgb="FF000000"/>
      </patternFill>
    </fill>
  </fills>
  <borders count="154">
    <border>
      <left/>
      <right/>
      <top/>
      <bottom/>
      <diagonal/>
    </border>
    <border>
      <left style="medium">
        <color rgb="FFFFFFFF"/>
      </left>
      <right style="medium">
        <color rgb="FFFFFFFF"/>
      </right>
      <top style="medium">
        <color rgb="FFFFFFFF"/>
      </top>
      <bottom style="medium">
        <color rgb="FFFFFFFF"/>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right style="medium">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medium">
        <color indexed="64"/>
      </right>
      <top/>
      <bottom style="double">
        <color indexed="64"/>
      </bottom>
      <diagonal/>
    </border>
    <border>
      <left style="medium">
        <color indexed="64"/>
      </left>
      <right/>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medium">
        <color indexed="64"/>
      </right>
      <top/>
      <bottom style="double">
        <color indexed="64"/>
      </bottom>
      <diagonal/>
    </border>
    <border>
      <left/>
      <right style="thin">
        <color indexed="64"/>
      </right>
      <top/>
      <bottom style="double">
        <color indexed="64"/>
      </bottom>
      <diagonal/>
    </border>
    <border>
      <left style="medium">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diagonal/>
    </border>
    <border>
      <left/>
      <right style="thin">
        <color indexed="64"/>
      </right>
      <top style="thin">
        <color indexed="64"/>
      </top>
      <bottom style="medium">
        <color indexed="64"/>
      </bottom>
      <diagonal/>
    </border>
    <border>
      <left style="medium">
        <color indexed="64"/>
      </left>
      <right/>
      <top/>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style="double">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medium">
        <color indexed="64"/>
      </right>
      <top/>
      <bottom style="thin">
        <color indexed="64"/>
      </bottom>
      <diagonal/>
    </border>
    <border>
      <left style="double">
        <color indexed="64"/>
      </left>
      <right/>
      <top/>
      <bottom style="thin">
        <color indexed="64"/>
      </bottom>
      <diagonal/>
    </border>
    <border>
      <left style="double">
        <color indexed="64"/>
      </left>
      <right style="thin">
        <color indexed="64"/>
      </right>
      <top/>
      <bottom style="thin">
        <color indexed="64"/>
      </bottom>
      <diagonal/>
    </border>
    <border>
      <left style="medium">
        <color indexed="64"/>
      </left>
      <right style="double">
        <color indexed="64"/>
      </right>
      <top style="thin">
        <color indexed="64"/>
      </top>
      <bottom/>
      <diagonal/>
    </border>
    <border>
      <left style="double">
        <color indexed="64"/>
      </left>
      <right style="medium">
        <color indexed="64"/>
      </right>
      <top/>
      <bottom/>
      <diagonal/>
    </border>
    <border>
      <left style="double">
        <color indexed="64"/>
      </left>
      <right/>
      <top/>
      <bottom/>
      <diagonal/>
    </border>
    <border>
      <left style="double">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top style="medium">
        <color indexed="64"/>
      </top>
      <bottom style="double">
        <color indexed="64"/>
      </bottom>
      <diagonal/>
    </border>
    <border>
      <left style="double">
        <color indexed="64"/>
      </left>
      <right style="thin">
        <color indexed="64"/>
      </right>
      <top style="medium">
        <color indexed="64"/>
      </top>
      <bottom style="double">
        <color indexed="64"/>
      </bottom>
      <diagonal/>
    </border>
    <border>
      <left style="thin">
        <color indexed="64"/>
      </left>
      <right/>
      <top style="double">
        <color indexed="64"/>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double">
        <color indexed="64"/>
      </bottom>
      <diagonal/>
    </border>
    <border>
      <left style="medium">
        <color indexed="64"/>
      </left>
      <right style="thin">
        <color indexed="64"/>
      </right>
      <top/>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top style="thin">
        <color indexed="64"/>
      </top>
      <bottom style="double">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double">
        <color indexed="64"/>
      </top>
      <bottom style="double">
        <color indexed="64"/>
      </bottom>
      <diagonal/>
    </border>
    <border>
      <left style="medium">
        <color indexed="64"/>
      </left>
      <right/>
      <top style="double">
        <color indexed="64"/>
      </top>
      <bottom/>
      <diagonal/>
    </border>
    <border>
      <left/>
      <right style="thin">
        <color indexed="64"/>
      </right>
      <top/>
      <bottom/>
      <diagonal/>
    </border>
    <border>
      <left style="medium">
        <color indexed="64"/>
      </left>
      <right style="double">
        <color indexed="64"/>
      </right>
      <top style="double">
        <color indexed="64"/>
      </top>
      <bottom style="double">
        <color indexed="64"/>
      </bottom>
      <diagonal/>
    </border>
    <border>
      <left style="double">
        <color indexed="64"/>
      </left>
      <right style="medium">
        <color indexed="64"/>
      </right>
      <top style="double">
        <color indexed="64"/>
      </top>
      <bottom style="double">
        <color indexed="64"/>
      </bottom>
      <diagonal/>
    </border>
    <border>
      <left style="medium">
        <color indexed="64"/>
      </left>
      <right style="double">
        <color indexed="64"/>
      </right>
      <top/>
      <bottom style="thin">
        <color indexed="64"/>
      </bottom>
      <diagonal/>
    </border>
    <border>
      <left style="double">
        <color indexed="64"/>
      </left>
      <right style="medium">
        <color indexed="64"/>
      </right>
      <top style="thin">
        <color indexed="64"/>
      </top>
      <bottom/>
      <diagonal/>
    </border>
    <border>
      <left/>
      <right/>
      <top style="thin">
        <color indexed="64"/>
      </top>
      <bottom style="double">
        <color indexed="64"/>
      </bottom>
      <diagonal/>
    </border>
    <border>
      <left style="double">
        <color indexed="64"/>
      </left>
      <right style="medium">
        <color indexed="64"/>
      </right>
      <top style="thin">
        <color indexed="64"/>
      </top>
      <bottom style="double">
        <color indexed="64"/>
      </bottom>
      <diagonal/>
    </border>
    <border>
      <left style="medium">
        <color indexed="64"/>
      </left>
      <right style="double">
        <color indexed="64"/>
      </right>
      <top/>
      <bottom/>
      <diagonal/>
    </border>
    <border>
      <left style="double">
        <color indexed="64"/>
      </left>
      <right style="medium">
        <color indexed="64"/>
      </right>
      <top style="thin">
        <color indexed="64"/>
      </top>
      <bottom style="medium">
        <color indexed="64"/>
      </bottom>
      <diagonal/>
    </border>
  </borders>
  <cellStyleXfs count="7">
    <xf numFmtId="0" fontId="0" fillId="0" borderId="0"/>
    <xf numFmtId="0" fontId="5" fillId="0" borderId="0"/>
    <xf numFmtId="0" fontId="47" fillId="0" borderId="0"/>
    <xf numFmtId="0" fontId="48" fillId="0" borderId="0"/>
    <xf numFmtId="172" fontId="49" fillId="0" borderId="0" applyFont="0" applyFill="0" applyBorder="0" applyAlignment="0" applyProtection="0"/>
    <xf numFmtId="0" fontId="5" fillId="0" borderId="0"/>
    <xf numFmtId="0" fontId="49" fillId="0" borderId="0"/>
  </cellStyleXfs>
  <cellXfs count="1507">
    <xf numFmtId="0" fontId="0" fillId="0" borderId="0" xfId="0"/>
    <xf numFmtId="0" fontId="1" fillId="0" borderId="0" xfId="1" applyFont="1"/>
    <xf numFmtId="0" fontId="2" fillId="0" borderId="0" xfId="0" applyFont="1"/>
    <xf numFmtId="0" fontId="3" fillId="0" borderId="0" xfId="0" applyFont="1"/>
    <xf numFmtId="0" fontId="4" fillId="0" borderId="0" xfId="1" applyFont="1"/>
    <xf numFmtId="0" fontId="5" fillId="0" borderId="0" xfId="0" applyFont="1"/>
    <xf numFmtId="0" fontId="5" fillId="0" borderId="1" xfId="0" applyFont="1" applyBorder="1" applyAlignment="1">
      <alignment horizontal="left"/>
    </xf>
    <xf numFmtId="0" fontId="5" fillId="0" borderId="1" xfId="0" applyFont="1" applyBorder="1"/>
    <xf numFmtId="0" fontId="3" fillId="0" borderId="1" xfId="0" applyFont="1" applyBorder="1" applyAlignment="1">
      <alignment horizontal="left"/>
    </xf>
    <xf numFmtId="0" fontId="7" fillId="2" borderId="2" xfId="2" applyFont="1" applyFill="1" applyBorder="1" applyAlignment="1">
      <alignment horizontal="center" vertical="center"/>
    </xf>
    <xf numFmtId="0" fontId="7" fillId="2" borderId="2" xfId="2" applyFont="1" applyFill="1" applyBorder="1" applyAlignment="1">
      <alignment horizontal="center" vertical="center" wrapText="1"/>
    </xf>
    <xf numFmtId="0" fontId="8" fillId="2" borderId="3" xfId="2" applyFont="1" applyFill="1" applyBorder="1" applyAlignment="1">
      <alignment horizontal="center" vertical="center"/>
    </xf>
    <xf numFmtId="0" fontId="7" fillId="2" borderId="3" xfId="2" applyFont="1" applyFill="1" applyBorder="1" applyAlignment="1">
      <alignment horizontal="left" vertical="center" wrapText="1"/>
    </xf>
    <xf numFmtId="0" fontId="9" fillId="2" borderId="3" xfId="2" applyFont="1" applyFill="1" applyBorder="1" applyAlignment="1">
      <alignment horizontal="center" vertical="center"/>
    </xf>
    <xf numFmtId="0" fontId="8" fillId="2" borderId="3" xfId="2" applyFont="1" applyFill="1" applyBorder="1" applyAlignment="1">
      <alignment horizontal="left" vertical="center" wrapText="1"/>
    </xf>
    <xf numFmtId="49" fontId="8" fillId="2" borderId="3" xfId="2" applyNumberFormat="1" applyFont="1" applyFill="1" applyBorder="1" applyAlignment="1">
      <alignment horizontal="center" vertical="center"/>
    </xf>
    <xf numFmtId="0" fontId="8" fillId="2" borderId="4" xfId="2" applyFont="1" applyFill="1" applyBorder="1" applyAlignment="1">
      <alignment horizontal="center" vertical="center"/>
    </xf>
    <xf numFmtId="0" fontId="8" fillId="2" borderId="4" xfId="2" applyFont="1" applyFill="1" applyBorder="1" applyAlignment="1">
      <alignment horizontal="left" vertical="center" wrapText="1"/>
    </xf>
    <xf numFmtId="0" fontId="8" fillId="2" borderId="5" xfId="2" applyFont="1" applyFill="1" applyBorder="1" applyAlignment="1">
      <alignment horizontal="center" vertical="center"/>
    </xf>
    <xf numFmtId="0" fontId="7" fillId="2" borderId="5" xfId="2" applyFont="1" applyFill="1" applyBorder="1" applyAlignment="1">
      <alignment horizontal="left" vertical="center" wrapText="1"/>
    </xf>
    <xf numFmtId="0" fontId="8" fillId="2" borderId="6" xfId="2" applyFont="1" applyFill="1" applyBorder="1" applyAlignment="1">
      <alignment horizontal="center" vertical="center"/>
    </xf>
    <xf numFmtId="0" fontId="8" fillId="2" borderId="6" xfId="2" applyFont="1" applyFill="1" applyBorder="1" applyAlignment="1">
      <alignment horizontal="left" vertical="center" wrapText="1"/>
    </xf>
    <xf numFmtId="2" fontId="8" fillId="2" borderId="3" xfId="2" applyNumberFormat="1" applyFont="1" applyFill="1" applyBorder="1" applyAlignment="1">
      <alignment horizontal="left" vertical="center" wrapText="1"/>
    </xf>
    <xf numFmtId="2" fontId="8" fillId="2" borderId="4" xfId="2" applyNumberFormat="1" applyFont="1" applyFill="1" applyBorder="1" applyAlignment="1">
      <alignment horizontal="left" vertical="center" wrapText="1"/>
    </xf>
    <xf numFmtId="0" fontId="8" fillId="2" borderId="7" xfId="2" applyFont="1" applyFill="1" applyBorder="1" applyAlignment="1">
      <alignment horizontal="center" vertical="center"/>
    </xf>
    <xf numFmtId="2" fontId="8" fillId="2" borderId="7" xfId="2" applyNumberFormat="1" applyFont="1" applyFill="1" applyBorder="1" applyAlignment="1">
      <alignment horizontal="left" vertical="center" wrapText="1"/>
    </xf>
    <xf numFmtId="0" fontId="8" fillId="2" borderId="4" xfId="2" applyFont="1" applyFill="1" applyBorder="1" applyAlignment="1">
      <alignment horizontal="center" vertical="center" wrapText="1"/>
    </xf>
    <xf numFmtId="0" fontId="8" fillId="2" borderId="3" xfId="2" applyFont="1" applyFill="1" applyBorder="1" applyAlignment="1">
      <alignment horizontal="center" vertical="center" wrapText="1"/>
    </xf>
    <xf numFmtId="0" fontId="10" fillId="2" borderId="0" xfId="0" applyFont="1" applyFill="1"/>
    <xf numFmtId="0" fontId="5" fillId="2" borderId="6" xfId="0" applyFont="1" applyFill="1" applyBorder="1" applyAlignment="1">
      <alignment horizontal="center"/>
    </xf>
    <xf numFmtId="0" fontId="9" fillId="2" borderId="5" xfId="2" applyFont="1" applyFill="1" applyBorder="1" applyAlignment="1">
      <alignment horizontal="center" vertical="center"/>
    </xf>
    <xf numFmtId="0" fontId="8" fillId="2" borderId="7" xfId="2" applyFont="1" applyFill="1" applyBorder="1" applyAlignment="1">
      <alignment horizontal="left" vertical="center" wrapText="1"/>
    </xf>
    <xf numFmtId="0" fontId="10" fillId="0" borderId="0" xfId="0" applyFont="1"/>
    <xf numFmtId="0" fontId="11" fillId="0" borderId="0" xfId="0" applyFont="1"/>
    <xf numFmtId="0" fontId="8" fillId="0" borderId="0" xfId="2" applyFont="1" applyAlignment="1">
      <alignment horizontal="left" vertical="center" wrapText="1"/>
    </xf>
    <xf numFmtId="0" fontId="12" fillId="0" borderId="0" xfId="0" applyFont="1"/>
    <xf numFmtId="0" fontId="12" fillId="0" borderId="1" xfId="0" applyFont="1" applyBorder="1" applyAlignment="1">
      <alignment horizontal="left"/>
    </xf>
    <xf numFmtId="0" fontId="12" fillId="0" borderId="1" xfId="0" applyFont="1" applyBorder="1"/>
    <xf numFmtId="0" fontId="13" fillId="0" borderId="1" xfId="0" applyFont="1" applyBorder="1" applyAlignment="1">
      <alignment horizontal="left"/>
    </xf>
    <xf numFmtId="0" fontId="14" fillId="0" borderId="0" xfId="0" applyFont="1" applyAlignment="1">
      <alignment horizontal="right" vertical="center" wrapText="1"/>
    </xf>
    <xf numFmtId="49" fontId="12" fillId="2" borderId="8" xfId="0" applyNumberFormat="1" applyFont="1" applyFill="1" applyBorder="1"/>
    <xf numFmtId="49" fontId="12" fillId="2" borderId="9" xfId="0" applyNumberFormat="1" applyFont="1" applyFill="1" applyBorder="1"/>
    <xf numFmtId="0" fontId="11" fillId="0" borderId="0" xfId="1" applyFont="1"/>
    <xf numFmtId="0" fontId="10" fillId="0" borderId="0" xfId="1" applyFont="1"/>
    <xf numFmtId="0" fontId="11" fillId="0" borderId="1" xfId="1" applyFont="1" applyBorder="1" applyAlignment="1">
      <alignment horizontal="left"/>
    </xf>
    <xf numFmtId="0" fontId="11" fillId="0" borderId="1" xfId="1" applyFont="1" applyBorder="1"/>
    <xf numFmtId="0" fontId="10" fillId="0" borderId="1" xfId="1" applyFont="1" applyBorder="1"/>
    <xf numFmtId="0" fontId="15" fillId="0" borderId="1" xfId="1" applyFont="1" applyBorder="1" applyAlignment="1">
      <alignment horizontal="left"/>
    </xf>
    <xf numFmtId="0" fontId="16" fillId="2" borderId="10" xfId="1" applyFont="1" applyFill="1" applyBorder="1" applyAlignment="1">
      <alignment horizontal="center" vertical="center"/>
    </xf>
    <xf numFmtId="0" fontId="16" fillId="2" borderId="11" xfId="1" applyFont="1" applyFill="1" applyBorder="1" applyAlignment="1">
      <alignment horizontal="center" vertical="center"/>
    </xf>
    <xf numFmtId="3" fontId="17" fillId="2" borderId="11" xfId="1" applyNumberFormat="1" applyFont="1" applyFill="1" applyBorder="1" applyAlignment="1">
      <alignment horizontal="center" vertical="center"/>
    </xf>
    <xf numFmtId="0" fontId="17" fillId="2" borderId="12" xfId="1" applyFont="1" applyFill="1" applyBorder="1" applyAlignment="1">
      <alignment horizontal="center" vertical="center"/>
    </xf>
    <xf numFmtId="0" fontId="16" fillId="2" borderId="13" xfId="1" applyFont="1" applyFill="1" applyBorder="1" applyAlignment="1">
      <alignment horizontal="center" vertical="center" wrapText="1"/>
    </xf>
    <xf numFmtId="0" fontId="16" fillId="2" borderId="14" xfId="1" applyFont="1" applyFill="1" applyBorder="1" applyAlignment="1">
      <alignment horizontal="center" vertical="center" wrapText="1"/>
    </xf>
    <xf numFmtId="164" fontId="16" fillId="2" borderId="14" xfId="1" applyNumberFormat="1" applyFont="1" applyFill="1" applyBorder="1" applyAlignment="1">
      <alignment horizontal="center" vertical="center"/>
    </xf>
    <xf numFmtId="0" fontId="6" fillId="2" borderId="15" xfId="1" applyFont="1" applyFill="1" applyBorder="1"/>
    <xf numFmtId="165" fontId="16" fillId="2" borderId="14" xfId="1" applyNumberFormat="1" applyFont="1" applyFill="1" applyBorder="1" applyAlignment="1">
      <alignment horizontal="center" vertical="center"/>
    </xf>
    <xf numFmtId="0" fontId="6" fillId="2" borderId="15" xfId="1" applyFont="1" applyFill="1" applyBorder="1" applyAlignment="1">
      <alignment horizontal="center" vertical="center"/>
    </xf>
    <xf numFmtId="165" fontId="11" fillId="0" borderId="0" xfId="1" applyNumberFormat="1" applyFont="1" applyAlignment="1">
      <alignment vertical="center"/>
    </xf>
    <xf numFmtId="0" fontId="16" fillId="2" borderId="16" xfId="1" applyFont="1" applyFill="1" applyBorder="1" applyAlignment="1">
      <alignment horizontal="center" vertical="center" wrapText="1"/>
    </xf>
    <xf numFmtId="0" fontId="16" fillId="2" borderId="17" xfId="1" applyFont="1" applyFill="1" applyBorder="1" applyAlignment="1">
      <alignment vertical="center" wrapText="1"/>
    </xf>
    <xf numFmtId="165" fontId="16" fillId="2" borderId="17" xfId="1" applyNumberFormat="1" applyFont="1" applyFill="1" applyBorder="1" applyAlignment="1">
      <alignment horizontal="center" vertical="center"/>
    </xf>
    <xf numFmtId="0" fontId="6" fillId="2" borderId="18" xfId="1" applyFont="1" applyFill="1" applyBorder="1" applyAlignment="1">
      <alignment horizontal="center" vertical="center"/>
    </xf>
    <xf numFmtId="0" fontId="6" fillId="2" borderId="19" xfId="1" applyFont="1" applyFill="1" applyBorder="1" applyAlignment="1">
      <alignment horizontal="center" vertical="center" wrapText="1"/>
    </xf>
    <xf numFmtId="0" fontId="18" fillId="2" borderId="20" xfId="1" applyFont="1" applyFill="1" applyBorder="1" applyAlignment="1">
      <alignment horizontal="right" vertical="center" wrapText="1"/>
    </xf>
    <xf numFmtId="165" fontId="6" fillId="0" borderId="20" xfId="1" applyNumberFormat="1" applyFont="1" applyBorder="1" applyAlignment="1" applyProtection="1">
      <alignment horizontal="center" vertical="center"/>
      <protection locked="0"/>
    </xf>
    <xf numFmtId="0" fontId="6" fillId="2" borderId="21" xfId="1" applyFont="1" applyFill="1" applyBorder="1" applyAlignment="1">
      <alignment horizontal="center" vertical="center"/>
    </xf>
    <xf numFmtId="0" fontId="6" fillId="2" borderId="22" xfId="1" applyFont="1" applyFill="1" applyBorder="1" applyAlignment="1">
      <alignment horizontal="center" vertical="center" wrapText="1"/>
    </xf>
    <xf numFmtId="0" fontId="18" fillId="2" borderId="23" xfId="1" applyFont="1" applyFill="1" applyBorder="1" applyAlignment="1">
      <alignment horizontal="right" vertical="center" wrapText="1"/>
    </xf>
    <xf numFmtId="165" fontId="6" fillId="0" borderId="23" xfId="1" applyNumberFormat="1" applyFont="1" applyBorder="1" applyAlignment="1" applyProtection="1">
      <alignment horizontal="center" vertical="center"/>
      <protection locked="0"/>
    </xf>
    <xf numFmtId="0" fontId="6" fillId="2" borderId="24" xfId="1" applyFont="1" applyFill="1" applyBorder="1" applyAlignment="1">
      <alignment horizontal="center" vertical="center"/>
    </xf>
    <xf numFmtId="0" fontId="16" fillId="2" borderId="19" xfId="1" applyFont="1" applyFill="1" applyBorder="1" applyAlignment="1">
      <alignment horizontal="center" vertical="center" wrapText="1"/>
    </xf>
    <xf numFmtId="0" fontId="16" fillId="2" borderId="20" xfId="1" applyFont="1" applyFill="1" applyBorder="1" applyAlignment="1">
      <alignment vertical="center" wrapText="1"/>
    </xf>
    <xf numFmtId="165" fontId="16" fillId="2" borderId="20" xfId="1" applyNumberFormat="1" applyFont="1" applyFill="1" applyBorder="1" applyAlignment="1">
      <alignment horizontal="center" vertical="center"/>
    </xf>
    <xf numFmtId="165" fontId="6" fillId="2" borderId="17" xfId="1" applyNumberFormat="1" applyFont="1" applyFill="1" applyBorder="1" applyAlignment="1">
      <alignment horizontal="center" vertical="center"/>
    </xf>
    <xf numFmtId="0" fontId="16" fillId="2" borderId="17" xfId="1" applyFont="1" applyFill="1" applyBorder="1" applyAlignment="1">
      <alignment horizontal="center" vertical="center" wrapText="1"/>
    </xf>
    <xf numFmtId="165" fontId="6" fillId="3" borderId="20" xfId="1" applyNumberFormat="1" applyFont="1" applyFill="1" applyBorder="1" applyAlignment="1" applyProtection="1">
      <alignment horizontal="center" vertical="center"/>
      <protection locked="0"/>
    </xf>
    <xf numFmtId="0" fontId="16" fillId="2" borderId="10" xfId="1" applyFont="1" applyFill="1" applyBorder="1" applyAlignment="1">
      <alignment horizontal="center" vertical="center" wrapText="1"/>
    </xf>
    <xf numFmtId="0" fontId="16" fillId="2" borderId="11" xfId="1" applyFont="1" applyFill="1" applyBorder="1" applyAlignment="1">
      <alignment horizontal="center" vertical="center" wrapText="1"/>
    </xf>
    <xf numFmtId="4" fontId="16" fillId="2" borderId="11" xfId="1" applyNumberFormat="1" applyFont="1" applyFill="1" applyBorder="1" applyAlignment="1">
      <alignment horizontal="center" vertical="center"/>
    </xf>
    <xf numFmtId="0" fontId="6" fillId="2" borderId="12" xfId="1" applyFont="1" applyFill="1" applyBorder="1" applyAlignment="1">
      <alignment horizontal="center" vertical="center"/>
    </xf>
    <xf numFmtId="4" fontId="11" fillId="0" borderId="0" xfId="1" applyNumberFormat="1" applyFont="1"/>
    <xf numFmtId="4" fontId="16" fillId="2" borderId="17" xfId="1" applyNumberFormat="1" applyFont="1" applyFill="1" applyBorder="1" applyAlignment="1">
      <alignment horizontal="center" vertical="center"/>
    </xf>
    <xf numFmtId="0" fontId="6" fillId="2" borderId="20" xfId="1" applyFont="1" applyFill="1" applyBorder="1" applyAlignment="1">
      <alignment vertical="center" wrapText="1"/>
    </xf>
    <xf numFmtId="4" fontId="6" fillId="2" borderId="20" xfId="1" applyNumberFormat="1" applyFont="1" applyFill="1" applyBorder="1" applyAlignment="1">
      <alignment horizontal="center" vertical="center"/>
    </xf>
    <xf numFmtId="0" fontId="18" fillId="2" borderId="19" xfId="1" applyFont="1" applyFill="1" applyBorder="1" applyAlignment="1">
      <alignment horizontal="center" vertical="center" wrapText="1"/>
    </xf>
    <xf numFmtId="0" fontId="18" fillId="2" borderId="20" xfId="1" applyFont="1" applyFill="1" applyBorder="1" applyAlignment="1">
      <alignment vertical="center" wrapText="1"/>
    </xf>
    <xf numFmtId="4" fontId="18" fillId="2" borderId="20" xfId="1" applyNumberFormat="1" applyFont="1" applyFill="1" applyBorder="1" applyAlignment="1">
      <alignment horizontal="center" vertical="center"/>
    </xf>
    <xf numFmtId="0" fontId="18" fillId="2" borderId="21" xfId="1" applyFont="1" applyFill="1" applyBorder="1" applyAlignment="1">
      <alignment horizontal="center" vertical="center"/>
    </xf>
    <xf numFmtId="0" fontId="19" fillId="0" borderId="0" xfId="1" applyFont="1"/>
    <xf numFmtId="0" fontId="10" fillId="0" borderId="0" xfId="1" applyFont="1" applyAlignment="1">
      <alignment vertical="center"/>
    </xf>
    <xf numFmtId="0" fontId="6" fillId="2" borderId="23" xfId="1" applyFont="1" applyFill="1" applyBorder="1" applyAlignment="1">
      <alignment vertical="center" wrapText="1"/>
    </xf>
    <xf numFmtId="4" fontId="6" fillId="2" borderId="23" xfId="1" applyNumberFormat="1" applyFont="1" applyFill="1" applyBorder="1" applyAlignment="1">
      <alignment horizontal="center" vertical="center"/>
    </xf>
    <xf numFmtId="0" fontId="16" fillId="2" borderId="25" xfId="1"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20" xfId="0" applyFont="1" applyFill="1" applyBorder="1" applyAlignment="1">
      <alignment wrapText="1"/>
    </xf>
    <xf numFmtId="4" fontId="10" fillId="0" borderId="20" xfId="0" applyNumberFormat="1" applyFont="1" applyBorder="1" applyAlignment="1" applyProtection="1">
      <alignment horizontal="center" vertical="center" wrapText="1"/>
      <protection locked="0"/>
    </xf>
    <xf numFmtId="0" fontId="10" fillId="2" borderId="21"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0" borderId="0" xfId="1" applyFont="1" applyAlignment="1">
      <alignment wrapText="1"/>
    </xf>
    <xf numFmtId="4" fontId="10" fillId="0" borderId="0" xfId="1" applyNumberFormat="1" applyFont="1" applyAlignment="1">
      <alignment vertical="center"/>
    </xf>
    <xf numFmtId="0" fontId="10" fillId="2" borderId="29"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31" xfId="0" applyFont="1" applyFill="1" applyBorder="1" applyAlignment="1">
      <alignment wrapText="1"/>
    </xf>
    <xf numFmtId="4" fontId="10" fillId="0" borderId="31" xfId="0" applyNumberFormat="1" applyFont="1" applyBorder="1" applyAlignment="1" applyProtection="1">
      <alignment horizontal="center" vertical="center" wrapText="1"/>
      <protection locked="0"/>
    </xf>
    <xf numFmtId="0" fontId="10" fillId="2" borderId="32" xfId="0" applyFont="1" applyFill="1" applyBorder="1" applyAlignment="1">
      <alignment horizontal="center" vertical="center" wrapText="1"/>
    </xf>
    <xf numFmtId="0" fontId="17" fillId="2" borderId="33" xfId="0" applyFont="1" applyFill="1" applyBorder="1" applyAlignment="1">
      <alignment horizontal="center" vertical="center" wrapText="1"/>
    </xf>
    <xf numFmtId="0" fontId="17" fillId="2" borderId="34" xfId="0" applyFont="1" applyFill="1" applyBorder="1" applyAlignment="1">
      <alignment horizontal="center" wrapText="1"/>
    </xf>
    <xf numFmtId="4" fontId="10" fillId="0" borderId="35" xfId="0" applyNumberFormat="1" applyFont="1" applyBorder="1" applyAlignment="1" applyProtection="1">
      <alignment horizontal="center" vertical="center" wrapText="1"/>
      <protection locked="0"/>
    </xf>
    <xf numFmtId="0" fontId="10" fillId="2" borderId="36" xfId="0" applyFont="1" applyFill="1" applyBorder="1" applyAlignment="1">
      <alignment horizontal="center" vertical="center" wrapText="1"/>
    </xf>
    <xf numFmtId="0" fontId="16" fillId="2" borderId="34" xfId="1" applyFont="1" applyFill="1" applyBorder="1" applyAlignment="1">
      <alignment horizontal="center" vertical="center" wrapText="1"/>
    </xf>
    <xf numFmtId="4" fontId="16" fillId="0" borderId="11" xfId="1" applyNumberFormat="1" applyFont="1" applyBorder="1" applyAlignment="1" applyProtection="1">
      <alignment horizontal="center" vertical="center"/>
      <protection locked="0"/>
    </xf>
    <xf numFmtId="0" fontId="16" fillId="2" borderId="37" xfId="1" applyFont="1" applyFill="1" applyBorder="1" applyAlignment="1">
      <alignment horizontal="center" vertical="center" wrapText="1"/>
    </xf>
    <xf numFmtId="0" fontId="16" fillId="2" borderId="38" xfId="1" applyFont="1" applyFill="1" applyBorder="1" applyAlignment="1">
      <alignment horizontal="center" vertical="center" wrapText="1"/>
    </xf>
    <xf numFmtId="4" fontId="16" fillId="2" borderId="38" xfId="1" applyNumberFormat="1" applyFont="1" applyFill="1" applyBorder="1" applyAlignment="1">
      <alignment horizontal="center" vertical="center"/>
    </xf>
    <xf numFmtId="0" fontId="6" fillId="2" borderId="28" xfId="1" applyFont="1" applyFill="1" applyBorder="1" applyAlignment="1">
      <alignment horizontal="center" vertical="center"/>
    </xf>
    <xf numFmtId="0" fontId="16" fillId="2" borderId="22" xfId="1" applyFont="1" applyFill="1" applyBorder="1" applyAlignment="1">
      <alignment horizontal="center" vertical="center" wrapText="1"/>
    </xf>
    <xf numFmtId="0" fontId="16" fillId="2" borderId="23" xfId="1" applyFont="1" applyFill="1" applyBorder="1" applyAlignment="1">
      <alignment horizontal="center" vertical="center" wrapText="1"/>
    </xf>
    <xf numFmtId="4" fontId="16" fillId="0" borderId="23" xfId="1" applyNumberFormat="1" applyFont="1" applyBorder="1" applyAlignment="1" applyProtection="1">
      <alignment horizontal="center" vertical="center"/>
      <protection locked="0"/>
    </xf>
    <xf numFmtId="0" fontId="6" fillId="2" borderId="39" xfId="1" applyFont="1" applyFill="1" applyBorder="1" applyAlignment="1">
      <alignment horizontal="center" vertical="center" wrapText="1"/>
    </xf>
    <xf numFmtId="0" fontId="6" fillId="2" borderId="31" xfId="1" applyFont="1" applyFill="1" applyBorder="1" applyAlignment="1">
      <alignment vertical="center" wrapText="1"/>
    </xf>
    <xf numFmtId="4" fontId="6" fillId="2" borderId="31" xfId="1" applyNumberFormat="1" applyFont="1" applyFill="1" applyBorder="1" applyAlignment="1">
      <alignment horizontal="center" vertical="center"/>
    </xf>
    <xf numFmtId="0" fontId="6" fillId="2" borderId="32" xfId="1" applyFont="1" applyFill="1" applyBorder="1" applyAlignment="1">
      <alignment horizontal="center" vertical="center"/>
    </xf>
    <xf numFmtId="165" fontId="5" fillId="0" borderId="0" xfId="0" applyNumberFormat="1" applyFont="1"/>
    <xf numFmtId="165" fontId="5" fillId="0" borderId="1" xfId="0" applyNumberFormat="1" applyFont="1" applyBorder="1"/>
    <xf numFmtId="4" fontId="17" fillId="2" borderId="2" xfId="0" applyNumberFormat="1" applyFont="1" applyFill="1" applyBorder="1" applyAlignment="1">
      <alignment horizontal="center" vertical="center"/>
    </xf>
    <xf numFmtId="4" fontId="17" fillId="2" borderId="40" xfId="0" applyNumberFormat="1" applyFont="1" applyFill="1" applyBorder="1" applyAlignment="1">
      <alignment horizontal="center" vertical="center" wrapText="1"/>
    </xf>
    <xf numFmtId="4" fontId="17" fillId="2" borderId="2" xfId="0" applyNumberFormat="1" applyFont="1" applyFill="1" applyBorder="1" applyAlignment="1">
      <alignment horizontal="center" vertical="center" wrapText="1"/>
    </xf>
    <xf numFmtId="4" fontId="19" fillId="2" borderId="10" xfId="0" applyNumberFormat="1" applyFont="1" applyFill="1" applyBorder="1" applyAlignment="1">
      <alignment horizontal="center" vertical="center" wrapText="1"/>
    </xf>
    <xf numFmtId="4" fontId="19" fillId="2" borderId="11" xfId="0" applyNumberFormat="1" applyFont="1" applyFill="1" applyBorder="1" applyAlignment="1">
      <alignment horizontal="center" vertical="center" wrapText="1"/>
    </xf>
    <xf numFmtId="4" fontId="19" fillId="2" borderId="12" xfId="0" applyNumberFormat="1" applyFont="1" applyFill="1" applyBorder="1" applyAlignment="1">
      <alignment horizontal="center" vertical="center" wrapText="1"/>
    </xf>
    <xf numFmtId="4" fontId="17" fillId="2" borderId="41" xfId="0" applyNumberFormat="1" applyFont="1" applyFill="1" applyBorder="1" applyAlignment="1">
      <alignment horizontal="center" vertical="center" wrapText="1"/>
    </xf>
    <xf numFmtId="4" fontId="19" fillId="2" borderId="42" xfId="0" applyNumberFormat="1" applyFont="1" applyFill="1" applyBorder="1" applyAlignment="1">
      <alignment horizontal="center" vertical="center" wrapText="1"/>
    </xf>
    <xf numFmtId="4" fontId="19" fillId="2" borderId="11" xfId="0" applyNumberFormat="1" applyFont="1" applyFill="1" applyBorder="1" applyAlignment="1" applyProtection="1">
      <alignment horizontal="center" vertical="center" wrapText="1"/>
      <protection hidden="1"/>
    </xf>
    <xf numFmtId="4" fontId="19" fillId="2" borderId="42" xfId="0" applyNumberFormat="1" applyFont="1" applyFill="1" applyBorder="1" applyAlignment="1" applyProtection="1">
      <alignment horizontal="center" vertical="center" wrapText="1"/>
      <protection hidden="1"/>
    </xf>
    <xf numFmtId="4" fontId="7" fillId="2" borderId="41" xfId="0" applyNumberFormat="1" applyFont="1" applyFill="1" applyBorder="1" applyAlignment="1">
      <alignment horizontal="center" vertical="center" wrapText="1"/>
    </xf>
    <xf numFmtId="4" fontId="17" fillId="2" borderId="43" xfId="0" applyNumberFormat="1" applyFont="1" applyFill="1" applyBorder="1" applyAlignment="1">
      <alignment horizontal="center" vertical="center"/>
    </xf>
    <xf numFmtId="4" fontId="17" fillId="2" borderId="44" xfId="0" applyNumberFormat="1" applyFont="1" applyFill="1" applyBorder="1" applyAlignment="1">
      <alignment horizontal="center" vertical="center" wrapText="1"/>
    </xf>
    <xf numFmtId="4" fontId="19" fillId="2" borderId="44" xfId="0" applyNumberFormat="1" applyFont="1" applyFill="1" applyBorder="1" applyAlignment="1">
      <alignment horizontal="center" vertical="center"/>
    </xf>
    <xf numFmtId="4" fontId="19" fillId="2" borderId="43" xfId="0" applyNumberFormat="1" applyFont="1" applyFill="1" applyBorder="1" applyAlignment="1">
      <alignment horizontal="center" vertical="center"/>
    </xf>
    <xf numFmtId="4" fontId="19" fillId="2" borderId="45" xfId="0" applyNumberFormat="1" applyFont="1" applyFill="1" applyBorder="1" applyAlignment="1">
      <alignment horizontal="center" vertical="center"/>
    </xf>
    <xf numFmtId="4" fontId="19" fillId="2" borderId="46" xfId="0" applyNumberFormat="1" applyFont="1" applyFill="1" applyBorder="1" applyAlignment="1">
      <alignment horizontal="center" vertical="center"/>
    </xf>
    <xf numFmtId="4" fontId="19" fillId="2" borderId="47" xfId="0" applyNumberFormat="1" applyFont="1" applyFill="1" applyBorder="1" applyAlignment="1">
      <alignment horizontal="center" vertical="center"/>
    </xf>
    <xf numFmtId="4" fontId="19" fillId="2" borderId="48" xfId="0" applyNumberFormat="1" applyFont="1" applyFill="1" applyBorder="1" applyAlignment="1">
      <alignment horizontal="center" vertical="center"/>
    </xf>
    <xf numFmtId="4" fontId="19" fillId="2" borderId="49" xfId="0" applyNumberFormat="1" applyFont="1" applyFill="1" applyBorder="1" applyAlignment="1">
      <alignment horizontal="center" vertical="center"/>
    </xf>
    <xf numFmtId="4" fontId="17" fillId="2" borderId="6" xfId="0" applyNumberFormat="1" applyFont="1" applyFill="1" applyBorder="1" applyAlignment="1">
      <alignment horizontal="center" vertical="center"/>
    </xf>
    <xf numFmtId="4" fontId="17" fillId="2" borderId="50" xfId="0" applyNumberFormat="1" applyFont="1" applyFill="1" applyBorder="1" applyAlignment="1">
      <alignment horizontal="left" vertical="center" wrapText="1"/>
    </xf>
    <xf numFmtId="4" fontId="17" fillId="2" borderId="26" xfId="0" applyNumberFormat="1" applyFont="1" applyFill="1" applyBorder="1" applyAlignment="1">
      <alignment horizontal="center" vertical="center" wrapText="1"/>
    </xf>
    <xf numFmtId="4" fontId="17" fillId="2" borderId="6" xfId="0" applyNumberFormat="1" applyFont="1" applyFill="1" applyBorder="1" applyAlignment="1">
      <alignment horizontal="center" vertical="center" wrapText="1"/>
    </xf>
    <xf numFmtId="4" fontId="17" fillId="2" borderId="37" xfId="0" applyNumberFormat="1" applyFont="1" applyFill="1" applyBorder="1" applyAlignment="1">
      <alignment horizontal="center" vertical="center" wrapText="1"/>
    </xf>
    <xf numFmtId="4" fontId="17" fillId="2" borderId="38" xfId="0" applyNumberFormat="1" applyFont="1" applyFill="1" applyBorder="1" applyAlignment="1">
      <alignment horizontal="center" vertical="center" wrapText="1"/>
    </xf>
    <xf numFmtId="4" fontId="17" fillId="2" borderId="28" xfId="0" applyNumberFormat="1" applyFont="1" applyFill="1" applyBorder="1" applyAlignment="1">
      <alignment horizontal="center" vertical="center" wrapText="1"/>
    </xf>
    <xf numFmtId="4" fontId="17" fillId="2" borderId="51" xfId="0" applyNumberFormat="1" applyFont="1" applyFill="1" applyBorder="1" applyAlignment="1">
      <alignment horizontal="center" vertical="center" wrapText="1"/>
    </xf>
    <xf numFmtId="4" fontId="17" fillId="2" borderId="5" xfId="0" applyNumberFormat="1" applyFont="1" applyFill="1" applyBorder="1" applyAlignment="1">
      <alignment horizontal="center" vertical="center"/>
    </xf>
    <xf numFmtId="4" fontId="17" fillId="2" borderId="25" xfId="0" applyNumberFormat="1" applyFont="1" applyFill="1" applyBorder="1" applyAlignment="1">
      <alignment horizontal="left" vertical="center" wrapText="1"/>
    </xf>
    <xf numFmtId="4" fontId="17" fillId="2" borderId="52" xfId="0" applyNumberFormat="1" applyFont="1" applyFill="1" applyBorder="1" applyAlignment="1">
      <alignment horizontal="center" vertical="center" wrapText="1"/>
    </xf>
    <xf numFmtId="4" fontId="17" fillId="2" borderId="5" xfId="0" applyNumberFormat="1" applyFont="1" applyFill="1" applyBorder="1" applyAlignment="1">
      <alignment horizontal="center" vertical="center" wrapText="1"/>
    </xf>
    <xf numFmtId="4" fontId="17" fillId="2" borderId="16" xfId="0" applyNumberFormat="1" applyFont="1" applyFill="1" applyBorder="1" applyAlignment="1">
      <alignment horizontal="center" vertical="center" wrapText="1"/>
    </xf>
    <xf numFmtId="4" fontId="17" fillId="2" borderId="17" xfId="0" applyNumberFormat="1" applyFont="1" applyFill="1" applyBorder="1" applyAlignment="1">
      <alignment horizontal="center" vertical="center" wrapText="1"/>
    </xf>
    <xf numFmtId="4" fontId="17" fillId="2" borderId="18" xfId="0" applyNumberFormat="1" applyFont="1" applyFill="1" applyBorder="1" applyAlignment="1">
      <alignment horizontal="center" vertical="center" wrapText="1"/>
    </xf>
    <xf numFmtId="4" fontId="17" fillId="2" borderId="53" xfId="0" applyNumberFormat="1" applyFont="1" applyFill="1" applyBorder="1" applyAlignment="1">
      <alignment horizontal="center" vertical="center" wrapText="1"/>
    </xf>
    <xf numFmtId="4" fontId="17" fillId="2" borderId="54" xfId="0" applyNumberFormat="1" applyFont="1" applyFill="1" applyBorder="1" applyAlignment="1">
      <alignment horizontal="center" vertical="center" wrapText="1"/>
    </xf>
    <xf numFmtId="4" fontId="19" fillId="2" borderId="6" xfId="0" applyNumberFormat="1" applyFont="1" applyFill="1" applyBorder="1" applyAlignment="1">
      <alignment horizontal="right" vertical="center"/>
    </xf>
    <xf numFmtId="4" fontId="19" fillId="2" borderId="50" xfId="0" applyNumberFormat="1" applyFont="1" applyFill="1" applyBorder="1" applyAlignment="1">
      <alignment horizontal="right" vertical="center" wrapText="1"/>
    </xf>
    <xf numFmtId="4" fontId="19" fillId="2" borderId="26" xfId="0" applyNumberFormat="1" applyFont="1" applyFill="1" applyBorder="1" applyAlignment="1">
      <alignment horizontal="center" vertical="center" wrapText="1"/>
    </xf>
    <xf numFmtId="4" fontId="19" fillId="2" borderId="6" xfId="0" applyNumberFormat="1" applyFont="1" applyFill="1" applyBorder="1" applyAlignment="1">
      <alignment horizontal="center" vertical="center" wrapText="1"/>
    </xf>
    <xf numFmtId="4" fontId="19" fillId="2" borderId="37" xfId="0" applyNumberFormat="1" applyFont="1" applyFill="1" applyBorder="1" applyAlignment="1">
      <alignment horizontal="center" vertical="center" wrapText="1"/>
    </xf>
    <xf numFmtId="4" fontId="19" fillId="2" borderId="38" xfId="0" applyNumberFormat="1" applyFont="1" applyFill="1" applyBorder="1" applyAlignment="1">
      <alignment horizontal="center" vertical="center" wrapText="1"/>
    </xf>
    <xf numFmtId="4" fontId="19" fillId="2" borderId="28" xfId="0" applyNumberFormat="1" applyFont="1" applyFill="1" applyBorder="1" applyAlignment="1">
      <alignment horizontal="center" vertical="center" wrapText="1"/>
    </xf>
    <xf numFmtId="4" fontId="19" fillId="2" borderId="51" xfId="0" applyNumberFormat="1" applyFont="1" applyFill="1" applyBorder="1" applyAlignment="1">
      <alignment horizontal="center" vertical="center" wrapText="1"/>
    </xf>
    <xf numFmtId="4" fontId="19" fillId="2" borderId="55" xfId="0" applyNumberFormat="1" applyFont="1" applyFill="1" applyBorder="1" applyAlignment="1">
      <alignment horizontal="center" vertical="center" wrapText="1"/>
    </xf>
    <xf numFmtId="165" fontId="2" fillId="0" borderId="0" xfId="0" applyNumberFormat="1" applyFont="1"/>
    <xf numFmtId="4" fontId="19" fillId="2" borderId="6" xfId="0" applyNumberFormat="1" applyFont="1" applyFill="1" applyBorder="1" applyAlignment="1">
      <alignment horizontal="center" vertical="center"/>
    </xf>
    <xf numFmtId="4" fontId="19" fillId="2" borderId="8" xfId="0" applyNumberFormat="1" applyFont="1" applyFill="1" applyBorder="1" applyAlignment="1">
      <alignment horizontal="right" vertical="center" wrapText="1"/>
    </xf>
    <xf numFmtId="4" fontId="19" fillId="2" borderId="27" xfId="0" applyNumberFormat="1" applyFont="1" applyFill="1" applyBorder="1" applyAlignment="1">
      <alignment horizontal="center" vertical="center" wrapText="1"/>
    </xf>
    <xf numFmtId="4" fontId="19" fillId="2" borderId="3" xfId="0" applyNumberFormat="1" applyFont="1" applyFill="1" applyBorder="1" applyAlignment="1">
      <alignment horizontal="center" vertical="center" wrapText="1"/>
    </xf>
    <xf numFmtId="4" fontId="19" fillId="2" borderId="19" xfId="0" applyNumberFormat="1" applyFont="1" applyFill="1" applyBorder="1" applyAlignment="1">
      <alignment horizontal="center" vertical="center" wrapText="1"/>
    </xf>
    <xf numFmtId="4" fontId="19" fillId="2" borderId="20" xfId="0" applyNumberFormat="1" applyFont="1" applyFill="1" applyBorder="1" applyAlignment="1">
      <alignment horizontal="center" vertical="center" wrapText="1"/>
    </xf>
    <xf numFmtId="4" fontId="19" fillId="2" borderId="21" xfId="0" applyNumberFormat="1" applyFont="1" applyFill="1" applyBorder="1" applyAlignment="1">
      <alignment horizontal="center" vertical="center" wrapText="1"/>
    </xf>
    <xf numFmtId="4" fontId="19" fillId="2" borderId="56" xfId="0" applyNumberFormat="1" applyFont="1" applyFill="1" applyBorder="1" applyAlignment="1">
      <alignment horizontal="center" vertical="center" wrapText="1"/>
    </xf>
    <xf numFmtId="4" fontId="19" fillId="2" borderId="9" xfId="0" applyNumberFormat="1" applyFont="1" applyFill="1" applyBorder="1" applyAlignment="1">
      <alignment horizontal="center" vertical="center" wrapText="1"/>
    </xf>
    <xf numFmtId="4" fontId="19" fillId="2" borderId="57" xfId="0" applyNumberFormat="1" applyFont="1" applyFill="1" applyBorder="1" applyAlignment="1">
      <alignment horizontal="center" vertical="center"/>
    </xf>
    <xf numFmtId="4" fontId="19" fillId="2" borderId="58" xfId="0" applyNumberFormat="1" applyFont="1" applyFill="1" applyBorder="1" applyAlignment="1">
      <alignment horizontal="right" vertical="center" wrapText="1"/>
    </xf>
    <xf numFmtId="4" fontId="19" fillId="2" borderId="29" xfId="0" applyNumberFormat="1" applyFont="1" applyFill="1" applyBorder="1" applyAlignment="1">
      <alignment horizontal="center" vertical="center" wrapText="1"/>
    </xf>
    <xf numFmtId="4" fontId="19" fillId="2" borderId="4" xfId="0" applyNumberFormat="1" applyFont="1" applyFill="1" applyBorder="1" applyAlignment="1">
      <alignment horizontal="center" vertical="center" wrapText="1"/>
    </xf>
    <xf numFmtId="4" fontId="19" fillId="2" borderId="22" xfId="0" applyNumberFormat="1" applyFont="1" applyFill="1" applyBorder="1" applyAlignment="1">
      <alignment horizontal="center" vertical="center" wrapText="1"/>
    </xf>
    <xf numFmtId="4" fontId="19" fillId="2" borderId="23" xfId="0" applyNumberFormat="1" applyFont="1" applyFill="1" applyBorder="1" applyAlignment="1">
      <alignment horizontal="center" vertical="center" wrapText="1"/>
    </xf>
    <xf numFmtId="4" fontId="19" fillId="2" borderId="24" xfId="0" applyNumberFormat="1" applyFont="1" applyFill="1" applyBorder="1" applyAlignment="1">
      <alignment horizontal="center" vertical="center" wrapText="1"/>
    </xf>
    <xf numFmtId="4" fontId="19" fillId="2" borderId="59" xfId="0" applyNumberFormat="1" applyFont="1" applyFill="1" applyBorder="1" applyAlignment="1">
      <alignment horizontal="center" vertical="center" wrapText="1"/>
    </xf>
    <xf numFmtId="4" fontId="19" fillId="2" borderId="60" xfId="0" applyNumberFormat="1" applyFont="1" applyFill="1" applyBorder="1" applyAlignment="1">
      <alignment horizontal="center" vertical="center" wrapText="1"/>
    </xf>
    <xf numFmtId="4" fontId="17" fillId="2" borderId="25" xfId="0" applyNumberFormat="1" applyFont="1" applyFill="1" applyBorder="1" applyAlignment="1">
      <alignment wrapText="1"/>
    </xf>
    <xf numFmtId="4" fontId="19" fillId="2" borderId="8" xfId="0" applyNumberFormat="1" applyFont="1" applyFill="1" applyBorder="1" applyAlignment="1">
      <alignment horizontal="right" wrapText="1"/>
    </xf>
    <xf numFmtId="4" fontId="5" fillId="0" borderId="0" xfId="0" applyNumberFormat="1" applyFont="1"/>
    <xf numFmtId="4" fontId="17" fillId="2" borderId="61" xfId="0" applyNumberFormat="1" applyFont="1" applyFill="1" applyBorder="1" applyAlignment="1">
      <alignment horizontal="center" vertical="center" wrapText="1"/>
    </xf>
    <xf numFmtId="4" fontId="17" fillId="2" borderId="62" xfId="0" applyNumberFormat="1" applyFont="1" applyFill="1" applyBorder="1" applyAlignment="1">
      <alignment horizontal="left" vertical="center" wrapText="1"/>
    </xf>
    <xf numFmtId="165" fontId="17" fillId="2" borderId="62" xfId="0" applyNumberFormat="1" applyFont="1" applyFill="1" applyBorder="1" applyAlignment="1">
      <alignment horizontal="center" vertical="center" wrapText="1"/>
    </xf>
    <xf numFmtId="165" fontId="17" fillId="2" borderId="61" xfId="0" applyNumberFormat="1" applyFont="1" applyFill="1" applyBorder="1" applyAlignment="1">
      <alignment horizontal="center" vertical="center" wrapText="1"/>
    </xf>
    <xf numFmtId="165" fontId="17" fillId="2" borderId="63" xfId="0" applyNumberFormat="1" applyFont="1" applyFill="1" applyBorder="1" applyAlignment="1">
      <alignment horizontal="center" vertical="center" wrapText="1"/>
    </xf>
    <xf numFmtId="165" fontId="17" fillId="2" borderId="64" xfId="0" applyNumberFormat="1" applyFont="1" applyFill="1" applyBorder="1" applyAlignment="1">
      <alignment horizontal="center" vertical="center" wrapText="1"/>
    </xf>
    <xf numFmtId="165" fontId="17" fillId="2" borderId="42" xfId="0" applyNumberFormat="1" applyFont="1" applyFill="1" applyBorder="1" applyAlignment="1">
      <alignment horizontal="center" vertical="center" wrapText="1"/>
    </xf>
    <xf numFmtId="165" fontId="17" fillId="2" borderId="65" xfId="0" applyNumberFormat="1" applyFont="1" applyFill="1" applyBorder="1" applyAlignment="1">
      <alignment horizontal="center" vertical="center" wrapText="1"/>
    </xf>
    <xf numFmtId="165" fontId="17" fillId="2" borderId="66" xfId="0" applyNumberFormat="1" applyFont="1" applyFill="1" applyBorder="1" applyAlignment="1">
      <alignment horizontal="center" vertical="center" wrapText="1"/>
    </xf>
    <xf numFmtId="165" fontId="20" fillId="2" borderId="61" xfId="0" applyNumberFormat="1" applyFont="1" applyFill="1" applyBorder="1" applyAlignment="1">
      <alignment horizontal="center" vertical="center" wrapText="1"/>
    </xf>
    <xf numFmtId="4" fontId="17" fillId="2" borderId="67" xfId="0" applyNumberFormat="1" applyFont="1" applyFill="1" applyBorder="1" applyAlignment="1">
      <alignment horizontal="center" vertical="center" wrapText="1"/>
    </xf>
    <xf numFmtId="4" fontId="17" fillId="2" borderId="68" xfId="0" applyNumberFormat="1" applyFont="1" applyFill="1" applyBorder="1" applyAlignment="1">
      <alignment horizontal="center" vertical="center" wrapText="1"/>
    </xf>
    <xf numFmtId="4" fontId="17" fillId="2" borderId="69" xfId="0" applyNumberFormat="1" applyFont="1" applyFill="1" applyBorder="1" applyAlignment="1">
      <alignment horizontal="center" vertical="center" wrapText="1"/>
    </xf>
    <xf numFmtId="4" fontId="17" fillId="2" borderId="70" xfId="0" applyNumberFormat="1" applyFont="1" applyFill="1" applyBorder="1" applyAlignment="1">
      <alignment horizontal="center" vertical="center" wrapText="1"/>
    </xf>
    <xf numFmtId="4" fontId="17" fillId="2" borderId="71" xfId="0" applyNumberFormat="1" applyFont="1" applyFill="1" applyBorder="1" applyAlignment="1">
      <alignment horizontal="center" vertical="center" wrapText="1"/>
    </xf>
    <xf numFmtId="4" fontId="17" fillId="2" borderId="72" xfId="0" applyNumberFormat="1" applyFont="1" applyFill="1" applyBorder="1" applyAlignment="1">
      <alignment horizontal="center" vertical="center" wrapText="1"/>
    </xf>
    <xf numFmtId="4" fontId="17" fillId="2" borderId="73" xfId="0" applyNumberFormat="1" applyFont="1" applyFill="1" applyBorder="1" applyAlignment="1">
      <alignment horizontal="center" vertical="center" wrapText="1"/>
    </xf>
    <xf numFmtId="4" fontId="20" fillId="2" borderId="67" xfId="0" applyNumberFormat="1" applyFont="1" applyFill="1" applyBorder="1" applyAlignment="1">
      <alignment horizontal="center" vertical="center" wrapText="1"/>
    </xf>
    <xf numFmtId="165" fontId="3" fillId="0" borderId="0" xfId="0" applyNumberFormat="1" applyFont="1"/>
    <xf numFmtId="4" fontId="20" fillId="2" borderId="5" xfId="0" applyNumberFormat="1" applyFont="1" applyFill="1" applyBorder="1" applyAlignment="1">
      <alignment horizontal="center" vertical="center" wrapText="1"/>
    </xf>
    <xf numFmtId="4" fontId="17" fillId="2" borderId="52" xfId="0" applyNumberFormat="1" applyFont="1" applyFill="1" applyBorder="1" applyAlignment="1">
      <alignment horizontal="left" vertical="center" wrapText="1"/>
    </xf>
    <xf numFmtId="0" fontId="5" fillId="0" borderId="0" xfId="0" applyFont="1" applyAlignment="1">
      <alignment vertical="center"/>
    </xf>
    <xf numFmtId="4" fontId="10" fillId="2" borderId="3" xfId="0" applyNumberFormat="1" applyFont="1" applyFill="1" applyBorder="1" applyAlignment="1">
      <alignment horizontal="center" vertical="center" wrapText="1"/>
    </xf>
    <xf numFmtId="4" fontId="10" fillId="2" borderId="27" xfId="0" applyNumberFormat="1" applyFont="1" applyFill="1" applyBorder="1" applyAlignment="1">
      <alignment horizontal="right" vertical="center" wrapText="1"/>
    </xf>
    <xf numFmtId="4" fontId="10" fillId="2" borderId="27" xfId="0" applyNumberFormat="1" applyFont="1" applyFill="1" applyBorder="1" applyAlignment="1">
      <alignment horizontal="center" vertical="center" wrapText="1"/>
    </xf>
    <xf numFmtId="4" fontId="10" fillId="2" borderId="19" xfId="0" applyNumberFormat="1" applyFont="1" applyFill="1" applyBorder="1" applyAlignment="1">
      <alignment horizontal="center" vertical="center" wrapText="1"/>
    </xf>
    <xf numFmtId="4" fontId="10" fillId="2" borderId="20" xfId="0" applyNumberFormat="1" applyFont="1" applyFill="1" applyBorder="1" applyAlignment="1">
      <alignment horizontal="center" vertical="center" wrapText="1"/>
    </xf>
    <xf numFmtId="4" fontId="10" fillId="2" borderId="21" xfId="0" applyNumberFormat="1" applyFont="1" applyFill="1" applyBorder="1" applyAlignment="1">
      <alignment horizontal="center" vertical="center" wrapText="1"/>
    </xf>
    <xf numFmtId="4" fontId="10" fillId="2" borderId="56" xfId="0" applyNumberFormat="1" applyFont="1" applyFill="1" applyBorder="1" applyAlignment="1">
      <alignment horizontal="center" vertical="center" wrapText="1"/>
    </xf>
    <xf numFmtId="4" fontId="10" fillId="2" borderId="9" xfId="0" applyNumberFormat="1" applyFont="1" applyFill="1" applyBorder="1" applyAlignment="1">
      <alignment horizontal="center" vertical="center" wrapText="1"/>
    </xf>
    <xf numFmtId="4" fontId="10" fillId="2" borderId="29" xfId="0" applyNumberFormat="1" applyFont="1" applyFill="1" applyBorder="1" applyAlignment="1">
      <alignment horizontal="right" vertical="center" wrapText="1"/>
    </xf>
    <xf numFmtId="4" fontId="10" fillId="2" borderId="29" xfId="0" applyNumberFormat="1" applyFont="1" applyFill="1" applyBorder="1" applyAlignment="1">
      <alignment horizontal="center" vertical="center" wrapText="1"/>
    </xf>
    <xf numFmtId="4" fontId="10" fillId="2" borderId="4" xfId="0" applyNumberFormat="1" applyFont="1" applyFill="1" applyBorder="1" applyAlignment="1">
      <alignment horizontal="center" vertical="center" wrapText="1"/>
    </xf>
    <xf numFmtId="4" fontId="10" fillId="2" borderId="22" xfId="0" applyNumberFormat="1" applyFont="1" applyFill="1" applyBorder="1" applyAlignment="1">
      <alignment horizontal="center" vertical="center" wrapText="1"/>
    </xf>
    <xf numFmtId="4" fontId="10" fillId="2" borderId="23" xfId="0" applyNumberFormat="1" applyFont="1" applyFill="1" applyBorder="1" applyAlignment="1">
      <alignment horizontal="center" vertical="center" wrapText="1"/>
    </xf>
    <xf numFmtId="4" fontId="10" fillId="2" borderId="24" xfId="0" applyNumberFormat="1" applyFont="1" applyFill="1" applyBorder="1" applyAlignment="1">
      <alignment horizontal="center" vertical="center" wrapText="1"/>
    </xf>
    <xf numFmtId="4" fontId="10" fillId="2" borderId="59" xfId="0" applyNumberFormat="1" applyFont="1" applyFill="1" applyBorder="1" applyAlignment="1">
      <alignment horizontal="center" vertical="center" wrapText="1"/>
    </xf>
    <xf numFmtId="4" fontId="10" fillId="2" borderId="60" xfId="0" applyNumberFormat="1" applyFont="1" applyFill="1" applyBorder="1" applyAlignment="1">
      <alignment horizontal="center" vertical="center" wrapText="1"/>
    </xf>
    <xf numFmtId="4" fontId="10" fillId="2" borderId="74" xfId="0" applyNumberFormat="1" applyFont="1" applyFill="1" applyBorder="1" applyAlignment="1">
      <alignment horizontal="right" vertical="center" wrapText="1"/>
    </xf>
    <xf numFmtId="4" fontId="10" fillId="2" borderId="74" xfId="0" applyNumberFormat="1" applyFont="1" applyFill="1" applyBorder="1" applyAlignment="1">
      <alignment horizontal="center" vertical="center" wrapText="1"/>
    </xf>
    <xf numFmtId="4" fontId="10" fillId="2" borderId="75" xfId="0" applyNumberFormat="1" applyFont="1" applyFill="1" applyBorder="1" applyAlignment="1">
      <alignment horizontal="center" vertical="center" wrapText="1"/>
    </xf>
    <xf numFmtId="4" fontId="10" fillId="2" borderId="76" xfId="0" applyNumberFormat="1" applyFont="1" applyFill="1" applyBorder="1" applyAlignment="1">
      <alignment horizontal="center" vertical="center" wrapText="1"/>
    </xf>
    <xf numFmtId="4" fontId="10" fillId="2" borderId="77" xfId="0" applyNumberFormat="1" applyFont="1" applyFill="1" applyBorder="1" applyAlignment="1">
      <alignment horizontal="center" vertical="center" wrapText="1"/>
    </xf>
    <xf numFmtId="4" fontId="10" fillId="2" borderId="78" xfId="0" applyNumberFormat="1" applyFont="1" applyFill="1" applyBorder="1" applyAlignment="1">
      <alignment horizontal="center" vertical="center" wrapText="1"/>
    </xf>
    <xf numFmtId="4" fontId="10" fillId="2" borderId="79" xfId="0" applyNumberFormat="1" applyFont="1" applyFill="1" applyBorder="1" applyAlignment="1">
      <alignment horizontal="center" vertical="center" wrapText="1"/>
    </xf>
    <xf numFmtId="4" fontId="10" fillId="2" borderId="80" xfId="0" applyNumberFormat="1" applyFont="1" applyFill="1" applyBorder="1" applyAlignment="1">
      <alignment horizontal="center" vertical="center" wrapText="1"/>
    </xf>
    <xf numFmtId="4" fontId="17" fillId="2" borderId="44" xfId="0" applyNumberFormat="1" applyFont="1" applyFill="1" applyBorder="1" applyAlignment="1">
      <alignment horizontal="center" vertical="center"/>
    </xf>
    <xf numFmtId="4" fontId="17" fillId="2" borderId="45" xfId="0" applyNumberFormat="1" applyFont="1" applyFill="1" applyBorder="1" applyAlignment="1">
      <alignment horizontal="center" vertical="center"/>
    </xf>
    <xf numFmtId="4" fontId="17" fillId="2" borderId="46" xfId="0" applyNumberFormat="1" applyFont="1" applyFill="1" applyBorder="1" applyAlignment="1">
      <alignment horizontal="center" vertical="center"/>
    </xf>
    <xf numFmtId="4" fontId="17" fillId="2" borderId="47" xfId="0" applyNumberFormat="1" applyFont="1" applyFill="1" applyBorder="1" applyAlignment="1">
      <alignment horizontal="center" vertical="center"/>
    </xf>
    <xf numFmtId="4" fontId="17" fillId="2" borderId="48" xfId="0" applyNumberFormat="1" applyFont="1" applyFill="1" applyBorder="1" applyAlignment="1">
      <alignment horizontal="center" vertical="center"/>
    </xf>
    <xf numFmtId="4" fontId="17" fillId="2" borderId="49" xfId="0" applyNumberFormat="1" applyFont="1" applyFill="1" applyBorder="1" applyAlignment="1">
      <alignment horizontal="center" vertical="center"/>
    </xf>
    <xf numFmtId="4" fontId="17" fillId="0" borderId="0" xfId="0" applyNumberFormat="1" applyFont="1" applyAlignment="1">
      <alignment horizontal="center" vertical="center"/>
    </xf>
    <xf numFmtId="4" fontId="17" fillId="0" borderId="37" xfId="0" applyNumberFormat="1" applyFont="1" applyBorder="1" applyAlignment="1" applyProtection="1">
      <alignment horizontal="center" vertical="center" wrapText="1"/>
      <protection locked="0"/>
    </xf>
    <xf numFmtId="4" fontId="17" fillId="0" borderId="38" xfId="0" applyNumberFormat="1" applyFont="1" applyBorder="1" applyAlignment="1" applyProtection="1">
      <alignment horizontal="center" vertical="center" wrapText="1"/>
      <protection locked="0"/>
    </xf>
    <xf numFmtId="4" fontId="17" fillId="0" borderId="28" xfId="0" applyNumberFormat="1" applyFont="1" applyBorder="1" applyAlignment="1" applyProtection="1">
      <alignment horizontal="center" vertical="center" wrapText="1"/>
      <protection locked="0"/>
    </xf>
    <xf numFmtId="4" fontId="17" fillId="0" borderId="26" xfId="0" applyNumberFormat="1" applyFont="1" applyBorder="1" applyAlignment="1" applyProtection="1">
      <alignment horizontal="center" vertical="center" wrapText="1"/>
      <protection locked="0"/>
    </xf>
    <xf numFmtId="4" fontId="17" fillId="0" borderId="55" xfId="0" applyNumberFormat="1" applyFont="1" applyBorder="1" applyAlignment="1" applyProtection="1">
      <alignment horizontal="center" vertical="center" wrapText="1"/>
      <protection locked="0"/>
    </xf>
    <xf numFmtId="4" fontId="17" fillId="0" borderId="6" xfId="0" applyNumberFormat="1" applyFont="1" applyBorder="1" applyAlignment="1" applyProtection="1">
      <alignment horizontal="center" vertical="center" wrapText="1"/>
      <protection locked="0"/>
    </xf>
    <xf numFmtId="4" fontId="17" fillId="2" borderId="52" xfId="0" applyNumberFormat="1" applyFont="1" applyFill="1" applyBorder="1" applyAlignment="1">
      <alignment horizontal="left" wrapText="1"/>
    </xf>
    <xf numFmtId="4" fontId="10" fillId="0" borderId="3" xfId="0" applyNumberFormat="1" applyFont="1" applyBorder="1" applyAlignment="1" applyProtection="1">
      <alignment horizontal="center" vertical="center" wrapText="1"/>
      <protection locked="0"/>
    </xf>
    <xf numFmtId="4" fontId="10" fillId="0" borderId="19" xfId="0" applyNumberFormat="1" applyFont="1" applyBorder="1" applyAlignment="1" applyProtection="1">
      <alignment horizontal="center" vertical="center" wrapText="1"/>
      <protection locked="0"/>
    </xf>
    <xf numFmtId="4" fontId="10" fillId="0" borderId="21" xfId="0" applyNumberFormat="1" applyFont="1" applyBorder="1" applyAlignment="1" applyProtection="1">
      <alignment horizontal="center" vertical="center" wrapText="1"/>
      <protection locked="0"/>
    </xf>
    <xf numFmtId="4" fontId="10" fillId="0" borderId="27" xfId="0" applyNumberFormat="1" applyFont="1" applyBorder="1" applyAlignment="1" applyProtection="1">
      <alignment horizontal="center" vertical="center" wrapText="1"/>
      <protection locked="0"/>
    </xf>
    <xf numFmtId="4" fontId="10" fillId="0" borderId="9" xfId="0" applyNumberFormat="1" applyFont="1" applyBorder="1" applyAlignment="1" applyProtection="1">
      <alignment horizontal="center" vertical="center" wrapText="1"/>
      <protection locked="0"/>
    </xf>
    <xf numFmtId="4" fontId="10" fillId="3" borderId="20" xfId="0" applyNumberFormat="1" applyFont="1" applyFill="1" applyBorder="1" applyAlignment="1" applyProtection="1">
      <alignment horizontal="center" vertical="center" wrapText="1"/>
      <protection locked="0"/>
    </xf>
    <xf numFmtId="4" fontId="10" fillId="3" borderId="21" xfId="0" applyNumberFormat="1" applyFont="1" applyFill="1" applyBorder="1" applyAlignment="1" applyProtection="1">
      <alignment horizontal="center" vertical="center" wrapText="1"/>
      <protection locked="0"/>
    </xf>
    <xf numFmtId="4" fontId="10" fillId="3" borderId="19" xfId="0" applyNumberFormat="1" applyFont="1" applyFill="1" applyBorder="1" applyAlignment="1" applyProtection="1">
      <alignment horizontal="center" vertical="center" wrapText="1"/>
      <protection locked="0"/>
    </xf>
    <xf numFmtId="4" fontId="10" fillId="3" borderId="27" xfId="0" applyNumberFormat="1" applyFont="1" applyFill="1" applyBorder="1" applyAlignment="1" applyProtection="1">
      <alignment horizontal="center" vertical="center" wrapText="1"/>
      <protection locked="0"/>
    </xf>
    <xf numFmtId="4" fontId="19" fillId="2" borderId="29" xfId="0" applyNumberFormat="1" applyFont="1" applyFill="1" applyBorder="1" applyAlignment="1">
      <alignment horizontal="right" wrapText="1"/>
    </xf>
    <xf numFmtId="4" fontId="19" fillId="2" borderId="81" xfId="0" applyNumberFormat="1" applyFont="1" applyFill="1" applyBorder="1" applyAlignment="1">
      <alignment horizontal="right" wrapText="1"/>
    </xf>
    <xf numFmtId="4" fontId="17" fillId="3" borderId="16" xfId="0" applyNumberFormat="1" applyFont="1" applyFill="1" applyBorder="1" applyAlignment="1" applyProtection="1">
      <alignment horizontal="center" vertical="center" wrapText="1"/>
      <protection locked="0"/>
    </xf>
    <xf numFmtId="4" fontId="17" fillId="3" borderId="17" xfId="0" applyNumberFormat="1" applyFont="1" applyFill="1" applyBorder="1" applyAlignment="1" applyProtection="1">
      <alignment horizontal="center" vertical="center" wrapText="1"/>
      <protection locked="0"/>
    </xf>
    <xf numFmtId="4" fontId="17" fillId="3" borderId="18" xfId="0" applyNumberFormat="1" applyFont="1" applyFill="1" applyBorder="1" applyAlignment="1" applyProtection="1">
      <alignment horizontal="center" vertical="center" wrapText="1"/>
      <protection locked="0"/>
    </xf>
    <xf numFmtId="4" fontId="17" fillId="3" borderId="52" xfId="0" applyNumberFormat="1" applyFont="1" applyFill="1" applyBorder="1" applyAlignment="1" applyProtection="1">
      <alignment horizontal="center" vertical="center" wrapText="1"/>
      <protection locked="0"/>
    </xf>
    <xf numFmtId="4" fontId="17" fillId="0" borderId="54" xfId="0" applyNumberFormat="1" applyFont="1" applyBorder="1" applyAlignment="1" applyProtection="1">
      <alignment horizontal="center" vertical="center" wrapText="1"/>
      <protection locked="0"/>
    </xf>
    <xf numFmtId="4" fontId="17" fillId="0" borderId="18" xfId="0" applyNumberFormat="1" applyFont="1" applyBorder="1" applyAlignment="1" applyProtection="1">
      <alignment horizontal="center" vertical="center" wrapText="1"/>
      <protection locked="0"/>
    </xf>
    <xf numFmtId="4" fontId="17" fillId="3" borderId="5" xfId="0" applyNumberFormat="1" applyFont="1" applyFill="1" applyBorder="1" applyAlignment="1" applyProtection="1">
      <alignment horizontal="center" vertical="center" wrapText="1"/>
      <protection locked="0"/>
    </xf>
    <xf numFmtId="4" fontId="19" fillId="2" borderId="3" xfId="0" applyNumberFormat="1" applyFont="1" applyFill="1" applyBorder="1" applyAlignment="1">
      <alignment horizontal="center" vertical="center"/>
    </xf>
    <xf numFmtId="4" fontId="19" fillId="2" borderId="27" xfId="0" applyNumberFormat="1" applyFont="1" applyFill="1" applyBorder="1" applyAlignment="1">
      <alignment horizontal="right" wrapText="1"/>
    </xf>
    <xf numFmtId="4" fontId="10" fillId="3" borderId="3" xfId="0" applyNumberFormat="1" applyFont="1" applyFill="1" applyBorder="1" applyAlignment="1" applyProtection="1">
      <alignment horizontal="center" vertical="center" wrapText="1"/>
      <protection locked="0"/>
    </xf>
    <xf numFmtId="4" fontId="19" fillId="2" borderId="4" xfId="0" applyNumberFormat="1" applyFont="1" applyFill="1" applyBorder="1" applyAlignment="1">
      <alignment horizontal="center" vertical="center"/>
    </xf>
    <xf numFmtId="4" fontId="10" fillId="3" borderId="22" xfId="0" applyNumberFormat="1" applyFont="1" applyFill="1" applyBorder="1" applyAlignment="1" applyProtection="1">
      <alignment horizontal="center" vertical="center" wrapText="1"/>
      <protection locked="0"/>
    </xf>
    <xf numFmtId="4" fontId="10" fillId="3" borderId="23" xfId="0" applyNumberFormat="1" applyFont="1" applyFill="1" applyBorder="1" applyAlignment="1" applyProtection="1">
      <alignment horizontal="center" vertical="center" wrapText="1"/>
      <protection locked="0"/>
    </xf>
    <xf numFmtId="4" fontId="10" fillId="3" borderId="24" xfId="0" applyNumberFormat="1" applyFont="1" applyFill="1" applyBorder="1" applyAlignment="1" applyProtection="1">
      <alignment horizontal="center" vertical="center" wrapText="1"/>
      <protection locked="0"/>
    </xf>
    <xf numFmtId="4" fontId="10" fillId="3" borderId="29" xfId="0" applyNumberFormat="1" applyFont="1" applyFill="1" applyBorder="1" applyAlignment="1" applyProtection="1">
      <alignment horizontal="center" vertical="center" wrapText="1"/>
      <protection locked="0"/>
    </xf>
    <xf numFmtId="4" fontId="10" fillId="0" borderId="60" xfId="0" applyNumberFormat="1" applyFont="1" applyBorder="1" applyAlignment="1" applyProtection="1">
      <alignment horizontal="center" vertical="center" wrapText="1"/>
      <protection locked="0"/>
    </xf>
    <xf numFmtId="4" fontId="10" fillId="0" borderId="24" xfId="0" applyNumberFormat="1" applyFont="1" applyBorder="1" applyAlignment="1" applyProtection="1">
      <alignment horizontal="center" vertical="center" wrapText="1"/>
      <protection locked="0"/>
    </xf>
    <xf numFmtId="4" fontId="10" fillId="3" borderId="4" xfId="0" applyNumberFormat="1" applyFont="1" applyFill="1" applyBorder="1" applyAlignment="1" applyProtection="1">
      <alignment horizontal="center" vertical="center" wrapText="1"/>
      <protection locked="0"/>
    </xf>
    <xf numFmtId="4" fontId="19" fillId="0" borderId="19" xfId="0" applyNumberFormat="1" applyFont="1" applyBorder="1" applyAlignment="1" applyProtection="1">
      <alignment horizontal="center" vertical="center" wrapText="1"/>
      <protection locked="0"/>
    </xf>
    <xf numFmtId="4" fontId="19" fillId="0" borderId="20" xfId="0" applyNumberFormat="1" applyFont="1" applyBorder="1" applyAlignment="1" applyProtection="1">
      <alignment horizontal="center" vertical="center" wrapText="1"/>
      <protection locked="0"/>
    </xf>
    <xf numFmtId="4" fontId="19" fillId="0" borderId="21" xfId="0" applyNumberFormat="1" applyFont="1" applyBorder="1" applyAlignment="1" applyProtection="1">
      <alignment horizontal="center" vertical="center" wrapText="1"/>
      <protection locked="0"/>
    </xf>
    <xf numFmtId="4" fontId="19" fillId="0" borderId="27" xfId="0" applyNumberFormat="1" applyFont="1" applyBorder="1" applyAlignment="1" applyProtection="1">
      <alignment horizontal="center" vertical="center" wrapText="1"/>
      <protection locked="0"/>
    </xf>
    <xf numFmtId="4" fontId="19" fillId="0" borderId="9" xfId="0" applyNumberFormat="1" applyFont="1" applyBorder="1" applyAlignment="1" applyProtection="1">
      <alignment horizontal="center" vertical="center" wrapText="1"/>
      <protection locked="0"/>
    </xf>
    <xf numFmtId="4" fontId="19" fillId="0" borderId="3" xfId="0" applyNumberFormat="1" applyFont="1" applyBorder="1" applyAlignment="1" applyProtection="1">
      <alignment horizontal="center" vertical="center" wrapText="1"/>
      <protection locked="0"/>
    </xf>
    <xf numFmtId="4" fontId="19" fillId="0" borderId="22" xfId="0" applyNumberFormat="1" applyFont="1" applyBorder="1" applyAlignment="1" applyProtection="1">
      <alignment horizontal="center" vertical="center" wrapText="1"/>
      <protection locked="0"/>
    </xf>
    <xf numFmtId="4" fontId="19" fillId="0" borderId="23" xfId="0" applyNumberFormat="1" applyFont="1" applyBorder="1" applyAlignment="1" applyProtection="1">
      <alignment horizontal="center" vertical="center" wrapText="1"/>
      <protection locked="0"/>
    </xf>
    <xf numFmtId="4" fontId="19" fillId="0" borderId="24" xfId="0" applyNumberFormat="1" applyFont="1" applyBorder="1" applyAlignment="1" applyProtection="1">
      <alignment horizontal="center" vertical="center" wrapText="1"/>
      <protection locked="0"/>
    </xf>
    <xf numFmtId="4" fontId="19" fillId="0" borderId="29" xfId="0" applyNumberFormat="1" applyFont="1" applyBorder="1" applyAlignment="1" applyProtection="1">
      <alignment horizontal="center" vertical="center" wrapText="1"/>
      <protection locked="0"/>
    </xf>
    <xf numFmtId="4" fontId="19" fillId="0" borderId="60" xfId="0" applyNumberFormat="1" applyFont="1" applyBorder="1" applyAlignment="1" applyProtection="1">
      <alignment horizontal="center" vertical="center" wrapText="1"/>
      <protection locked="0"/>
    </xf>
    <xf numFmtId="4" fontId="19" fillId="0" borderId="4" xfId="0" applyNumberFormat="1" applyFont="1" applyBorder="1" applyAlignment="1" applyProtection="1">
      <alignment horizontal="center" vertical="center" wrapText="1"/>
      <protection locked="0"/>
    </xf>
    <xf numFmtId="4" fontId="19" fillId="3" borderId="9" xfId="0" applyNumberFormat="1" applyFont="1" applyFill="1" applyBorder="1" applyAlignment="1" applyProtection="1">
      <alignment horizontal="center" vertical="center" wrapText="1"/>
      <protection locked="0"/>
    </xf>
    <xf numFmtId="4" fontId="19" fillId="3" borderId="21" xfId="0" applyNumberFormat="1" applyFont="1" applyFill="1" applyBorder="1" applyAlignment="1" applyProtection="1">
      <alignment horizontal="center" vertical="center" wrapText="1"/>
      <protection locked="0"/>
    </xf>
    <xf numFmtId="4" fontId="19" fillId="2" borderId="7" xfId="0" applyNumberFormat="1" applyFont="1" applyFill="1" applyBorder="1" applyAlignment="1">
      <alignment horizontal="center" vertical="center"/>
    </xf>
    <xf numFmtId="4" fontId="19" fillId="2" borderId="30" xfId="0" applyNumberFormat="1" applyFont="1" applyFill="1" applyBorder="1" applyAlignment="1">
      <alignment horizontal="right" wrapText="1"/>
    </xf>
    <xf numFmtId="4" fontId="19" fillId="2" borderId="30" xfId="0" applyNumberFormat="1" applyFont="1" applyFill="1" applyBorder="1" applyAlignment="1">
      <alignment horizontal="center" vertical="center" wrapText="1"/>
    </xf>
    <xf numFmtId="4" fontId="19" fillId="2" borderId="7" xfId="0" applyNumberFormat="1" applyFont="1" applyFill="1" applyBorder="1" applyAlignment="1">
      <alignment horizontal="center" vertical="center" wrapText="1"/>
    </xf>
    <xf numFmtId="4" fontId="19" fillId="0" borderId="39" xfId="0" applyNumberFormat="1" applyFont="1" applyBorder="1" applyAlignment="1" applyProtection="1">
      <alignment horizontal="center" vertical="center" wrapText="1"/>
      <protection locked="0"/>
    </xf>
    <xf numFmtId="4" fontId="19" fillId="0" borderId="31" xfId="0" applyNumberFormat="1" applyFont="1" applyBorder="1" applyAlignment="1" applyProtection="1">
      <alignment horizontal="center" vertical="center" wrapText="1"/>
      <protection locked="0"/>
    </xf>
    <xf numFmtId="4" fontId="19" fillId="0" borderId="32" xfId="0" applyNumberFormat="1" applyFont="1" applyBorder="1" applyAlignment="1" applyProtection="1">
      <alignment horizontal="center" vertical="center" wrapText="1"/>
      <protection locked="0"/>
    </xf>
    <xf numFmtId="4" fontId="19" fillId="0" borderId="30" xfId="0" applyNumberFormat="1" applyFont="1" applyBorder="1" applyAlignment="1" applyProtection="1">
      <alignment horizontal="center" vertical="center" wrapText="1"/>
      <protection locked="0"/>
    </xf>
    <xf numFmtId="4" fontId="19" fillId="3" borderId="82" xfId="0" applyNumberFormat="1" applyFont="1" applyFill="1" applyBorder="1" applyAlignment="1" applyProtection="1">
      <alignment horizontal="center" vertical="center" wrapText="1"/>
      <protection locked="0"/>
    </xf>
    <xf numFmtId="4" fontId="19" fillId="3" borderId="32" xfId="0" applyNumberFormat="1" applyFont="1" applyFill="1" applyBorder="1" applyAlignment="1" applyProtection="1">
      <alignment horizontal="center" vertical="center" wrapText="1"/>
      <protection locked="0"/>
    </xf>
    <xf numFmtId="4" fontId="19" fillId="0" borderId="7" xfId="0" applyNumberFormat="1" applyFont="1" applyBorder="1" applyAlignment="1" applyProtection="1">
      <alignment horizontal="center" vertical="center" wrapText="1"/>
      <protection locked="0"/>
    </xf>
    <xf numFmtId="4" fontId="17" fillId="2" borderId="4" xfId="0" applyNumberFormat="1" applyFont="1" applyFill="1" applyBorder="1" applyAlignment="1">
      <alignment horizontal="center" vertical="center"/>
    </xf>
    <xf numFmtId="4" fontId="17" fillId="2" borderId="29" xfId="0" applyNumberFormat="1" applyFont="1" applyFill="1" applyBorder="1" applyAlignment="1">
      <alignment horizontal="left" wrapText="1"/>
    </xf>
    <xf numFmtId="4" fontId="17" fillId="2" borderId="29" xfId="0" applyNumberFormat="1" applyFont="1" applyFill="1" applyBorder="1" applyAlignment="1">
      <alignment horizontal="center" vertical="center" wrapText="1"/>
    </xf>
    <xf numFmtId="4" fontId="17" fillId="2" borderId="4" xfId="0" applyNumberFormat="1" applyFont="1" applyFill="1" applyBorder="1" applyAlignment="1">
      <alignment horizontal="center" vertical="center" wrapText="1"/>
    </xf>
    <xf numFmtId="4" fontId="17" fillId="0" borderId="22" xfId="0" applyNumberFormat="1" applyFont="1" applyBorder="1" applyAlignment="1" applyProtection="1">
      <alignment horizontal="center" vertical="center" wrapText="1"/>
      <protection locked="0"/>
    </xf>
    <xf numFmtId="4" fontId="17" fillId="0" borderId="23" xfId="0" applyNumberFormat="1" applyFont="1" applyBorder="1" applyAlignment="1" applyProtection="1">
      <alignment horizontal="center" vertical="center" wrapText="1"/>
      <protection locked="0"/>
    </xf>
    <xf numFmtId="4" fontId="17" fillId="0" borderId="24" xfId="0" applyNumberFormat="1" applyFont="1" applyBorder="1" applyAlignment="1" applyProtection="1">
      <alignment horizontal="center" vertical="center" wrapText="1"/>
      <protection locked="0"/>
    </xf>
    <xf numFmtId="4" fontId="17" fillId="0" borderId="29" xfId="0" applyNumberFormat="1" applyFont="1" applyBorder="1" applyAlignment="1" applyProtection="1">
      <alignment horizontal="center" vertical="center" wrapText="1"/>
      <protection locked="0"/>
    </xf>
    <xf numFmtId="4" fontId="17" fillId="3" borderId="60" xfId="0" applyNumberFormat="1" applyFont="1" applyFill="1" applyBorder="1" applyAlignment="1" applyProtection="1">
      <alignment horizontal="center" vertical="center" wrapText="1"/>
      <protection locked="0"/>
    </xf>
    <xf numFmtId="4" fontId="17" fillId="3" borderId="24" xfId="0" applyNumberFormat="1" applyFont="1" applyFill="1" applyBorder="1" applyAlignment="1" applyProtection="1">
      <alignment horizontal="center" vertical="center" wrapText="1"/>
      <protection locked="0"/>
    </xf>
    <xf numFmtId="4" fontId="17" fillId="0" borderId="4" xfId="0" applyNumberFormat="1" applyFont="1" applyBorder="1" applyAlignment="1" applyProtection="1">
      <alignment horizontal="center" vertical="center" wrapText="1"/>
      <protection locked="0"/>
    </xf>
    <xf numFmtId="0" fontId="5" fillId="0" borderId="0" xfId="0" applyFont="1" applyAlignment="1">
      <alignment wrapText="1"/>
    </xf>
    <xf numFmtId="4" fontId="10" fillId="2" borderId="6" xfId="0" applyNumberFormat="1" applyFont="1" applyFill="1" applyBorder="1" applyAlignment="1">
      <alignment horizontal="center" vertical="center"/>
    </xf>
    <xf numFmtId="4" fontId="10" fillId="2" borderId="26" xfId="0" applyNumberFormat="1" applyFont="1" applyFill="1" applyBorder="1" applyAlignment="1">
      <alignment horizontal="right" vertical="center" wrapText="1"/>
    </xf>
    <xf numFmtId="4" fontId="10" fillId="2" borderId="26" xfId="0" applyNumberFormat="1" applyFont="1" applyFill="1" applyBorder="1" applyAlignment="1">
      <alignment horizontal="center" vertical="center" wrapText="1"/>
    </xf>
    <xf numFmtId="4" fontId="10" fillId="2" borderId="6" xfId="0" applyNumberFormat="1" applyFont="1" applyFill="1" applyBorder="1" applyAlignment="1">
      <alignment horizontal="center" vertical="center" wrapText="1"/>
    </xf>
    <xf numFmtId="4" fontId="10" fillId="0" borderId="37" xfId="0" applyNumberFormat="1" applyFont="1" applyBorder="1" applyAlignment="1" applyProtection="1">
      <alignment horizontal="center" vertical="center" wrapText="1"/>
      <protection locked="0"/>
    </xf>
    <xf numFmtId="4" fontId="10" fillId="0" borderId="38" xfId="0" applyNumberFormat="1" applyFont="1" applyBorder="1" applyAlignment="1" applyProtection="1">
      <alignment horizontal="center" vertical="center" wrapText="1"/>
      <protection locked="0"/>
    </xf>
    <xf numFmtId="4" fontId="10" fillId="0" borderId="28" xfId="0" applyNumberFormat="1" applyFont="1" applyBorder="1" applyAlignment="1" applyProtection="1">
      <alignment horizontal="center" vertical="center" wrapText="1"/>
      <protection locked="0"/>
    </xf>
    <xf numFmtId="4" fontId="10" fillId="0" borderId="26" xfId="0" applyNumberFormat="1" applyFont="1" applyBorder="1" applyAlignment="1" applyProtection="1">
      <alignment horizontal="center" vertical="center" wrapText="1"/>
      <protection locked="0"/>
    </xf>
    <xf numFmtId="4" fontId="10" fillId="3" borderId="55" xfId="0" applyNumberFormat="1" applyFont="1" applyFill="1" applyBorder="1" applyAlignment="1" applyProtection="1">
      <alignment horizontal="center" vertical="center" wrapText="1"/>
      <protection locked="0"/>
    </xf>
    <xf numFmtId="4" fontId="10" fillId="3" borderId="28" xfId="0" applyNumberFormat="1" applyFont="1" applyFill="1" applyBorder="1" applyAlignment="1" applyProtection="1">
      <alignment horizontal="center" vertical="center" wrapText="1"/>
      <protection locked="0"/>
    </xf>
    <xf numFmtId="4" fontId="10" fillId="0" borderId="6" xfId="0" applyNumberFormat="1" applyFont="1" applyBorder="1" applyAlignment="1" applyProtection="1">
      <alignment horizontal="center" vertical="center" wrapText="1"/>
      <protection locked="0"/>
    </xf>
    <xf numFmtId="4" fontId="10" fillId="2" borderId="3" xfId="0" applyNumberFormat="1" applyFont="1" applyFill="1" applyBorder="1" applyAlignment="1">
      <alignment horizontal="center" vertical="center"/>
    </xf>
    <xf numFmtId="4" fontId="10" fillId="2" borderId="27" xfId="0" applyNumberFormat="1" applyFont="1" applyFill="1" applyBorder="1" applyAlignment="1">
      <alignment horizontal="right" wrapText="1"/>
    </xf>
    <xf numFmtId="4" fontId="10" fillId="2" borderId="4" xfId="0" applyNumberFormat="1" applyFont="1" applyFill="1" applyBorder="1" applyAlignment="1">
      <alignment horizontal="center" vertical="center"/>
    </xf>
    <xf numFmtId="4" fontId="10" fillId="2" borderId="29" xfId="0" applyNumberFormat="1" applyFont="1" applyFill="1" applyBorder="1" applyAlignment="1">
      <alignment horizontal="right" wrapText="1"/>
    </xf>
    <xf numFmtId="4" fontId="10" fillId="0" borderId="22" xfId="0" applyNumberFormat="1" applyFont="1" applyBorder="1" applyAlignment="1" applyProtection="1">
      <alignment horizontal="center" vertical="center" wrapText="1"/>
      <protection locked="0"/>
    </xf>
    <xf numFmtId="4" fontId="10" fillId="0" borderId="23" xfId="0" applyNumberFormat="1" applyFont="1" applyBorder="1" applyAlignment="1" applyProtection="1">
      <alignment horizontal="center" vertical="center" wrapText="1"/>
      <protection locked="0"/>
    </xf>
    <xf numFmtId="4" fontId="10" fillId="0" borderId="29" xfId="0" applyNumberFormat="1" applyFont="1" applyBorder="1" applyAlignment="1" applyProtection="1">
      <alignment horizontal="center" vertical="center" wrapText="1"/>
      <protection locked="0"/>
    </xf>
    <xf numFmtId="4" fontId="10" fillId="3" borderId="60" xfId="0" applyNumberFormat="1" applyFont="1" applyFill="1" applyBorder="1" applyAlignment="1" applyProtection="1">
      <alignment horizontal="center" vertical="center" wrapText="1"/>
      <protection locked="0"/>
    </xf>
    <xf numFmtId="4" fontId="10" fillId="0" borderId="4" xfId="0" applyNumberFormat="1" applyFont="1" applyBorder="1" applyAlignment="1" applyProtection="1">
      <alignment horizontal="center" vertical="center" wrapText="1"/>
      <protection locked="0"/>
    </xf>
    <xf numFmtId="165" fontId="17" fillId="2" borderId="44" xfId="0" applyNumberFormat="1" applyFont="1" applyFill="1" applyBorder="1" applyAlignment="1">
      <alignment horizontal="center" vertical="center"/>
    </xf>
    <xf numFmtId="165" fontId="17" fillId="0" borderId="83" xfId="0" applyNumberFormat="1" applyFont="1" applyBorder="1" applyAlignment="1">
      <alignment horizontal="center" vertical="center" wrapText="1"/>
    </xf>
    <xf numFmtId="165" fontId="17" fillId="0" borderId="0" xfId="0" applyNumberFormat="1" applyFont="1" applyAlignment="1">
      <alignment horizontal="center" vertical="center" wrapText="1"/>
    </xf>
    <xf numFmtId="4" fontId="17" fillId="2" borderId="8" xfId="0" applyNumberFormat="1" applyFont="1" applyFill="1" applyBorder="1" applyAlignment="1">
      <alignment horizontal="left" vertical="center" wrapText="1"/>
    </xf>
    <xf numFmtId="165" fontId="17" fillId="2" borderId="27" xfId="0" applyNumberFormat="1" applyFont="1" applyFill="1" applyBorder="1" applyAlignment="1">
      <alignment horizontal="center" vertical="center" wrapText="1"/>
    </xf>
    <xf numFmtId="4" fontId="17" fillId="2" borderId="3" xfId="0" applyNumberFormat="1" applyFont="1" applyFill="1" applyBorder="1" applyAlignment="1">
      <alignment horizontal="center" vertical="center" wrapText="1"/>
    </xf>
    <xf numFmtId="4" fontId="17" fillId="2" borderId="19" xfId="0" applyNumberFormat="1" applyFont="1" applyFill="1" applyBorder="1" applyAlignment="1">
      <alignment horizontal="center" vertical="center" wrapText="1"/>
    </xf>
    <xf numFmtId="4" fontId="17" fillId="2" borderId="20" xfId="0" applyNumberFormat="1" applyFont="1" applyFill="1" applyBorder="1" applyAlignment="1">
      <alignment horizontal="center" vertical="center" wrapText="1"/>
    </xf>
    <xf numFmtId="4" fontId="17" fillId="2" borderId="21" xfId="0" applyNumberFormat="1" applyFont="1" applyFill="1" applyBorder="1" applyAlignment="1">
      <alignment horizontal="center" vertical="center" wrapText="1"/>
    </xf>
    <xf numFmtId="4" fontId="17" fillId="2" borderId="27" xfId="0" applyNumberFormat="1" applyFont="1" applyFill="1" applyBorder="1" applyAlignment="1">
      <alignment horizontal="center" vertical="center" wrapText="1"/>
    </xf>
    <xf numFmtId="4" fontId="17" fillId="2" borderId="9" xfId="0" applyNumberFormat="1" applyFont="1" applyFill="1" applyBorder="1" applyAlignment="1">
      <alignment horizontal="center" vertical="center" wrapText="1"/>
    </xf>
    <xf numFmtId="165" fontId="10" fillId="0" borderId="27" xfId="0" applyNumberFormat="1" applyFont="1" applyBorder="1" applyAlignment="1" applyProtection="1">
      <alignment horizontal="center" vertical="center" wrapText="1"/>
      <protection locked="0"/>
    </xf>
    <xf numFmtId="165" fontId="10" fillId="0" borderId="83" xfId="0" applyNumberFormat="1" applyFont="1" applyBorder="1" applyAlignment="1">
      <alignment horizontal="center" vertical="center" wrapText="1"/>
    </xf>
    <xf numFmtId="165" fontId="10" fillId="0" borderId="0" xfId="0" applyNumberFormat="1" applyFont="1" applyAlignment="1">
      <alignment horizontal="center" vertical="center" wrapText="1"/>
    </xf>
    <xf numFmtId="165" fontId="17" fillId="2" borderId="52" xfId="0" applyNumberFormat="1" applyFont="1" applyFill="1" applyBorder="1" applyAlignment="1">
      <alignment horizontal="center" vertical="center" wrapText="1"/>
    </xf>
    <xf numFmtId="165" fontId="17" fillId="3" borderId="52" xfId="0" applyNumberFormat="1" applyFont="1" applyFill="1" applyBorder="1" applyAlignment="1" applyProtection="1">
      <alignment horizontal="center" vertical="center" wrapText="1"/>
      <protection locked="0"/>
    </xf>
    <xf numFmtId="165" fontId="17" fillId="3" borderId="83" xfId="0" applyNumberFormat="1" applyFont="1" applyFill="1" applyBorder="1" applyAlignment="1">
      <alignment horizontal="center" vertical="center" wrapText="1"/>
    </xf>
    <xf numFmtId="165" fontId="10" fillId="3" borderId="83" xfId="0" applyNumberFormat="1" applyFont="1" applyFill="1" applyBorder="1" applyAlignment="1">
      <alignment horizontal="center" vertical="center" wrapText="1"/>
    </xf>
    <xf numFmtId="4" fontId="10" fillId="2" borderId="84" xfId="0" applyNumberFormat="1" applyFont="1" applyFill="1" applyBorder="1" applyAlignment="1">
      <alignment horizontal="center" vertical="center" wrapText="1"/>
    </xf>
    <xf numFmtId="165" fontId="10" fillId="0" borderId="29" xfId="0" applyNumberFormat="1" applyFont="1" applyBorder="1" applyAlignment="1" applyProtection="1">
      <alignment horizontal="center" vertical="center" wrapText="1"/>
      <protection locked="0"/>
    </xf>
    <xf numFmtId="4" fontId="10" fillId="2" borderId="8" xfId="0" applyNumberFormat="1" applyFont="1" applyFill="1" applyBorder="1" applyAlignment="1">
      <alignment horizontal="center" vertical="center" wrapText="1"/>
    </xf>
    <xf numFmtId="165" fontId="10" fillId="3" borderId="27" xfId="0" applyNumberFormat="1" applyFont="1" applyFill="1" applyBorder="1" applyAlignment="1" applyProtection="1">
      <alignment horizontal="center" vertical="center" wrapText="1"/>
      <protection locked="0"/>
    </xf>
    <xf numFmtId="165" fontId="10" fillId="3" borderId="29" xfId="0" applyNumberFormat="1" applyFont="1" applyFill="1" applyBorder="1" applyAlignment="1" applyProtection="1">
      <alignment horizontal="center" vertical="center" wrapText="1"/>
      <protection locked="0"/>
    </xf>
    <xf numFmtId="165" fontId="10" fillId="0" borderId="30" xfId="0" applyNumberFormat="1" applyFont="1" applyBorder="1" applyAlignment="1" applyProtection="1">
      <alignment horizontal="center" vertical="center" wrapText="1"/>
      <protection locked="0"/>
    </xf>
    <xf numFmtId="4" fontId="10" fillId="2" borderId="7" xfId="0" applyNumberFormat="1" applyFont="1" applyFill="1" applyBorder="1" applyAlignment="1">
      <alignment horizontal="center" vertical="center" wrapText="1"/>
    </xf>
    <xf numFmtId="4" fontId="10" fillId="2" borderId="39" xfId="0" applyNumberFormat="1" applyFont="1" applyFill="1" applyBorder="1" applyAlignment="1">
      <alignment horizontal="center" vertical="center" wrapText="1"/>
    </xf>
    <xf numFmtId="4" fontId="10" fillId="2" borderId="31" xfId="0" applyNumberFormat="1" applyFont="1" applyFill="1" applyBorder="1" applyAlignment="1">
      <alignment horizontal="center" vertical="center" wrapText="1"/>
    </xf>
    <xf numFmtId="4" fontId="10" fillId="2" borderId="32" xfId="0" applyNumberFormat="1" applyFont="1" applyFill="1" applyBorder="1" applyAlignment="1">
      <alignment horizontal="center" vertical="center" wrapText="1"/>
    </xf>
    <xf numFmtId="4" fontId="10" fillId="2" borderId="30" xfId="0" applyNumberFormat="1" applyFont="1" applyFill="1" applyBorder="1" applyAlignment="1">
      <alignment horizontal="center" vertical="center" wrapText="1"/>
    </xf>
    <xf numFmtId="4" fontId="10" fillId="2" borderId="82" xfId="0" applyNumberFormat="1" applyFont="1" applyFill="1" applyBorder="1" applyAlignment="1">
      <alignment horizontal="center" vertical="center" wrapText="1"/>
    </xf>
    <xf numFmtId="165" fontId="17" fillId="0" borderId="29" xfId="0" applyNumberFormat="1" applyFont="1" applyBorder="1" applyAlignment="1" applyProtection="1">
      <alignment horizontal="center" vertical="center" wrapText="1"/>
      <protection locked="0"/>
    </xf>
    <xf numFmtId="4" fontId="17" fillId="2" borderId="22" xfId="0" applyNumberFormat="1" applyFont="1" applyFill="1" applyBorder="1" applyAlignment="1">
      <alignment horizontal="center" vertical="center" wrapText="1"/>
    </xf>
    <xf numFmtId="4" fontId="17" fillId="2" borderId="23" xfId="0" applyNumberFormat="1" applyFont="1" applyFill="1" applyBorder="1" applyAlignment="1">
      <alignment horizontal="center" vertical="center" wrapText="1"/>
    </xf>
    <xf numFmtId="4" fontId="17" fillId="2" borderId="24" xfId="0" applyNumberFormat="1" applyFont="1" applyFill="1" applyBorder="1" applyAlignment="1">
      <alignment horizontal="center" vertical="center" wrapText="1"/>
    </xf>
    <xf numFmtId="4" fontId="17" fillId="2" borderId="60" xfId="0" applyNumberFormat="1" applyFont="1" applyFill="1" applyBorder="1" applyAlignment="1">
      <alignment horizontal="center" vertical="center" wrapText="1"/>
    </xf>
    <xf numFmtId="4" fontId="19" fillId="2" borderId="26" xfId="0" applyNumberFormat="1" applyFont="1" applyFill="1" applyBorder="1" applyAlignment="1">
      <alignment horizontal="right" vertical="center" wrapText="1"/>
    </xf>
    <xf numFmtId="165" fontId="10" fillId="0" borderId="26" xfId="0" applyNumberFormat="1" applyFont="1" applyBorder="1" applyAlignment="1" applyProtection="1">
      <alignment horizontal="center" vertical="center" wrapText="1"/>
      <protection locked="0"/>
    </xf>
    <xf numFmtId="4" fontId="10" fillId="2" borderId="37" xfId="0" applyNumberFormat="1" applyFont="1" applyFill="1" applyBorder="1" applyAlignment="1">
      <alignment horizontal="center" vertical="center" wrapText="1"/>
    </xf>
    <xf numFmtId="4" fontId="10" fillId="2" borderId="38" xfId="0" applyNumberFormat="1" applyFont="1" applyFill="1" applyBorder="1" applyAlignment="1">
      <alignment horizontal="center" vertical="center" wrapText="1"/>
    </xf>
    <xf numFmtId="4" fontId="10" fillId="2" borderId="28" xfId="0" applyNumberFormat="1" applyFont="1" applyFill="1" applyBorder="1" applyAlignment="1">
      <alignment horizontal="center" vertical="center" wrapText="1"/>
    </xf>
    <xf numFmtId="4" fontId="10" fillId="2" borderId="55" xfId="0" applyNumberFormat="1" applyFont="1" applyFill="1" applyBorder="1" applyAlignment="1">
      <alignment horizontal="center" vertical="center" wrapText="1"/>
    </xf>
    <xf numFmtId="4" fontId="19" fillId="2" borderId="29" xfId="0" applyNumberFormat="1" applyFont="1" applyFill="1" applyBorder="1" applyAlignment="1">
      <alignment horizontal="right" vertical="center" wrapText="1"/>
    </xf>
    <xf numFmtId="4" fontId="17" fillId="2" borderId="85" xfId="0" applyNumberFormat="1" applyFont="1" applyFill="1" applyBorder="1" applyAlignment="1">
      <alignment horizontal="center" vertical="center" wrapText="1"/>
    </xf>
    <xf numFmtId="4" fontId="17" fillId="2" borderId="86" xfId="0" applyNumberFormat="1" applyFont="1" applyFill="1" applyBorder="1" applyAlignment="1">
      <alignment horizontal="center" vertical="center" wrapText="1"/>
    </xf>
    <xf numFmtId="4" fontId="19" fillId="2" borderId="13" xfId="0" applyNumberFormat="1" applyFont="1" applyFill="1" applyBorder="1" applyAlignment="1">
      <alignment horizontal="center" vertical="center" wrapText="1"/>
    </xf>
    <xf numFmtId="4" fontId="19" fillId="2" borderId="14" xfId="0" applyNumberFormat="1" applyFont="1" applyFill="1" applyBorder="1" applyAlignment="1">
      <alignment horizontal="center" vertical="center" wrapText="1"/>
    </xf>
    <xf numFmtId="4" fontId="19" fillId="2" borderId="15" xfId="0" applyNumberFormat="1" applyFont="1" applyFill="1" applyBorder="1" applyAlignment="1">
      <alignment horizontal="center" vertical="center" wrapText="1"/>
    </xf>
    <xf numFmtId="4" fontId="17" fillId="2" borderId="87" xfId="0" applyNumberFormat="1" applyFont="1" applyFill="1" applyBorder="1" applyAlignment="1">
      <alignment horizontal="center" vertical="center" wrapText="1"/>
    </xf>
    <xf numFmtId="4" fontId="19" fillId="2" borderId="88" xfId="0" applyNumberFormat="1" applyFont="1" applyFill="1" applyBorder="1" applyAlignment="1">
      <alignment horizontal="center" vertical="center" wrapText="1"/>
    </xf>
    <xf numFmtId="4" fontId="19" fillId="2" borderId="14" xfId="0" applyNumberFormat="1" applyFont="1" applyFill="1" applyBorder="1" applyAlignment="1" applyProtection="1">
      <alignment horizontal="center" vertical="center" wrapText="1"/>
      <protection hidden="1"/>
    </xf>
    <xf numFmtId="4" fontId="19" fillId="2" borderId="15" xfId="0" applyNumberFormat="1" applyFont="1" applyFill="1" applyBorder="1" applyAlignment="1" applyProtection="1">
      <alignment horizontal="center" vertical="center" wrapText="1"/>
      <protection hidden="1"/>
    </xf>
    <xf numFmtId="4" fontId="7" fillId="2" borderId="87" xfId="0" applyNumberFormat="1" applyFont="1" applyFill="1" applyBorder="1" applyAlignment="1">
      <alignment horizontal="center" vertical="center" wrapText="1"/>
    </xf>
    <xf numFmtId="0" fontId="10" fillId="2" borderId="26" xfId="0" applyFont="1" applyFill="1" applyBorder="1" applyAlignment="1">
      <alignment horizontal="center" vertical="center"/>
    </xf>
    <xf numFmtId="0" fontId="10" fillId="2" borderId="26" xfId="0" applyFont="1" applyFill="1" applyBorder="1" applyAlignment="1">
      <alignment horizontal="left" vertical="center" wrapText="1"/>
    </xf>
    <xf numFmtId="2" fontId="17" fillId="2" borderId="89" xfId="0" applyNumberFormat="1" applyFont="1" applyFill="1" applyBorder="1" applyAlignment="1">
      <alignment horizontal="center" vertical="center" wrapText="1"/>
    </xf>
    <xf numFmtId="2" fontId="17" fillId="2" borderId="5" xfId="0" applyNumberFormat="1" applyFont="1" applyFill="1" applyBorder="1" applyAlignment="1">
      <alignment horizontal="center" vertical="center" wrapText="1"/>
    </xf>
    <xf numFmtId="2" fontId="17" fillId="2" borderId="90" xfId="0" applyNumberFormat="1" applyFont="1" applyFill="1" applyBorder="1" applyAlignment="1">
      <alignment horizontal="center" vertical="center" wrapText="1"/>
    </xf>
    <xf numFmtId="2" fontId="17" fillId="2" borderId="91" xfId="0" applyNumberFormat="1" applyFont="1" applyFill="1" applyBorder="1" applyAlignment="1">
      <alignment horizontal="center" vertical="center" wrapText="1"/>
    </xf>
    <xf numFmtId="2" fontId="17" fillId="2" borderId="92" xfId="0" applyNumberFormat="1" applyFont="1" applyFill="1" applyBorder="1" applyAlignment="1">
      <alignment horizontal="center" vertical="center" wrapText="1"/>
    </xf>
    <xf numFmtId="2" fontId="17" fillId="2" borderId="93" xfId="0" applyNumberFormat="1" applyFont="1" applyFill="1" applyBorder="1" applyAlignment="1">
      <alignment horizontal="center" vertical="center" wrapText="1"/>
    </xf>
    <xf numFmtId="2" fontId="17" fillId="2" borderId="18" xfId="0" applyNumberFormat="1" applyFont="1" applyFill="1" applyBorder="1" applyAlignment="1">
      <alignment horizontal="center" vertical="center" wrapText="1"/>
    </xf>
    <xf numFmtId="2" fontId="17" fillId="2" borderId="53" xfId="0" applyNumberFormat="1" applyFont="1" applyFill="1" applyBorder="1" applyAlignment="1">
      <alignment horizontal="center" vertical="center" wrapText="1"/>
    </xf>
    <xf numFmtId="2" fontId="10" fillId="2" borderId="94" xfId="0" applyNumberFormat="1" applyFont="1" applyFill="1" applyBorder="1" applyAlignment="1">
      <alignment horizontal="center" vertical="center" wrapText="1"/>
    </xf>
    <xf numFmtId="2" fontId="10" fillId="2" borderId="3" xfId="0" applyNumberFormat="1" applyFont="1" applyFill="1" applyBorder="1" applyAlignment="1">
      <alignment horizontal="center" vertical="center" wrapText="1"/>
    </xf>
    <xf numFmtId="2" fontId="10" fillId="0" borderId="95" xfId="0" applyNumberFormat="1" applyFont="1" applyBorder="1" applyAlignment="1" applyProtection="1">
      <alignment horizontal="center" vertical="center" wrapText="1"/>
      <protection locked="0"/>
    </xf>
    <xf numFmtId="2" fontId="10" fillId="0" borderId="96" xfId="0" applyNumberFormat="1" applyFont="1" applyBorder="1" applyAlignment="1" applyProtection="1">
      <alignment horizontal="center" vertical="center" wrapText="1"/>
      <protection locked="0"/>
    </xf>
    <xf numFmtId="2" fontId="10" fillId="0" borderId="6" xfId="0" applyNumberFormat="1" applyFont="1" applyBorder="1" applyAlignment="1" applyProtection="1">
      <alignment horizontal="center" vertical="center" wrapText="1"/>
      <protection locked="0"/>
    </xf>
    <xf numFmtId="2" fontId="10" fillId="2" borderId="56" xfId="0" applyNumberFormat="1" applyFont="1" applyFill="1" applyBorder="1" applyAlignment="1">
      <alignment horizontal="center" vertical="center" wrapText="1"/>
    </xf>
    <xf numFmtId="2" fontId="10" fillId="3" borderId="97" xfId="0" applyNumberFormat="1" applyFont="1" applyFill="1" applyBorder="1" applyAlignment="1" applyProtection="1">
      <alignment horizontal="center" vertical="center" wrapText="1"/>
      <protection locked="0"/>
    </xf>
    <xf numFmtId="2" fontId="10" fillId="3" borderId="28" xfId="0" applyNumberFormat="1" applyFont="1" applyFill="1" applyBorder="1" applyAlignment="1" applyProtection="1">
      <alignment horizontal="center" vertical="center" wrapText="1"/>
      <protection locked="0"/>
    </xf>
    <xf numFmtId="2" fontId="10" fillId="0" borderId="51" xfId="0" applyNumberFormat="1" applyFont="1" applyBorder="1" applyAlignment="1" applyProtection="1">
      <alignment horizontal="center" vertical="center" wrapText="1"/>
      <protection locked="0"/>
    </xf>
    <xf numFmtId="0" fontId="10" fillId="2" borderId="83" xfId="0" applyFont="1" applyFill="1" applyBorder="1" applyAlignment="1">
      <alignment horizontal="center" vertical="center"/>
    </xf>
    <xf numFmtId="2" fontId="10" fillId="2" borderId="98" xfId="0" applyNumberFormat="1" applyFont="1" applyFill="1" applyBorder="1" applyAlignment="1">
      <alignment horizontal="center" vertical="center" wrapText="1"/>
    </xf>
    <xf numFmtId="2" fontId="10" fillId="2" borderId="4" xfId="0" applyNumberFormat="1" applyFont="1" applyFill="1" applyBorder="1" applyAlignment="1">
      <alignment horizontal="center" vertical="center" wrapText="1"/>
    </xf>
    <xf numFmtId="2" fontId="10" fillId="0" borderId="99" xfId="0" applyNumberFormat="1" applyFont="1" applyBorder="1" applyAlignment="1" applyProtection="1">
      <alignment horizontal="center" vertical="center" wrapText="1"/>
      <protection locked="0"/>
    </xf>
    <xf numFmtId="2" fontId="10" fillId="0" borderId="100" xfId="0" applyNumberFormat="1" applyFont="1" applyBorder="1" applyAlignment="1" applyProtection="1">
      <alignment horizontal="center" vertical="center" wrapText="1"/>
      <protection locked="0"/>
    </xf>
    <xf numFmtId="2" fontId="10" fillId="0" borderId="57" xfId="0" applyNumberFormat="1" applyFont="1" applyBorder="1" applyAlignment="1" applyProtection="1">
      <alignment horizontal="center" vertical="center" wrapText="1"/>
      <protection locked="0"/>
    </xf>
    <xf numFmtId="2" fontId="10" fillId="3" borderId="101" xfId="0" applyNumberFormat="1" applyFont="1" applyFill="1" applyBorder="1" applyAlignment="1" applyProtection="1">
      <alignment horizontal="center" vertical="center" wrapText="1"/>
      <protection locked="0"/>
    </xf>
    <xf numFmtId="2" fontId="10" fillId="3" borderId="102" xfId="0" applyNumberFormat="1" applyFont="1" applyFill="1" applyBorder="1" applyAlignment="1" applyProtection="1">
      <alignment horizontal="center" vertical="center" wrapText="1"/>
      <protection locked="0"/>
    </xf>
    <xf numFmtId="2" fontId="10" fillId="0" borderId="103" xfId="0" applyNumberFormat="1" applyFont="1" applyBorder="1" applyAlignment="1" applyProtection="1">
      <alignment horizontal="center" vertical="center" wrapText="1"/>
      <protection locked="0"/>
    </xf>
    <xf numFmtId="0" fontId="10" fillId="2" borderId="52" xfId="0" applyFont="1" applyFill="1" applyBorder="1" applyAlignment="1">
      <alignment horizontal="center" vertical="center"/>
    </xf>
    <xf numFmtId="0" fontId="10" fillId="2" borderId="52" xfId="0" applyFont="1" applyFill="1" applyBorder="1" applyAlignment="1">
      <alignment horizontal="left" vertical="center" wrapText="1"/>
    </xf>
    <xf numFmtId="0" fontId="10" fillId="2" borderId="27" xfId="0" applyFont="1" applyFill="1" applyBorder="1" applyAlignment="1">
      <alignment horizontal="center" vertical="center"/>
    </xf>
    <xf numFmtId="0" fontId="10" fillId="2" borderId="27" xfId="0" applyFont="1" applyFill="1" applyBorder="1" applyAlignment="1">
      <alignment horizontal="left" vertical="center" wrapText="1"/>
    </xf>
    <xf numFmtId="2" fontId="10" fillId="0" borderId="97" xfId="0" applyNumberFormat="1" applyFont="1" applyBorder="1" applyAlignment="1" applyProtection="1">
      <alignment horizontal="center" vertical="center" wrapText="1"/>
      <protection locked="0"/>
    </xf>
    <xf numFmtId="2" fontId="10" fillId="0" borderId="28" xfId="0" applyNumberFormat="1" applyFont="1" applyBorder="1" applyAlignment="1" applyProtection="1">
      <alignment horizontal="center" vertical="center" wrapText="1"/>
      <protection locked="0"/>
    </xf>
    <xf numFmtId="0" fontId="10" fillId="2" borderId="29" xfId="0" applyFont="1" applyFill="1" applyBorder="1" applyAlignment="1">
      <alignment horizontal="center" vertical="center"/>
    </xf>
    <xf numFmtId="0" fontId="10" fillId="2" borderId="29" xfId="0" applyFont="1" applyFill="1" applyBorder="1" applyAlignment="1">
      <alignment horizontal="left" vertical="center" wrapText="1"/>
    </xf>
    <xf numFmtId="2" fontId="10" fillId="0" borderId="101" xfId="0" applyNumberFormat="1" applyFont="1" applyBorder="1" applyAlignment="1" applyProtection="1">
      <alignment horizontal="center" vertical="center" wrapText="1"/>
      <protection locked="0"/>
    </xf>
    <xf numFmtId="2" fontId="10" fillId="0" borderId="102" xfId="0" applyNumberFormat="1" applyFont="1" applyBorder="1" applyAlignment="1" applyProtection="1">
      <alignment horizontal="center" vertical="center" wrapText="1"/>
      <protection locked="0"/>
    </xf>
    <xf numFmtId="2" fontId="10" fillId="2" borderId="59" xfId="0" applyNumberFormat="1" applyFont="1" applyFill="1" applyBorder="1" applyAlignment="1">
      <alignment horizontal="center" vertical="center" wrapText="1"/>
    </xf>
    <xf numFmtId="0" fontId="10" fillId="2" borderId="40" xfId="0" applyFont="1" applyFill="1" applyBorder="1" applyAlignment="1">
      <alignment horizontal="center" vertical="center"/>
    </xf>
    <xf numFmtId="0" fontId="10" fillId="2" borderId="40" xfId="0" applyFont="1" applyFill="1" applyBorder="1" applyAlignment="1">
      <alignment horizontal="left" vertical="center" wrapText="1"/>
    </xf>
    <xf numFmtId="2" fontId="10" fillId="2" borderId="104" xfId="0" applyNumberFormat="1" applyFont="1" applyFill="1" applyBorder="1" applyAlignment="1">
      <alignment horizontal="center" vertical="center" wrapText="1"/>
    </xf>
    <xf numFmtId="2" fontId="10" fillId="2" borderId="2" xfId="0" applyNumberFormat="1" applyFont="1" applyFill="1" applyBorder="1" applyAlignment="1">
      <alignment horizontal="center" vertical="center" wrapText="1"/>
    </xf>
    <xf numFmtId="2" fontId="10" fillId="0" borderId="105" xfId="0" applyNumberFormat="1" applyFont="1" applyBorder="1" applyAlignment="1" applyProtection="1">
      <alignment horizontal="center" vertical="center" wrapText="1"/>
      <protection locked="0"/>
    </xf>
    <xf numFmtId="2" fontId="10" fillId="0" borderId="106" xfId="0" applyNumberFormat="1" applyFont="1" applyBorder="1" applyAlignment="1" applyProtection="1">
      <alignment horizontal="center" vertical="center" wrapText="1"/>
      <protection locked="0"/>
    </xf>
    <xf numFmtId="2" fontId="10" fillId="0" borderId="2" xfId="0" applyNumberFormat="1" applyFont="1" applyBorder="1" applyAlignment="1" applyProtection="1">
      <alignment horizontal="center" vertical="center" wrapText="1"/>
      <protection locked="0"/>
    </xf>
    <xf numFmtId="2" fontId="10" fillId="0" borderId="107" xfId="0" applyNumberFormat="1" applyFont="1" applyBorder="1" applyAlignment="1" applyProtection="1">
      <alignment horizontal="center" vertical="center" wrapText="1"/>
      <protection locked="0"/>
    </xf>
    <xf numFmtId="2" fontId="10" fillId="0" borderId="12" xfId="0" applyNumberFormat="1" applyFont="1" applyBorder="1" applyAlignment="1" applyProtection="1">
      <alignment horizontal="center" vertical="center" wrapText="1"/>
      <protection locked="0"/>
    </xf>
    <xf numFmtId="2" fontId="10" fillId="0" borderId="41" xfId="0" applyNumberFormat="1" applyFont="1" applyBorder="1" applyAlignment="1" applyProtection="1">
      <alignment horizontal="center" vertical="center" wrapText="1"/>
      <protection locked="0"/>
    </xf>
    <xf numFmtId="4" fontId="10" fillId="2" borderId="27" xfId="0" applyNumberFormat="1" applyFont="1" applyFill="1" applyBorder="1" applyAlignment="1">
      <alignment horizontal="left" wrapText="1"/>
    </xf>
    <xf numFmtId="2" fontId="10" fillId="2" borderId="108" xfId="0" applyNumberFormat="1" applyFont="1" applyFill="1" applyBorder="1" applyAlignment="1">
      <alignment horizontal="center" vertical="center" wrapText="1"/>
    </xf>
    <xf numFmtId="2" fontId="10" fillId="0" borderId="109" xfId="0" applyNumberFormat="1" applyFont="1" applyBorder="1" applyAlignment="1" applyProtection="1">
      <alignment horizontal="center" vertical="center" wrapText="1"/>
      <protection locked="0"/>
    </xf>
    <xf numFmtId="2" fontId="10" fillId="0" borderId="108" xfId="0" applyNumberFormat="1" applyFont="1" applyBorder="1" applyAlignment="1" applyProtection="1">
      <alignment horizontal="center" vertical="center" wrapText="1"/>
      <protection locked="0"/>
    </xf>
    <xf numFmtId="2" fontId="10" fillId="0" borderId="110" xfId="0" applyNumberFormat="1" applyFont="1" applyBorder="1" applyAlignment="1" applyProtection="1">
      <alignment horizontal="center" vertical="center" wrapText="1"/>
      <protection locked="0"/>
    </xf>
    <xf numFmtId="2" fontId="10" fillId="0" borderId="84" xfId="0" applyNumberFormat="1" applyFont="1" applyBorder="1" applyAlignment="1" applyProtection="1">
      <alignment horizontal="center" vertical="center" wrapText="1"/>
      <protection locked="0"/>
    </xf>
    <xf numFmtId="2" fontId="10" fillId="0" borderId="111" xfId="0" applyNumberFormat="1" applyFont="1" applyBorder="1" applyAlignment="1" applyProtection="1">
      <alignment horizontal="center" vertical="center" wrapText="1"/>
      <protection locked="0"/>
    </xf>
    <xf numFmtId="2" fontId="10" fillId="3" borderId="112" xfId="0" applyNumberFormat="1" applyFont="1" applyFill="1" applyBorder="1" applyAlignment="1" applyProtection="1">
      <alignment horizontal="center" vertical="center" wrapText="1"/>
      <protection locked="0"/>
    </xf>
    <xf numFmtId="2" fontId="10" fillId="3" borderId="8" xfId="0" applyNumberFormat="1" applyFont="1" applyFill="1" applyBorder="1" applyAlignment="1" applyProtection="1">
      <alignment horizontal="center" vertical="center" wrapText="1"/>
      <protection locked="0"/>
    </xf>
    <xf numFmtId="2" fontId="10" fillId="0" borderId="3" xfId="0" applyNumberFormat="1" applyFont="1" applyBorder="1" applyAlignment="1" applyProtection="1">
      <alignment horizontal="center" vertical="center" wrapText="1"/>
      <protection locked="0"/>
    </xf>
    <xf numFmtId="165" fontId="5" fillId="0" borderId="83" xfId="0" applyNumberFormat="1" applyFont="1" applyBorder="1"/>
    <xf numFmtId="2" fontId="10" fillId="2" borderId="57" xfId="0" applyNumberFormat="1" applyFont="1" applyFill="1" applyBorder="1" applyAlignment="1">
      <alignment horizontal="center" vertical="center" wrapText="1"/>
    </xf>
    <xf numFmtId="2" fontId="10" fillId="2" borderId="6" xfId="0" applyNumberFormat="1" applyFont="1" applyFill="1" applyBorder="1" applyAlignment="1">
      <alignment horizontal="center" vertical="center" wrapText="1"/>
    </xf>
    <xf numFmtId="2" fontId="10" fillId="3" borderId="21" xfId="0" applyNumberFormat="1" applyFont="1" applyFill="1" applyBorder="1" applyAlignment="1" applyProtection="1">
      <alignment horizontal="center" vertical="center" wrapText="1"/>
      <protection locked="0"/>
    </xf>
    <xf numFmtId="2" fontId="10" fillId="0" borderId="56" xfId="0" applyNumberFormat="1" applyFont="1" applyBorder="1" applyAlignment="1" applyProtection="1">
      <alignment horizontal="center" vertical="center" wrapText="1"/>
      <protection locked="0"/>
    </xf>
    <xf numFmtId="2" fontId="10" fillId="3" borderId="107" xfId="0" applyNumberFormat="1" applyFont="1" applyFill="1" applyBorder="1" applyAlignment="1" applyProtection="1">
      <alignment horizontal="center" vertical="center" wrapText="1"/>
      <protection locked="0"/>
    </xf>
    <xf numFmtId="2" fontId="10" fillId="3" borderId="12" xfId="0" applyNumberFormat="1" applyFont="1" applyFill="1" applyBorder="1" applyAlignment="1" applyProtection="1">
      <alignment horizontal="center" vertical="center" wrapText="1"/>
      <protection locked="0"/>
    </xf>
    <xf numFmtId="0" fontId="10" fillId="2" borderId="62" xfId="0" applyFont="1" applyFill="1" applyBorder="1" applyAlignment="1">
      <alignment horizontal="center" vertical="center"/>
    </xf>
    <xf numFmtId="0" fontId="10" fillId="2" borderId="62" xfId="0" applyFont="1" applyFill="1" applyBorder="1" applyAlignment="1">
      <alignment horizontal="left" vertical="center" wrapText="1"/>
    </xf>
    <xf numFmtId="2" fontId="10" fillId="2" borderId="113" xfId="0" applyNumberFormat="1" applyFont="1" applyFill="1" applyBorder="1" applyAlignment="1">
      <alignment horizontal="center" vertical="center" wrapText="1"/>
    </xf>
    <xf numFmtId="2" fontId="10" fillId="2" borderId="61" xfId="0" applyNumberFormat="1" applyFont="1" applyFill="1" applyBorder="1" applyAlignment="1">
      <alignment horizontal="center" vertical="center" wrapText="1"/>
    </xf>
    <xf numFmtId="2" fontId="10" fillId="0" borderId="114" xfId="0" applyNumberFormat="1" applyFont="1" applyBorder="1" applyAlignment="1" applyProtection="1">
      <alignment horizontal="center" vertical="center" wrapText="1"/>
      <protection locked="0"/>
    </xf>
    <xf numFmtId="2" fontId="10" fillId="0" borderId="115" xfId="0" applyNumberFormat="1" applyFont="1" applyBorder="1" applyAlignment="1" applyProtection="1">
      <alignment horizontal="center" vertical="center" wrapText="1"/>
      <protection locked="0"/>
    </xf>
    <xf numFmtId="2" fontId="10" fillId="0" borderId="61" xfId="0" applyNumberFormat="1" applyFont="1" applyBorder="1" applyAlignment="1" applyProtection="1">
      <alignment horizontal="center" vertical="center" wrapText="1"/>
      <protection locked="0"/>
    </xf>
    <xf numFmtId="2" fontId="10" fillId="3" borderId="116" xfId="0" applyNumberFormat="1" applyFont="1" applyFill="1" applyBorder="1" applyAlignment="1" applyProtection="1">
      <alignment horizontal="center" vertical="center" wrapText="1"/>
      <protection locked="0"/>
    </xf>
    <xf numFmtId="2" fontId="10" fillId="3" borderId="42" xfId="0" applyNumberFormat="1" applyFont="1" applyFill="1" applyBorder="1" applyAlignment="1" applyProtection="1">
      <alignment horizontal="center" vertical="center" wrapText="1"/>
      <protection locked="0"/>
    </xf>
    <xf numFmtId="2" fontId="10" fillId="0" borderId="65" xfId="0" applyNumberFormat="1" applyFont="1" applyBorder="1" applyAlignment="1" applyProtection="1">
      <alignment horizontal="center" vertical="center" wrapText="1"/>
      <protection locked="0"/>
    </xf>
    <xf numFmtId="4" fontId="17" fillId="2" borderId="117" xfId="0" applyNumberFormat="1" applyFont="1" applyFill="1" applyBorder="1" applyAlignment="1">
      <alignment horizontal="center" vertical="center"/>
    </xf>
    <xf numFmtId="4" fontId="17" fillId="2" borderId="118" xfId="0" applyNumberFormat="1" applyFont="1" applyFill="1" applyBorder="1" applyAlignment="1">
      <alignment horizontal="center" vertical="center"/>
    </xf>
    <xf numFmtId="4" fontId="17" fillId="2" borderId="118" xfId="0" applyNumberFormat="1" applyFont="1" applyFill="1" applyBorder="1" applyAlignment="1">
      <alignment horizontal="left" vertical="center" wrapText="1"/>
    </xf>
    <xf numFmtId="165" fontId="17" fillId="2" borderId="119" xfId="0" applyNumberFormat="1" applyFont="1" applyFill="1" applyBorder="1" applyAlignment="1">
      <alignment horizontal="center" vertical="center"/>
    </xf>
    <xf numFmtId="4" fontId="17" fillId="2" borderId="120" xfId="0" applyNumberFormat="1" applyFont="1" applyFill="1" applyBorder="1" applyAlignment="1">
      <alignment horizontal="center" vertical="center"/>
    </xf>
    <xf numFmtId="4" fontId="17" fillId="2" borderId="121" xfId="0" applyNumberFormat="1" applyFont="1" applyFill="1" applyBorder="1" applyAlignment="1">
      <alignment horizontal="center" vertical="center"/>
    </xf>
    <xf numFmtId="4" fontId="17" fillId="2" borderId="122" xfId="0" applyNumberFormat="1" applyFont="1" applyFill="1" applyBorder="1" applyAlignment="1">
      <alignment horizontal="center" vertical="center"/>
    </xf>
    <xf numFmtId="4" fontId="17" fillId="2" borderId="123" xfId="0" applyNumberFormat="1" applyFont="1" applyFill="1" applyBorder="1" applyAlignment="1">
      <alignment horizontal="center" vertical="center"/>
    </xf>
    <xf numFmtId="4" fontId="17" fillId="2" borderId="124" xfId="0" applyNumberFormat="1" applyFont="1" applyFill="1" applyBorder="1" applyAlignment="1">
      <alignment horizontal="center" vertical="center"/>
    </xf>
    <xf numFmtId="4" fontId="17" fillId="2" borderId="125" xfId="0" applyNumberFormat="1" applyFont="1" applyFill="1" applyBorder="1" applyAlignment="1">
      <alignment horizontal="center" vertical="center"/>
    </xf>
    <xf numFmtId="2" fontId="5" fillId="0" borderId="0" xfId="0" applyNumberFormat="1" applyFont="1"/>
    <xf numFmtId="165" fontId="10" fillId="0" borderId="27" xfId="0" applyNumberFormat="1" applyFont="1" applyBorder="1" applyAlignment="1" applyProtection="1">
      <alignment horizontal="center" vertical="center"/>
      <protection locked="0"/>
    </xf>
    <xf numFmtId="4" fontId="10" fillId="2" borderId="19" xfId="0" applyNumberFormat="1" applyFont="1" applyFill="1" applyBorder="1" applyAlignment="1">
      <alignment horizontal="center" vertical="center"/>
    </xf>
    <xf numFmtId="4" fontId="10" fillId="2" borderId="20" xfId="0" applyNumberFormat="1" applyFont="1" applyFill="1" applyBorder="1" applyAlignment="1">
      <alignment horizontal="center" vertical="center"/>
    </xf>
    <xf numFmtId="4" fontId="10" fillId="2" borderId="21" xfId="0" applyNumberFormat="1" applyFont="1" applyFill="1" applyBorder="1" applyAlignment="1">
      <alignment horizontal="center" vertical="center"/>
    </xf>
    <xf numFmtId="4" fontId="10" fillId="2" borderId="8" xfId="0" applyNumberFormat="1" applyFont="1" applyFill="1" applyBorder="1" applyAlignment="1">
      <alignment horizontal="center" vertical="center"/>
    </xf>
    <xf numFmtId="4" fontId="10" fillId="2" borderId="9" xfId="0" applyNumberFormat="1" applyFont="1" applyFill="1" applyBorder="1" applyAlignment="1">
      <alignment horizontal="center" vertical="center"/>
    </xf>
    <xf numFmtId="4" fontId="10" fillId="2" borderId="56" xfId="0" applyNumberFormat="1" applyFont="1" applyFill="1" applyBorder="1" applyAlignment="1">
      <alignment horizontal="center" vertical="center"/>
    </xf>
    <xf numFmtId="4" fontId="17" fillId="2" borderId="25" xfId="0" applyNumberFormat="1" applyFont="1" applyFill="1" applyBorder="1" applyAlignment="1">
      <alignment horizontal="center" vertical="center" wrapText="1"/>
    </xf>
    <xf numFmtId="4" fontId="19" fillId="2" borderId="126" xfId="0" applyNumberFormat="1" applyFont="1" applyFill="1" applyBorder="1" applyAlignment="1">
      <alignment horizontal="center" vertical="center"/>
    </xf>
    <xf numFmtId="4" fontId="19" fillId="2" borderId="127" xfId="0" applyNumberFormat="1" applyFont="1" applyFill="1" applyBorder="1" applyAlignment="1">
      <alignment horizontal="right" vertical="center" wrapText="1"/>
    </xf>
    <xf numFmtId="4" fontId="10" fillId="2" borderId="127" xfId="0" applyNumberFormat="1" applyFont="1" applyFill="1" applyBorder="1" applyAlignment="1">
      <alignment horizontal="center" vertical="center" wrapText="1"/>
    </xf>
    <xf numFmtId="4" fontId="10" fillId="2" borderId="128" xfId="0" applyNumberFormat="1" applyFont="1" applyFill="1" applyBorder="1" applyAlignment="1">
      <alignment horizontal="center" vertical="center" wrapText="1"/>
    </xf>
    <xf numFmtId="165" fontId="17" fillId="2" borderId="26" xfId="0" applyNumberFormat="1" applyFont="1" applyFill="1" applyBorder="1" applyAlignment="1">
      <alignment horizontal="center" vertical="center" wrapText="1"/>
    </xf>
    <xf numFmtId="4" fontId="17" fillId="2" borderId="50" xfId="0" applyNumberFormat="1" applyFont="1" applyFill="1" applyBorder="1" applyAlignment="1">
      <alignment horizontal="center" vertical="center" wrapText="1"/>
    </xf>
    <xf numFmtId="4" fontId="17" fillId="2" borderId="55" xfId="0" applyNumberFormat="1" applyFont="1" applyFill="1" applyBorder="1" applyAlignment="1">
      <alignment horizontal="center" vertical="center" wrapText="1"/>
    </xf>
    <xf numFmtId="165" fontId="17" fillId="0" borderId="52" xfId="0" applyNumberFormat="1" applyFont="1" applyBorder="1" applyAlignment="1" applyProtection="1">
      <alignment horizontal="center" vertical="center" wrapText="1"/>
      <protection locked="0"/>
    </xf>
    <xf numFmtId="166" fontId="17" fillId="2" borderId="54" xfId="0" applyNumberFormat="1" applyFont="1" applyFill="1" applyBorder="1" applyAlignment="1">
      <alignment horizontal="center" vertical="center" wrapText="1"/>
    </xf>
    <xf numFmtId="166" fontId="17" fillId="2" borderId="18" xfId="0" applyNumberFormat="1" applyFont="1" applyFill="1" applyBorder="1" applyAlignment="1">
      <alignment horizontal="center" vertical="center" wrapText="1"/>
    </xf>
    <xf numFmtId="4" fontId="10" fillId="2" borderId="58" xfId="0" applyNumberFormat="1" applyFont="1" applyFill="1" applyBorder="1" applyAlignment="1">
      <alignment horizontal="center" vertical="center" wrapText="1"/>
    </xf>
    <xf numFmtId="4" fontId="19" fillId="2" borderId="12" xfId="0" applyNumberFormat="1" applyFont="1" applyFill="1" applyBorder="1" applyAlignment="1" applyProtection="1">
      <alignment horizontal="center" vertical="center" wrapText="1"/>
      <protection hidden="1"/>
    </xf>
    <xf numFmtId="4" fontId="19" fillId="2" borderId="30" xfId="0" applyNumberFormat="1" applyFont="1" applyFill="1" applyBorder="1" applyAlignment="1">
      <alignment horizontal="right" vertical="center" wrapText="1"/>
    </xf>
    <xf numFmtId="4" fontId="17" fillId="2" borderId="30" xfId="0" applyNumberFormat="1" applyFont="1" applyFill="1" applyBorder="1" applyAlignment="1">
      <alignment horizontal="center" vertical="center" wrapText="1"/>
    </xf>
    <xf numFmtId="4" fontId="17" fillId="2" borderId="7" xfId="0" applyNumberFormat="1" applyFont="1" applyFill="1" applyBorder="1" applyAlignment="1">
      <alignment horizontal="center" vertical="center" wrapText="1"/>
    </xf>
    <xf numFmtId="4" fontId="17" fillId="0" borderId="39" xfId="0" applyNumberFormat="1" applyFont="1" applyBorder="1" applyAlignment="1" applyProtection="1">
      <alignment horizontal="center" vertical="center" wrapText="1"/>
      <protection locked="0"/>
    </xf>
    <xf numFmtId="4" fontId="17" fillId="0" borderId="31" xfId="0" applyNumberFormat="1" applyFont="1" applyBorder="1" applyAlignment="1" applyProtection="1">
      <alignment horizontal="center" vertical="center" wrapText="1"/>
      <protection locked="0"/>
    </xf>
    <xf numFmtId="4" fontId="17" fillId="0" borderId="32" xfId="0" applyNumberFormat="1" applyFont="1" applyBorder="1" applyAlignment="1" applyProtection="1">
      <alignment horizontal="center" vertical="center" wrapText="1"/>
      <protection locked="0"/>
    </xf>
    <xf numFmtId="4" fontId="17" fillId="0" borderId="127" xfId="0" applyNumberFormat="1" applyFont="1" applyBorder="1" applyAlignment="1" applyProtection="1">
      <alignment horizontal="center" vertical="center" wrapText="1"/>
      <protection locked="0"/>
    </xf>
    <xf numFmtId="4" fontId="17" fillId="0" borderId="7" xfId="0" applyNumberFormat="1" applyFont="1" applyBorder="1" applyAlignment="1" applyProtection="1">
      <alignment horizontal="center" vertical="center" wrapText="1"/>
      <protection locked="0"/>
    </xf>
    <xf numFmtId="4" fontId="17" fillId="0" borderId="128" xfId="0" applyNumberFormat="1" applyFont="1" applyBorder="1" applyAlignment="1" applyProtection="1">
      <alignment horizontal="center" vertical="center" wrapText="1"/>
      <protection locked="0"/>
    </xf>
    <xf numFmtId="4" fontId="17" fillId="0" borderId="82" xfId="0" applyNumberFormat="1" applyFont="1" applyBorder="1" applyAlignment="1" applyProtection="1">
      <alignment horizontal="center" vertical="center" wrapText="1"/>
      <protection locked="0"/>
    </xf>
    <xf numFmtId="0" fontId="1" fillId="0" borderId="0" xfId="0" applyFont="1" applyAlignment="1">
      <alignment wrapText="1"/>
    </xf>
    <xf numFmtId="0" fontId="1" fillId="0" borderId="0" xfId="0" applyFont="1"/>
    <xf numFmtId="0" fontId="5" fillId="2" borderId="20" xfId="0" applyFont="1" applyFill="1" applyBorder="1"/>
    <xf numFmtId="4" fontId="5" fillId="2" borderId="20" xfId="0" applyNumberFormat="1" applyFont="1" applyFill="1" applyBorder="1"/>
    <xf numFmtId="0" fontId="5" fillId="0" borderId="0" xfId="1"/>
    <xf numFmtId="4" fontId="5" fillId="0" borderId="0" xfId="1" applyNumberFormat="1"/>
    <xf numFmtId="0" fontId="5" fillId="0" borderId="1" xfId="1" applyBorder="1" applyAlignment="1">
      <alignment horizontal="left"/>
    </xf>
    <xf numFmtId="0" fontId="5" fillId="0" borderId="1" xfId="1" applyBorder="1"/>
    <xf numFmtId="4" fontId="5" fillId="0" borderId="1" xfId="1" applyNumberFormat="1" applyBorder="1"/>
    <xf numFmtId="0" fontId="21" fillId="0" borderId="1" xfId="1" applyFont="1" applyBorder="1" applyAlignment="1">
      <alignment horizontal="left"/>
    </xf>
    <xf numFmtId="0" fontId="16" fillId="2" borderId="13" xfId="1" applyFont="1" applyFill="1" applyBorder="1" applyAlignment="1">
      <alignment horizontal="center" vertical="center"/>
    </xf>
    <xf numFmtId="0" fontId="16" fillId="2" borderId="14" xfId="1" applyFont="1" applyFill="1" applyBorder="1" applyAlignment="1">
      <alignment horizontal="center" vertical="center"/>
    </xf>
    <xf numFmtId="4" fontId="17" fillId="2" borderId="14" xfId="1" applyNumberFormat="1" applyFont="1" applyFill="1" applyBorder="1" applyAlignment="1">
      <alignment horizontal="center" vertical="center"/>
    </xf>
    <xf numFmtId="0" fontId="17" fillId="2" borderId="15" xfId="1" applyFont="1" applyFill="1" applyBorder="1" applyAlignment="1">
      <alignment horizontal="center" vertical="center"/>
    </xf>
    <xf numFmtId="0" fontId="16" fillId="2" borderId="45" xfId="1" applyFont="1" applyFill="1" applyBorder="1" applyAlignment="1">
      <alignment horizontal="center" vertical="center" wrapText="1"/>
    </xf>
    <xf numFmtId="0" fontId="16" fillId="2" borderId="46" xfId="1" applyFont="1" applyFill="1" applyBorder="1" applyAlignment="1">
      <alignment horizontal="center" vertical="center" wrapText="1"/>
    </xf>
    <xf numFmtId="4" fontId="16" fillId="0" borderId="46" xfId="1" applyNumberFormat="1" applyFont="1" applyBorder="1" applyAlignment="1" applyProtection="1">
      <alignment horizontal="center" vertical="center"/>
      <protection locked="0"/>
    </xf>
    <xf numFmtId="0" fontId="6" fillId="2" borderId="47" xfId="1" applyFont="1" applyFill="1" applyBorder="1" applyAlignment="1">
      <alignment horizontal="center" vertical="center"/>
    </xf>
    <xf numFmtId="4" fontId="16" fillId="2" borderId="46" xfId="1" applyNumberFormat="1" applyFont="1" applyFill="1" applyBorder="1" applyAlignment="1">
      <alignment horizontal="center" vertical="center"/>
    </xf>
    <xf numFmtId="0" fontId="6" fillId="2" borderId="37" xfId="1" applyFont="1" applyFill="1" applyBorder="1" applyAlignment="1">
      <alignment horizontal="center" vertical="center" wrapText="1"/>
    </xf>
    <xf numFmtId="0" fontId="6" fillId="2" borderId="38" xfId="1" applyFont="1" applyFill="1" applyBorder="1" applyAlignment="1">
      <alignment vertical="center" wrapText="1"/>
    </xf>
    <xf numFmtId="4" fontId="6" fillId="2" borderId="38" xfId="1" applyNumberFormat="1" applyFont="1" applyFill="1" applyBorder="1" applyAlignment="1">
      <alignment horizontal="center" vertical="center"/>
    </xf>
    <xf numFmtId="0" fontId="16" fillId="2" borderId="17" xfId="1" applyFont="1" applyFill="1" applyBorder="1" applyAlignment="1">
      <alignment horizontal="left" vertical="center" wrapText="1"/>
    </xf>
    <xf numFmtId="0" fontId="6" fillId="2" borderId="20" xfId="1" applyFont="1" applyFill="1" applyBorder="1" applyAlignment="1">
      <alignment horizontal="left" vertical="center" wrapText="1"/>
    </xf>
    <xf numFmtId="4" fontId="6" fillId="0" borderId="20" xfId="1" applyNumberFormat="1" applyFont="1" applyBorder="1" applyAlignment="1" applyProtection="1">
      <alignment horizontal="center" vertical="center"/>
      <protection locked="0"/>
    </xf>
    <xf numFmtId="0" fontId="6" fillId="2" borderId="23" xfId="1" applyFont="1" applyFill="1" applyBorder="1" applyAlignment="1">
      <alignment horizontal="left" vertical="center" wrapText="1"/>
    </xf>
    <xf numFmtId="4" fontId="6" fillId="0" borderId="23" xfId="1" applyNumberFormat="1" applyFont="1" applyBorder="1" applyAlignment="1" applyProtection="1">
      <alignment horizontal="center" vertical="center"/>
      <protection locked="0"/>
    </xf>
    <xf numFmtId="0" fontId="16" fillId="2" borderId="39" xfId="1" applyFont="1" applyFill="1" applyBorder="1" applyAlignment="1">
      <alignment horizontal="center" vertical="center" wrapText="1"/>
    </xf>
    <xf numFmtId="0" fontId="16" fillId="2" borderId="31" xfId="1" applyFont="1" applyFill="1" applyBorder="1" applyAlignment="1">
      <alignment horizontal="left" vertical="center" wrapText="1"/>
    </xf>
    <xf numFmtId="4" fontId="16" fillId="2" borderId="31" xfId="1" applyNumberFormat="1" applyFont="1" applyFill="1" applyBorder="1" applyAlignment="1">
      <alignment horizontal="center" vertical="center"/>
    </xf>
    <xf numFmtId="0" fontId="16" fillId="2" borderId="20" xfId="1" applyFont="1" applyFill="1" applyBorder="1" applyAlignment="1">
      <alignment horizontal="center" vertical="center" wrapText="1"/>
    </xf>
    <xf numFmtId="4" fontId="16" fillId="2" borderId="20" xfId="1" applyNumberFormat="1" applyFont="1" applyFill="1" applyBorder="1" applyAlignment="1">
      <alignment horizontal="center" vertical="center"/>
    </xf>
    <xf numFmtId="165" fontId="16" fillId="2" borderId="31" xfId="1" applyNumberFormat="1" applyFont="1" applyFill="1" applyBorder="1" applyAlignment="1">
      <alignment horizontal="center" vertical="center"/>
    </xf>
    <xf numFmtId="0" fontId="11" fillId="0" borderId="1" xfId="0" applyFont="1" applyBorder="1" applyAlignment="1">
      <alignment horizontal="left"/>
    </xf>
    <xf numFmtId="0" fontId="11" fillId="0" borderId="1" xfId="0" applyFont="1" applyBorder="1"/>
    <xf numFmtId="0" fontId="15" fillId="0" borderId="1" xfId="0" applyFont="1" applyBorder="1" applyAlignment="1">
      <alignment horizontal="left"/>
    </xf>
    <xf numFmtId="0" fontId="17" fillId="2" borderId="2" xfId="0" applyFont="1" applyFill="1" applyBorder="1" applyAlignment="1">
      <alignment horizontal="center" vertical="center"/>
    </xf>
    <xf numFmtId="0" fontId="17" fillId="2" borderId="40" xfId="0" applyFont="1" applyFill="1" applyBorder="1" applyAlignment="1">
      <alignment horizontal="center" vertical="center" wrapText="1"/>
    </xf>
    <xf numFmtId="4" fontId="19" fillId="2" borderId="129" xfId="0" applyNumberFormat="1" applyFont="1" applyFill="1" applyBorder="1" applyAlignment="1">
      <alignment horizontal="center" vertical="center" wrapText="1"/>
    </xf>
    <xf numFmtId="0" fontId="17" fillId="2" borderId="43" xfId="0" applyFont="1" applyFill="1" applyBorder="1" applyAlignment="1">
      <alignment horizontal="center" vertical="center"/>
    </xf>
    <xf numFmtId="4" fontId="17" fillId="2" borderId="43" xfId="0" applyNumberFormat="1" applyFont="1" applyFill="1" applyBorder="1" applyAlignment="1">
      <alignment horizontal="center" vertical="center" wrapText="1"/>
    </xf>
    <xf numFmtId="4" fontId="17" fillId="2" borderId="45" xfId="0" applyNumberFormat="1" applyFont="1" applyFill="1" applyBorder="1" applyAlignment="1">
      <alignment horizontal="center" vertical="center" wrapText="1"/>
    </xf>
    <xf numFmtId="4" fontId="17" fillId="2" borderId="46" xfId="0" applyNumberFormat="1" applyFont="1" applyFill="1" applyBorder="1" applyAlignment="1">
      <alignment horizontal="center" vertical="center" wrapText="1"/>
    </xf>
    <xf numFmtId="4" fontId="17" fillId="2" borderId="117" xfId="0" applyNumberFormat="1" applyFont="1" applyFill="1" applyBorder="1" applyAlignment="1">
      <alignment horizontal="center" vertical="center" wrapText="1"/>
    </xf>
    <xf numFmtId="4" fontId="17" fillId="2" borderId="48" xfId="0" applyNumberFormat="1" applyFont="1" applyFill="1" applyBorder="1" applyAlignment="1">
      <alignment horizontal="center" vertical="center" wrapText="1"/>
    </xf>
    <xf numFmtId="4" fontId="17" fillId="2" borderId="47" xfId="0" applyNumberFormat="1" applyFont="1" applyFill="1" applyBorder="1" applyAlignment="1">
      <alignment horizontal="center" vertical="center" wrapText="1"/>
    </xf>
    <xf numFmtId="0" fontId="17" fillId="2" borderId="6" xfId="0" applyFont="1" applyFill="1" applyBorder="1" applyAlignment="1">
      <alignment horizontal="center" vertical="center"/>
    </xf>
    <xf numFmtId="0" fontId="17" fillId="2" borderId="38" xfId="0" applyFont="1" applyFill="1" applyBorder="1" applyAlignment="1">
      <alignment horizontal="center" vertical="center" wrapText="1"/>
    </xf>
    <xf numFmtId="0" fontId="19" fillId="2" borderId="6" xfId="0" applyFont="1" applyFill="1" applyBorder="1" applyAlignment="1">
      <alignment horizontal="center" vertical="center"/>
    </xf>
    <xf numFmtId="0" fontId="19" fillId="2" borderId="20" xfId="0" applyFont="1" applyFill="1" applyBorder="1" applyAlignment="1">
      <alignment horizontal="right" vertical="center" wrapText="1"/>
    </xf>
    <xf numFmtId="0" fontId="17" fillId="2" borderId="20" xfId="0" applyFont="1" applyFill="1" applyBorder="1" applyAlignment="1">
      <alignment horizontal="center" vertical="center" wrapText="1"/>
    </xf>
    <xf numFmtId="4" fontId="17" fillId="2" borderId="8" xfId="0" applyNumberFormat="1" applyFont="1" applyFill="1" applyBorder="1" applyAlignment="1">
      <alignment horizontal="center" vertical="center" wrapText="1"/>
    </xf>
    <xf numFmtId="0" fontId="17" fillId="2" borderId="20" xfId="0" applyFont="1" applyFill="1" applyBorder="1" applyAlignment="1">
      <alignment horizontal="center" wrapText="1"/>
    </xf>
    <xf numFmtId="0" fontId="19" fillId="2" borderId="20" xfId="0" applyFont="1" applyFill="1" applyBorder="1" applyAlignment="1">
      <alignment horizontal="right" wrapText="1"/>
    </xf>
    <xf numFmtId="4" fontId="10" fillId="2" borderId="37" xfId="0" applyNumberFormat="1" applyFont="1" applyFill="1" applyBorder="1" applyAlignment="1">
      <alignment horizontal="center" vertical="center"/>
    </xf>
    <xf numFmtId="4" fontId="10" fillId="2" borderId="38" xfId="0" applyNumberFormat="1" applyFont="1" applyFill="1" applyBorder="1" applyAlignment="1">
      <alignment horizontal="center" vertical="center"/>
    </xf>
    <xf numFmtId="4" fontId="17" fillId="2" borderId="51" xfId="0" applyNumberFormat="1" applyFont="1" applyFill="1" applyBorder="1" applyAlignment="1">
      <alignment horizontal="center" vertical="center"/>
    </xf>
    <xf numFmtId="0" fontId="19" fillId="2" borderId="23" xfId="0" applyFont="1" applyFill="1" applyBorder="1" applyAlignment="1">
      <alignment horizontal="right" wrapText="1"/>
    </xf>
    <xf numFmtId="4" fontId="10" fillId="2" borderId="55" xfId="0" applyNumberFormat="1" applyFont="1" applyFill="1" applyBorder="1" applyAlignment="1">
      <alignment horizontal="center" vertical="center"/>
    </xf>
    <xf numFmtId="0" fontId="19" fillId="2" borderId="23" xfId="0" applyFont="1" applyFill="1" applyBorder="1" applyAlignment="1">
      <alignment horizontal="left" wrapText="1"/>
    </xf>
    <xf numFmtId="0" fontId="17" fillId="2" borderId="23" xfId="0" applyFont="1" applyFill="1" applyBorder="1" applyAlignment="1">
      <alignment horizontal="center" wrapText="1"/>
    </xf>
    <xf numFmtId="4" fontId="17" fillId="2" borderId="3" xfId="0" applyNumberFormat="1" applyFont="1" applyFill="1" applyBorder="1" applyAlignment="1">
      <alignment horizontal="center" vertical="center"/>
    </xf>
    <xf numFmtId="4" fontId="17" fillId="2" borderId="19" xfId="0" applyNumberFormat="1" applyFont="1" applyFill="1" applyBorder="1" applyAlignment="1">
      <alignment horizontal="center" vertical="center"/>
    </xf>
    <xf numFmtId="4" fontId="17" fillId="2" borderId="20" xfId="0" applyNumberFormat="1" applyFont="1" applyFill="1" applyBorder="1" applyAlignment="1">
      <alignment horizontal="center" vertical="center"/>
    </xf>
    <xf numFmtId="4" fontId="17" fillId="2" borderId="8" xfId="0" applyNumberFormat="1" applyFont="1" applyFill="1" applyBorder="1" applyAlignment="1">
      <alignment horizontal="center" vertical="center"/>
    </xf>
    <xf numFmtId="4" fontId="17" fillId="2" borderId="56" xfId="0" applyNumberFormat="1" applyFont="1" applyFill="1" applyBorder="1" applyAlignment="1">
      <alignment horizontal="center" vertical="center"/>
    </xf>
    <xf numFmtId="0" fontId="19" fillId="2" borderId="4" xfId="0" applyFont="1" applyFill="1" applyBorder="1" applyAlignment="1">
      <alignment horizontal="center" vertical="center"/>
    </xf>
    <xf numFmtId="0" fontId="19" fillId="2" borderId="4" xfId="0" applyFont="1" applyFill="1" applyBorder="1" applyAlignment="1">
      <alignment horizontal="right" wrapText="1"/>
    </xf>
    <xf numFmtId="4" fontId="10" fillId="2" borderId="22" xfId="0" applyNumberFormat="1" applyFont="1" applyFill="1" applyBorder="1" applyAlignment="1">
      <alignment horizontal="center" vertical="center"/>
    </xf>
    <xf numFmtId="4" fontId="10" fillId="2" borderId="23" xfId="0" applyNumberFormat="1" applyFont="1" applyFill="1" applyBorder="1" applyAlignment="1">
      <alignment horizontal="center" vertical="center"/>
    </xf>
    <xf numFmtId="4" fontId="17" fillId="2" borderId="59" xfId="0" applyNumberFormat="1" applyFont="1" applyFill="1" applyBorder="1" applyAlignment="1">
      <alignment horizontal="center" vertical="center"/>
    </xf>
    <xf numFmtId="0" fontId="19" fillId="2" borderId="3" xfId="0" applyFont="1" applyFill="1" applyBorder="1" applyAlignment="1">
      <alignment horizontal="right" wrapText="1"/>
    </xf>
    <xf numFmtId="0" fontId="17" fillId="2" borderId="3" xfId="0" applyFont="1" applyFill="1" applyBorder="1" applyAlignment="1">
      <alignment horizontal="center" vertical="center"/>
    </xf>
    <xf numFmtId="0" fontId="17" fillId="2" borderId="3" xfId="0" applyFont="1" applyFill="1" applyBorder="1" applyAlignment="1">
      <alignment horizontal="center" wrapText="1"/>
    </xf>
    <xf numFmtId="0" fontId="19" fillId="2" borderId="3" xfId="0" applyFont="1" applyFill="1" applyBorder="1" applyAlignment="1">
      <alignment horizontal="center" vertical="center"/>
    </xf>
    <xf numFmtId="0" fontId="19" fillId="0" borderId="3" xfId="0" applyFont="1" applyBorder="1" applyAlignment="1" applyProtection="1">
      <alignment horizontal="right" wrapText="1"/>
      <protection locked="0"/>
    </xf>
    <xf numFmtId="0" fontId="19" fillId="2" borderId="57" xfId="0" applyFont="1" applyFill="1" applyBorder="1" applyAlignment="1">
      <alignment horizontal="center" vertical="center"/>
    </xf>
    <xf numFmtId="0" fontId="19" fillId="0" borderId="57" xfId="0" applyFont="1" applyBorder="1" applyAlignment="1" applyProtection="1">
      <alignment horizontal="right" wrapText="1"/>
      <protection locked="0"/>
    </xf>
    <xf numFmtId="4" fontId="17" fillId="2" borderId="83" xfId="0" applyNumberFormat="1" applyFont="1" applyFill="1" applyBorder="1" applyAlignment="1">
      <alignment horizontal="center" vertical="center" wrapText="1"/>
    </xf>
    <xf numFmtId="4" fontId="17" fillId="2" borderId="57" xfId="0" applyNumberFormat="1" applyFont="1" applyFill="1" applyBorder="1" applyAlignment="1">
      <alignment horizontal="center" vertical="center"/>
    </xf>
    <xf numFmtId="4" fontId="10" fillId="2" borderId="130" xfId="0" applyNumberFormat="1" applyFont="1" applyFill="1" applyBorder="1" applyAlignment="1">
      <alignment horizontal="center" vertical="center"/>
    </xf>
    <xf numFmtId="4" fontId="10" fillId="2" borderId="35" xfId="0" applyNumberFormat="1" applyFont="1" applyFill="1" applyBorder="1" applyAlignment="1">
      <alignment horizontal="center" vertical="center"/>
    </xf>
    <xf numFmtId="4" fontId="10" fillId="2" borderId="58" xfId="0" applyNumberFormat="1" applyFont="1" applyFill="1" applyBorder="1" applyAlignment="1">
      <alignment horizontal="center" vertical="center"/>
    </xf>
    <xf numFmtId="4" fontId="17" fillId="2" borderId="103" xfId="0" applyNumberFormat="1" applyFont="1" applyFill="1" applyBorder="1" applyAlignment="1">
      <alignment horizontal="center" vertical="center"/>
    </xf>
    <xf numFmtId="4" fontId="10" fillId="2" borderId="57" xfId="0" applyNumberFormat="1" applyFont="1" applyFill="1" applyBorder="1" applyAlignment="1">
      <alignment horizontal="center" vertical="center"/>
    </xf>
    <xf numFmtId="4" fontId="10" fillId="0" borderId="50" xfId="0" applyNumberFormat="1" applyFont="1" applyBorder="1" applyAlignment="1" applyProtection="1">
      <alignment horizontal="center" vertical="center" wrapText="1"/>
      <protection locked="0"/>
    </xf>
    <xf numFmtId="4" fontId="10" fillId="0" borderId="37" xfId="0" applyNumberFormat="1" applyFont="1" applyBorder="1" applyAlignment="1" applyProtection="1">
      <alignment horizontal="center" vertical="center"/>
      <protection locked="0"/>
    </xf>
    <xf numFmtId="4" fontId="10" fillId="0" borderId="38" xfId="0" applyNumberFormat="1" applyFont="1" applyBorder="1" applyAlignment="1" applyProtection="1">
      <alignment horizontal="center" vertical="center"/>
      <protection locked="0"/>
    </xf>
    <xf numFmtId="4" fontId="10" fillId="0" borderId="50" xfId="0" applyNumberFormat="1" applyFont="1" applyBorder="1" applyAlignment="1" applyProtection="1">
      <alignment horizontal="center" vertical="center"/>
      <protection locked="0"/>
    </xf>
    <xf numFmtId="4" fontId="10" fillId="0" borderId="6" xfId="0" applyNumberFormat="1" applyFont="1" applyBorder="1" applyAlignment="1" applyProtection="1">
      <alignment horizontal="center" vertical="center"/>
      <protection locked="0"/>
    </xf>
    <xf numFmtId="4" fontId="10" fillId="0" borderId="28" xfId="0" applyNumberFormat="1" applyFont="1" applyBorder="1" applyAlignment="1" applyProtection="1">
      <alignment horizontal="center" vertical="center"/>
      <protection locked="0"/>
    </xf>
    <xf numFmtId="4" fontId="17" fillId="2" borderId="21" xfId="0" applyNumberFormat="1" applyFont="1" applyFill="1" applyBorder="1" applyAlignment="1">
      <alignment horizontal="center" vertical="center"/>
    </xf>
    <xf numFmtId="4" fontId="10" fillId="0" borderId="22" xfId="0" applyNumberFormat="1" applyFont="1" applyBorder="1" applyAlignment="1" applyProtection="1">
      <alignment horizontal="center" vertical="center"/>
      <protection locked="0"/>
    </xf>
    <xf numFmtId="4" fontId="10" fillId="0" borderId="23" xfId="0" applyNumberFormat="1" applyFont="1" applyBorder="1" applyAlignment="1" applyProtection="1">
      <alignment horizontal="center" vertical="center"/>
      <protection locked="0"/>
    </xf>
    <xf numFmtId="4" fontId="10" fillId="0" borderId="58" xfId="0" applyNumberFormat="1" applyFont="1" applyBorder="1" applyAlignment="1" applyProtection="1">
      <alignment horizontal="center" vertical="center"/>
      <protection locked="0"/>
    </xf>
    <xf numFmtId="4" fontId="10" fillId="0" borderId="4" xfId="0" applyNumberFormat="1" applyFont="1" applyBorder="1" applyAlignment="1" applyProtection="1">
      <alignment horizontal="center" vertical="center"/>
      <protection locked="0"/>
    </xf>
    <xf numFmtId="4" fontId="10" fillId="0" borderId="24" xfId="0" applyNumberFormat="1" applyFont="1" applyBorder="1" applyAlignment="1" applyProtection="1">
      <alignment horizontal="center" vertical="center"/>
      <protection locked="0"/>
    </xf>
    <xf numFmtId="4" fontId="10" fillId="0" borderId="19" xfId="0" applyNumberFormat="1" applyFont="1" applyBorder="1" applyAlignment="1" applyProtection="1">
      <alignment horizontal="center" vertical="center"/>
      <protection locked="0"/>
    </xf>
    <xf numFmtId="4" fontId="10" fillId="0" borderId="20" xfId="0" applyNumberFormat="1" applyFont="1" applyBorder="1" applyAlignment="1" applyProtection="1">
      <alignment horizontal="center" vertical="center"/>
      <protection locked="0"/>
    </xf>
    <xf numFmtId="4" fontId="10" fillId="0" borderId="8" xfId="0" applyNumberFormat="1" applyFont="1" applyBorder="1" applyAlignment="1" applyProtection="1">
      <alignment horizontal="center" vertical="center"/>
      <protection locked="0"/>
    </xf>
    <xf numFmtId="4" fontId="10" fillId="0" borderId="3" xfId="0" applyNumberFormat="1" applyFont="1" applyBorder="1" applyAlignment="1" applyProtection="1">
      <alignment horizontal="center" vertical="center"/>
      <protection locked="0"/>
    </xf>
    <xf numFmtId="4" fontId="10" fillId="0" borderId="21" xfId="0" applyNumberFormat="1" applyFont="1" applyBorder="1" applyAlignment="1" applyProtection="1">
      <alignment horizontal="center" vertical="center"/>
      <protection locked="0"/>
    </xf>
    <xf numFmtId="4" fontId="10" fillId="0" borderId="130" xfId="0" applyNumberFormat="1" applyFont="1" applyBorder="1" applyAlignment="1" applyProtection="1">
      <alignment horizontal="center" vertical="center"/>
      <protection locked="0"/>
    </xf>
    <xf numFmtId="4" fontId="10" fillId="0" borderId="35" xfId="0" applyNumberFormat="1" applyFont="1" applyBorder="1" applyAlignment="1" applyProtection="1">
      <alignment horizontal="center" vertical="center"/>
      <protection locked="0"/>
    </xf>
    <xf numFmtId="4" fontId="10" fillId="0" borderId="131" xfId="0" applyNumberFormat="1" applyFont="1" applyBorder="1" applyAlignment="1" applyProtection="1">
      <alignment horizontal="center" vertical="center"/>
      <protection locked="0"/>
    </xf>
    <xf numFmtId="4" fontId="10" fillId="0" borderId="57" xfId="0" applyNumberFormat="1" applyFont="1" applyBorder="1" applyAlignment="1" applyProtection="1">
      <alignment horizontal="center" vertical="center"/>
      <protection locked="0"/>
    </xf>
    <xf numFmtId="4" fontId="10" fillId="0" borderId="102" xfId="0" applyNumberFormat="1" applyFont="1" applyBorder="1" applyAlignment="1" applyProtection="1">
      <alignment horizontal="center" vertical="center"/>
      <protection locked="0"/>
    </xf>
    <xf numFmtId="4" fontId="17" fillId="0" borderId="57" xfId="0" applyNumberFormat="1" applyFont="1" applyBorder="1" applyAlignment="1" applyProtection="1">
      <alignment horizontal="center" vertical="center" wrapText="1"/>
      <protection locked="0"/>
    </xf>
    <xf numFmtId="4" fontId="11" fillId="0" borderId="0" xfId="0" applyNumberFormat="1" applyFont="1"/>
    <xf numFmtId="4" fontId="10" fillId="2" borderId="50" xfId="0" applyNumberFormat="1" applyFont="1" applyFill="1" applyBorder="1" applyAlignment="1">
      <alignment horizontal="center" vertical="center" wrapText="1"/>
    </xf>
    <xf numFmtId="4" fontId="10" fillId="2" borderId="51" xfId="0" applyNumberFormat="1" applyFont="1" applyFill="1" applyBorder="1" applyAlignment="1">
      <alignment horizontal="center" vertical="center" wrapText="1"/>
    </xf>
    <xf numFmtId="0" fontId="19" fillId="2" borderId="7" xfId="0" applyFont="1" applyFill="1" applyBorder="1" applyAlignment="1">
      <alignment horizontal="center" vertical="center"/>
    </xf>
    <xf numFmtId="4" fontId="10" fillId="2" borderId="126" xfId="0" applyNumberFormat="1" applyFont="1" applyFill="1" applyBorder="1" applyAlignment="1">
      <alignment horizontal="center" vertical="center" wrapText="1"/>
    </xf>
    <xf numFmtId="4" fontId="10" fillId="2" borderId="130" xfId="0" applyNumberFormat="1" applyFont="1" applyFill="1" applyBorder="1" applyAlignment="1">
      <alignment horizontal="center" vertical="center" wrapText="1"/>
    </xf>
    <xf numFmtId="4" fontId="10" fillId="2" borderId="35" xfId="0" applyNumberFormat="1" applyFont="1" applyFill="1" applyBorder="1" applyAlignment="1">
      <alignment horizontal="center" vertical="center" wrapText="1"/>
    </xf>
    <xf numFmtId="4" fontId="10" fillId="2" borderId="131" xfId="0" applyNumberFormat="1" applyFont="1" applyFill="1" applyBorder="1" applyAlignment="1">
      <alignment horizontal="center" vertical="center" wrapText="1"/>
    </xf>
    <xf numFmtId="4" fontId="10" fillId="2" borderId="57" xfId="0" applyNumberFormat="1" applyFont="1" applyFill="1" applyBorder="1" applyAlignment="1">
      <alignment horizontal="center" vertical="center" wrapText="1"/>
    </xf>
    <xf numFmtId="4" fontId="10" fillId="2" borderId="103" xfId="0" applyNumberFormat="1" applyFont="1" applyFill="1" applyBorder="1" applyAlignment="1">
      <alignment horizontal="center" vertical="center" wrapText="1"/>
    </xf>
    <xf numFmtId="4" fontId="10" fillId="2" borderId="102" xfId="0" applyNumberFormat="1" applyFont="1" applyFill="1" applyBorder="1" applyAlignment="1">
      <alignment horizontal="center" vertical="center" wrapText="1"/>
    </xf>
    <xf numFmtId="0" fontId="17" fillId="2" borderId="2" xfId="0" applyFont="1" applyFill="1" applyBorder="1" applyAlignment="1">
      <alignment horizontal="center" vertical="center" wrapText="1"/>
    </xf>
    <xf numFmtId="4" fontId="19" fillId="2" borderId="132" xfId="0" applyNumberFormat="1" applyFont="1" applyFill="1" applyBorder="1" applyAlignment="1">
      <alignment horizontal="center" vertical="center" wrapText="1"/>
    </xf>
    <xf numFmtId="4" fontId="19" fillId="2" borderId="10" xfId="0" applyNumberFormat="1" applyFont="1" applyFill="1" applyBorder="1" applyAlignment="1" applyProtection="1">
      <alignment horizontal="center" vertical="center" wrapText="1"/>
      <protection hidden="1"/>
    </xf>
    <xf numFmtId="0" fontId="10" fillId="2" borderId="6" xfId="0" applyFont="1" applyFill="1" applyBorder="1" applyAlignment="1">
      <alignment horizontal="left" vertical="center" wrapText="1"/>
    </xf>
    <xf numFmtId="2" fontId="17" fillId="2" borderId="26" xfId="0" applyNumberFormat="1" applyFont="1" applyFill="1" applyBorder="1" applyAlignment="1">
      <alignment horizontal="center" vertical="center" wrapText="1"/>
    </xf>
    <xf numFmtId="2" fontId="17" fillId="2" borderId="6" xfId="0" applyNumberFormat="1" applyFont="1" applyFill="1" applyBorder="1" applyAlignment="1">
      <alignment horizontal="center" vertical="center"/>
    </xf>
    <xf numFmtId="2" fontId="10" fillId="0" borderId="16" xfId="0" applyNumberFormat="1" applyFont="1" applyBorder="1" applyAlignment="1" applyProtection="1">
      <alignment horizontal="center" vertical="center"/>
      <protection locked="0"/>
    </xf>
    <xf numFmtId="2" fontId="10" fillId="0" borderId="17" xfId="0" applyNumberFormat="1" applyFont="1" applyBorder="1" applyAlignment="1" applyProtection="1">
      <alignment horizontal="center" vertical="center"/>
      <protection locked="0"/>
    </xf>
    <xf numFmtId="2" fontId="10" fillId="0" borderId="18" xfId="0" applyNumberFormat="1" applyFont="1" applyBorder="1" applyAlignment="1" applyProtection="1">
      <alignment horizontal="center" vertical="center"/>
      <protection locked="0"/>
    </xf>
    <xf numFmtId="2" fontId="10" fillId="0" borderId="25" xfId="0" applyNumberFormat="1" applyFont="1" applyBorder="1" applyAlignment="1" applyProtection="1">
      <alignment horizontal="center" vertical="center"/>
      <protection locked="0"/>
    </xf>
    <xf numFmtId="2" fontId="10" fillId="0" borderId="5" xfId="0" applyNumberFormat="1" applyFont="1" applyBorder="1" applyAlignment="1" applyProtection="1">
      <alignment horizontal="center" vertical="center"/>
      <protection locked="0"/>
    </xf>
    <xf numFmtId="2" fontId="17" fillId="2" borderId="51" xfId="0" applyNumberFormat="1" applyFont="1" applyFill="1" applyBorder="1" applyAlignment="1">
      <alignment horizontal="center" vertical="center"/>
    </xf>
    <xf numFmtId="2" fontId="10" fillId="0" borderId="53" xfId="0" applyNumberFormat="1" applyFont="1" applyBorder="1" applyAlignment="1" applyProtection="1">
      <alignment horizontal="center" vertical="center"/>
      <protection locked="0"/>
    </xf>
    <xf numFmtId="0" fontId="10" fillId="2" borderId="3" xfId="0" applyFont="1" applyFill="1" applyBorder="1" applyAlignment="1">
      <alignment horizontal="left" vertical="center" wrapText="1"/>
    </xf>
    <xf numFmtId="2" fontId="17" fillId="2" borderId="27" xfId="0" applyNumberFormat="1" applyFont="1" applyFill="1" applyBorder="1" applyAlignment="1">
      <alignment horizontal="center" vertical="center" wrapText="1"/>
    </xf>
    <xf numFmtId="2" fontId="17" fillId="2" borderId="3" xfId="0" applyNumberFormat="1" applyFont="1" applyFill="1" applyBorder="1" applyAlignment="1">
      <alignment horizontal="center" vertical="center"/>
    </xf>
    <xf numFmtId="2" fontId="10" fillId="0" borderId="19" xfId="0" applyNumberFormat="1" applyFont="1" applyBorder="1" applyAlignment="1" applyProtection="1">
      <alignment horizontal="center" vertical="center"/>
      <protection locked="0"/>
    </xf>
    <xf numFmtId="2" fontId="10" fillId="0" borderId="20" xfId="0" applyNumberFormat="1" applyFont="1" applyBorder="1" applyAlignment="1" applyProtection="1">
      <alignment horizontal="center" vertical="center"/>
      <protection locked="0"/>
    </xf>
    <xf numFmtId="2" fontId="10" fillId="0" borderId="21" xfId="0" applyNumberFormat="1" applyFont="1" applyBorder="1" applyAlignment="1" applyProtection="1">
      <alignment horizontal="center" vertical="center"/>
      <protection locked="0"/>
    </xf>
    <xf numFmtId="2" fontId="10" fillId="0" borderId="8" xfId="0" applyNumberFormat="1" applyFont="1" applyBorder="1" applyAlignment="1" applyProtection="1">
      <alignment horizontal="center" vertical="center"/>
      <protection locked="0"/>
    </xf>
    <xf numFmtId="2" fontId="10" fillId="0" borderId="3" xfId="0" applyNumberFormat="1" applyFont="1" applyBorder="1" applyAlignment="1" applyProtection="1">
      <alignment horizontal="center" vertical="center"/>
      <protection locked="0"/>
    </xf>
    <xf numFmtId="2" fontId="10" fillId="0" borderId="56" xfId="0" applyNumberFormat="1" applyFont="1" applyBorder="1" applyAlignment="1" applyProtection="1">
      <alignment horizontal="center" vertical="center"/>
      <protection locked="0"/>
    </xf>
    <xf numFmtId="0" fontId="10" fillId="2" borderId="4" xfId="0" applyFont="1" applyFill="1" applyBorder="1" applyAlignment="1">
      <alignment horizontal="left" vertical="center" wrapText="1"/>
    </xf>
    <xf numFmtId="2" fontId="17" fillId="2" borderId="29" xfId="0" applyNumberFormat="1" applyFont="1" applyFill="1" applyBorder="1" applyAlignment="1">
      <alignment horizontal="center" vertical="center" wrapText="1"/>
    </xf>
    <xf numFmtId="2" fontId="17" fillId="2" borderId="4" xfId="0" applyNumberFormat="1" applyFont="1" applyFill="1" applyBorder="1" applyAlignment="1">
      <alignment horizontal="center" vertical="center"/>
    </xf>
    <xf numFmtId="2" fontId="10" fillId="0" borderId="22" xfId="0" applyNumberFormat="1" applyFont="1" applyBorder="1" applyAlignment="1" applyProtection="1">
      <alignment horizontal="center" vertical="center"/>
      <protection locked="0"/>
    </xf>
    <xf numFmtId="2" fontId="10" fillId="0" borderId="23" xfId="0" applyNumberFormat="1" applyFont="1" applyBorder="1" applyAlignment="1" applyProtection="1">
      <alignment horizontal="center" vertical="center"/>
      <protection locked="0"/>
    </xf>
    <xf numFmtId="2" fontId="10" fillId="0" borderId="24" xfId="0" applyNumberFormat="1" applyFont="1" applyBorder="1" applyAlignment="1" applyProtection="1">
      <alignment horizontal="center" vertical="center"/>
      <protection locked="0"/>
    </xf>
    <xf numFmtId="2" fontId="10" fillId="0" borderId="58" xfId="0" applyNumberFormat="1" applyFont="1" applyBorder="1" applyAlignment="1" applyProtection="1">
      <alignment horizontal="center" vertical="center"/>
      <protection locked="0"/>
    </xf>
    <xf numFmtId="2" fontId="10" fillId="0" borderId="4" xfId="0" applyNumberFormat="1" applyFont="1" applyBorder="1" applyAlignment="1" applyProtection="1">
      <alignment horizontal="center" vertical="center"/>
      <protection locked="0"/>
    </xf>
    <xf numFmtId="2" fontId="10" fillId="0" borderId="59" xfId="0" applyNumberFormat="1" applyFont="1" applyBorder="1" applyAlignment="1" applyProtection="1">
      <alignment horizontal="center" vertical="center"/>
      <protection locked="0"/>
    </xf>
    <xf numFmtId="0" fontId="10" fillId="2" borderId="74" xfId="0" applyFont="1" applyFill="1" applyBorder="1" applyAlignment="1">
      <alignment horizontal="center" vertical="center"/>
    </xf>
    <xf numFmtId="0" fontId="10" fillId="2" borderId="75" xfId="0" applyFont="1" applyFill="1" applyBorder="1" applyAlignment="1">
      <alignment horizontal="left" vertical="center" wrapText="1"/>
    </xf>
    <xf numFmtId="2" fontId="17" fillId="2" borderId="74" xfId="0" applyNumberFormat="1" applyFont="1" applyFill="1" applyBorder="1" applyAlignment="1">
      <alignment horizontal="center" vertical="center" wrapText="1"/>
    </xf>
    <xf numFmtId="2" fontId="17" fillId="2" borderId="75" xfId="0" applyNumberFormat="1" applyFont="1" applyFill="1" applyBorder="1" applyAlignment="1">
      <alignment horizontal="center" vertical="center"/>
    </xf>
    <xf numFmtId="2" fontId="10" fillId="0" borderId="76" xfId="0" applyNumberFormat="1" applyFont="1" applyBorder="1" applyAlignment="1" applyProtection="1">
      <alignment horizontal="center" vertical="center"/>
      <protection locked="0"/>
    </xf>
    <xf numFmtId="2" fontId="10" fillId="0" borderId="77" xfId="0" applyNumberFormat="1" applyFont="1" applyBorder="1" applyAlignment="1" applyProtection="1">
      <alignment horizontal="center" vertical="center"/>
      <protection locked="0"/>
    </xf>
    <xf numFmtId="2" fontId="10" fillId="0" borderId="78" xfId="0" applyNumberFormat="1" applyFont="1" applyBorder="1" applyAlignment="1" applyProtection="1">
      <alignment horizontal="center" vertical="center"/>
      <protection locked="0"/>
    </xf>
    <xf numFmtId="2" fontId="10" fillId="0" borderId="133" xfId="0" applyNumberFormat="1" applyFont="1" applyBorder="1" applyAlignment="1" applyProtection="1">
      <alignment horizontal="center" vertical="center"/>
      <protection locked="0"/>
    </xf>
    <xf numFmtId="2" fontId="10" fillId="0" borderId="75" xfId="0" applyNumberFormat="1" applyFont="1" applyBorder="1" applyAlignment="1" applyProtection="1">
      <alignment horizontal="center" vertical="center"/>
      <protection locked="0"/>
    </xf>
    <xf numFmtId="2" fontId="10" fillId="0" borderId="79" xfId="0" applyNumberFormat="1" applyFont="1" applyBorder="1" applyAlignment="1" applyProtection="1">
      <alignment horizontal="center" vertical="center"/>
      <protection locked="0"/>
    </xf>
    <xf numFmtId="2" fontId="17" fillId="2" borderId="44" xfId="0" applyNumberFormat="1" applyFont="1" applyFill="1" applyBorder="1" applyAlignment="1">
      <alignment horizontal="center" vertical="center" wrapText="1"/>
    </xf>
    <xf numFmtId="2" fontId="17" fillId="2" borderId="43" xfId="0" applyNumberFormat="1" applyFont="1" applyFill="1" applyBorder="1" applyAlignment="1">
      <alignment horizontal="center" vertical="center" wrapText="1"/>
    </xf>
    <xf numFmtId="2" fontId="17" fillId="2" borderId="45" xfId="0" applyNumberFormat="1" applyFont="1" applyFill="1" applyBorder="1" applyAlignment="1">
      <alignment horizontal="center" vertical="center" wrapText="1"/>
    </xf>
    <xf numFmtId="2" fontId="17" fillId="2" borderId="46" xfId="0" applyNumberFormat="1" applyFont="1" applyFill="1" applyBorder="1" applyAlignment="1">
      <alignment horizontal="center" vertical="center" wrapText="1"/>
    </xf>
    <xf numFmtId="2" fontId="17" fillId="2" borderId="47" xfId="0" applyNumberFormat="1" applyFont="1" applyFill="1" applyBorder="1" applyAlignment="1">
      <alignment horizontal="center" vertical="center" wrapText="1"/>
    </xf>
    <xf numFmtId="2" fontId="17" fillId="2" borderId="117" xfId="0" applyNumberFormat="1" applyFont="1" applyFill="1" applyBorder="1" applyAlignment="1">
      <alignment horizontal="center" vertical="center" wrapText="1"/>
    </xf>
    <xf numFmtId="2" fontId="17" fillId="2" borderId="48" xfId="0" applyNumberFormat="1" applyFont="1" applyFill="1" applyBorder="1" applyAlignment="1">
      <alignment horizontal="center" vertical="center" wrapText="1"/>
    </xf>
    <xf numFmtId="2" fontId="17" fillId="2" borderId="6" xfId="0" applyNumberFormat="1" applyFont="1" applyFill="1" applyBorder="1" applyAlignment="1">
      <alignment horizontal="center" vertical="center" wrapText="1"/>
    </xf>
    <xf numFmtId="2" fontId="17" fillId="2" borderId="37" xfId="0" applyNumberFormat="1" applyFont="1" applyFill="1" applyBorder="1" applyAlignment="1">
      <alignment horizontal="center" vertical="center" wrapText="1"/>
    </xf>
    <xf numFmtId="2" fontId="17" fillId="2" borderId="38" xfId="0" applyNumberFormat="1" applyFont="1" applyFill="1" applyBorder="1" applyAlignment="1">
      <alignment horizontal="center" vertical="center" wrapText="1"/>
    </xf>
    <xf numFmtId="2" fontId="17" fillId="2" borderId="28" xfId="0" applyNumberFormat="1" applyFont="1" applyFill="1" applyBorder="1" applyAlignment="1">
      <alignment horizontal="center" vertical="center" wrapText="1"/>
    </xf>
    <xf numFmtId="2" fontId="17" fillId="2" borderId="50" xfId="0" applyNumberFormat="1" applyFont="1" applyFill="1" applyBorder="1" applyAlignment="1">
      <alignment horizontal="center" vertical="center" wrapText="1"/>
    </xf>
    <xf numFmtId="2" fontId="17" fillId="2" borderId="51" xfId="0" applyNumberFormat="1" applyFont="1" applyFill="1" applyBorder="1" applyAlignment="1">
      <alignment horizontal="center" vertical="center" wrapText="1"/>
    </xf>
    <xf numFmtId="2" fontId="10" fillId="0" borderId="26" xfId="0" applyNumberFormat="1" applyFont="1" applyBorder="1" applyAlignment="1" applyProtection="1">
      <alignment horizontal="center" vertical="center" wrapText="1"/>
      <protection locked="0"/>
    </xf>
    <xf numFmtId="2" fontId="10" fillId="2" borderId="37" xfId="0" applyNumberFormat="1" applyFont="1" applyFill="1" applyBorder="1" applyAlignment="1">
      <alignment horizontal="center" vertical="center" wrapText="1"/>
    </xf>
    <xf numFmtId="2" fontId="10" fillId="2" borderId="38" xfId="0" applyNumberFormat="1" applyFont="1" applyFill="1" applyBorder="1" applyAlignment="1">
      <alignment horizontal="center" vertical="center" wrapText="1"/>
    </xf>
    <xf numFmtId="2" fontId="10" fillId="2" borderId="28" xfId="0" applyNumberFormat="1" applyFont="1" applyFill="1" applyBorder="1" applyAlignment="1">
      <alignment horizontal="center" vertical="center" wrapText="1"/>
    </xf>
    <xf numFmtId="2" fontId="10" fillId="2" borderId="50" xfId="0" applyNumberFormat="1" applyFont="1" applyFill="1" applyBorder="1" applyAlignment="1">
      <alignment horizontal="center" vertical="center" wrapText="1"/>
    </xf>
    <xf numFmtId="2" fontId="10" fillId="2" borderId="51" xfId="0" applyNumberFormat="1" applyFont="1" applyFill="1" applyBorder="1" applyAlignment="1">
      <alignment horizontal="center" vertical="center" wrapText="1"/>
    </xf>
    <xf numFmtId="2" fontId="10" fillId="2" borderId="26" xfId="0" applyNumberFormat="1" applyFont="1" applyFill="1" applyBorder="1" applyAlignment="1">
      <alignment horizontal="center" vertical="center" wrapText="1"/>
    </xf>
    <xf numFmtId="2" fontId="10" fillId="2" borderId="20" xfId="0" applyNumberFormat="1" applyFont="1" applyFill="1" applyBorder="1" applyAlignment="1">
      <alignment horizontal="center" vertical="center" wrapText="1"/>
    </xf>
    <xf numFmtId="2" fontId="10" fillId="2" borderId="55" xfId="0" applyNumberFormat="1" applyFont="1" applyFill="1" applyBorder="1" applyAlignment="1">
      <alignment horizontal="center" vertical="center" wrapText="1"/>
    </xf>
    <xf numFmtId="2" fontId="17" fillId="2" borderId="20" xfId="0" applyNumberFormat="1" applyFont="1" applyFill="1" applyBorder="1" applyAlignment="1">
      <alignment horizontal="center" vertical="center" wrapText="1"/>
    </xf>
    <xf numFmtId="2" fontId="17" fillId="2" borderId="134" xfId="0" applyNumberFormat="1" applyFont="1" applyFill="1" applyBorder="1" applyAlignment="1">
      <alignment horizontal="center" vertical="center" wrapText="1"/>
    </xf>
    <xf numFmtId="2" fontId="10" fillId="2" borderId="134" xfId="0" applyNumberFormat="1" applyFont="1" applyFill="1" applyBorder="1" applyAlignment="1">
      <alignment horizontal="center" vertical="center" wrapText="1"/>
    </xf>
    <xf numFmtId="2" fontId="17" fillId="2" borderId="19" xfId="0" applyNumberFormat="1" applyFont="1" applyFill="1" applyBorder="1" applyAlignment="1">
      <alignment horizontal="center" vertical="center"/>
    </xf>
    <xf numFmtId="2" fontId="17" fillId="2" borderId="20" xfId="0" applyNumberFormat="1" applyFont="1" applyFill="1" applyBorder="1" applyAlignment="1">
      <alignment horizontal="center" vertical="center"/>
    </xf>
    <xf numFmtId="2" fontId="17" fillId="2" borderId="21" xfId="0" applyNumberFormat="1" applyFont="1" applyFill="1" applyBorder="1" applyAlignment="1">
      <alignment horizontal="center" vertical="center"/>
    </xf>
    <xf numFmtId="2" fontId="17" fillId="2" borderId="8" xfId="0" applyNumberFormat="1" applyFont="1" applyFill="1" applyBorder="1" applyAlignment="1">
      <alignment horizontal="center" vertical="center"/>
    </xf>
    <xf numFmtId="2" fontId="17" fillId="2" borderId="56" xfId="0" applyNumberFormat="1" applyFont="1" applyFill="1" applyBorder="1" applyAlignment="1">
      <alignment horizontal="center" vertical="center"/>
    </xf>
    <xf numFmtId="2" fontId="10" fillId="0" borderId="29" xfId="0" applyNumberFormat="1" applyFont="1" applyBorder="1" applyAlignment="1" applyProtection="1">
      <alignment horizontal="center" vertical="center" wrapText="1"/>
      <protection locked="0"/>
    </xf>
    <xf numFmtId="2" fontId="17" fillId="2" borderId="56" xfId="0" applyNumberFormat="1" applyFont="1" applyFill="1" applyBorder="1" applyAlignment="1">
      <alignment horizontal="center" vertical="center" wrapText="1"/>
    </xf>
    <xf numFmtId="2" fontId="17" fillId="2" borderId="19" xfId="0" applyNumberFormat="1" applyFont="1" applyFill="1" applyBorder="1" applyAlignment="1">
      <alignment horizontal="center" vertical="center" wrapText="1"/>
    </xf>
    <xf numFmtId="2" fontId="17" fillId="2" borderId="8" xfId="0" applyNumberFormat="1" applyFont="1" applyFill="1" applyBorder="1" applyAlignment="1">
      <alignment horizontal="center" vertical="center" wrapText="1"/>
    </xf>
    <xf numFmtId="2" fontId="17" fillId="2" borderId="3" xfId="0" applyNumberFormat="1" applyFont="1" applyFill="1" applyBorder="1" applyAlignment="1">
      <alignment horizontal="center" vertical="center" wrapText="1"/>
    </xf>
    <xf numFmtId="2" fontId="17" fillId="2" borderId="21" xfId="0" applyNumberFormat="1" applyFont="1" applyFill="1" applyBorder="1" applyAlignment="1">
      <alignment horizontal="center" vertical="center" wrapText="1"/>
    </xf>
    <xf numFmtId="2" fontId="10" fillId="0" borderId="27" xfId="0" applyNumberFormat="1" applyFont="1" applyBorder="1" applyAlignment="1" applyProtection="1">
      <alignment horizontal="center" vertical="center" wrapText="1"/>
      <protection locked="0"/>
    </xf>
    <xf numFmtId="2" fontId="10" fillId="2" borderId="135" xfId="0" applyNumberFormat="1" applyFont="1" applyFill="1" applyBorder="1" applyAlignment="1">
      <alignment horizontal="center" vertical="center" wrapText="1"/>
    </xf>
    <xf numFmtId="2" fontId="10" fillId="2" borderId="34" xfId="0" applyNumberFormat="1" applyFont="1" applyFill="1" applyBorder="1" applyAlignment="1">
      <alignment horizontal="center" vertical="center" wrapText="1"/>
    </xf>
    <xf numFmtId="2" fontId="10" fillId="2" borderId="36" xfId="0" applyNumberFormat="1" applyFont="1" applyFill="1" applyBorder="1" applyAlignment="1">
      <alignment horizontal="center" vertical="center" wrapText="1"/>
    </xf>
    <xf numFmtId="2" fontId="10" fillId="2" borderId="136" xfId="0" applyNumberFormat="1" applyFont="1" applyFill="1" applyBorder="1" applyAlignment="1">
      <alignment horizontal="center" vertical="center" wrapText="1"/>
    </xf>
    <xf numFmtId="2" fontId="10" fillId="2" borderId="126" xfId="0" applyNumberFormat="1" applyFont="1" applyFill="1" applyBorder="1" applyAlignment="1">
      <alignment horizontal="center" vertical="center" wrapText="1"/>
    </xf>
    <xf numFmtId="2" fontId="10" fillId="2" borderId="137" xfId="0" applyNumberFormat="1" applyFont="1" applyFill="1" applyBorder="1" applyAlignment="1">
      <alignment horizontal="center" vertical="center" wrapText="1"/>
    </xf>
    <xf numFmtId="2" fontId="10" fillId="0" borderId="37" xfId="0" applyNumberFormat="1" applyFont="1" applyBorder="1" applyAlignment="1" applyProtection="1">
      <alignment horizontal="center" vertical="center"/>
      <protection locked="0"/>
    </xf>
    <xf numFmtId="2" fontId="10" fillId="0" borderId="38" xfId="0" applyNumberFormat="1" applyFont="1" applyBorder="1" applyAlignment="1" applyProtection="1">
      <alignment horizontal="center" vertical="center"/>
      <protection locked="0"/>
    </xf>
    <xf numFmtId="2" fontId="10" fillId="0" borderId="50" xfId="0" applyNumberFormat="1" applyFont="1" applyBorder="1" applyAlignment="1" applyProtection="1">
      <alignment horizontal="center" vertical="center"/>
      <protection locked="0"/>
    </xf>
    <xf numFmtId="2" fontId="10" fillId="0" borderId="6" xfId="0" applyNumberFormat="1" applyFont="1" applyBorder="1" applyAlignment="1" applyProtection="1">
      <alignment horizontal="center" vertical="center"/>
      <protection locked="0"/>
    </xf>
    <xf numFmtId="2" fontId="10" fillId="0" borderId="28" xfId="0" applyNumberFormat="1" applyFont="1" applyBorder="1" applyAlignment="1" applyProtection="1">
      <alignment horizontal="center" vertical="center"/>
      <protection locked="0"/>
    </xf>
    <xf numFmtId="0" fontId="10" fillId="2" borderId="7" xfId="0" applyFont="1" applyFill="1" applyBorder="1" applyAlignment="1">
      <alignment horizontal="center" vertical="center"/>
    </xf>
    <xf numFmtId="0" fontId="10" fillId="2" borderId="7" xfId="0" applyFont="1" applyFill="1" applyBorder="1" applyAlignment="1">
      <alignment horizontal="left" vertical="center" wrapText="1"/>
    </xf>
    <xf numFmtId="2" fontId="17" fillId="2" borderId="30" xfId="0" applyNumberFormat="1" applyFont="1" applyFill="1" applyBorder="1" applyAlignment="1">
      <alignment horizontal="center" vertical="center" wrapText="1"/>
    </xf>
    <xf numFmtId="2" fontId="17" fillId="2" borderId="7" xfId="0" applyNumberFormat="1" applyFont="1" applyFill="1" applyBorder="1" applyAlignment="1">
      <alignment horizontal="center" vertical="center"/>
    </xf>
    <xf numFmtId="2" fontId="10" fillId="0" borderId="39" xfId="0" applyNumberFormat="1" applyFont="1" applyBorder="1" applyAlignment="1" applyProtection="1">
      <alignment horizontal="center" vertical="center"/>
      <protection locked="0"/>
    </xf>
    <xf numFmtId="2" fontId="10" fillId="0" borderId="31" xfId="0" applyNumberFormat="1" applyFont="1" applyBorder="1" applyAlignment="1" applyProtection="1">
      <alignment horizontal="center" vertical="center"/>
      <protection locked="0"/>
    </xf>
    <xf numFmtId="2" fontId="10" fillId="0" borderId="127" xfId="0" applyNumberFormat="1" applyFont="1" applyBorder="1" applyAlignment="1" applyProtection="1">
      <alignment horizontal="center" vertical="center"/>
      <protection locked="0"/>
    </xf>
    <xf numFmtId="2" fontId="10" fillId="0" borderId="7" xfId="0" applyNumberFormat="1" applyFont="1" applyBorder="1" applyAlignment="1" applyProtection="1">
      <alignment horizontal="center" vertical="center"/>
      <protection locked="0"/>
    </xf>
    <xf numFmtId="2" fontId="10" fillId="0" borderId="32" xfId="0" applyNumberFormat="1" applyFont="1" applyBorder="1" applyAlignment="1" applyProtection="1">
      <alignment horizontal="center" vertical="center"/>
      <protection locked="0"/>
    </xf>
    <xf numFmtId="0" fontId="17" fillId="2" borderId="40" xfId="0" applyFont="1" applyFill="1" applyBorder="1" applyAlignment="1">
      <alignment horizontal="center" vertical="center"/>
    </xf>
    <xf numFmtId="0" fontId="17" fillId="2" borderId="126" xfId="0" applyFont="1" applyFill="1" applyBorder="1" applyAlignment="1">
      <alignment horizontal="center" vertical="center" wrapText="1"/>
    </xf>
    <xf numFmtId="2" fontId="17" fillId="2" borderId="40" xfId="0" applyNumberFormat="1" applyFont="1" applyFill="1" applyBorder="1" applyAlignment="1">
      <alignment horizontal="center" vertical="center" wrapText="1"/>
    </xf>
    <xf numFmtId="2" fontId="17" fillId="2" borderId="2" xfId="0" applyNumberFormat="1" applyFont="1" applyFill="1" applyBorder="1" applyAlignment="1">
      <alignment horizontal="center" vertical="center"/>
    </xf>
    <xf numFmtId="2" fontId="17" fillId="2" borderId="10" xfId="0" applyNumberFormat="1" applyFont="1" applyFill="1" applyBorder="1" applyAlignment="1">
      <alignment horizontal="center" vertical="center"/>
    </xf>
    <xf numFmtId="2" fontId="17" fillId="2" borderId="11" xfId="0" applyNumberFormat="1" applyFont="1" applyFill="1" applyBorder="1" applyAlignment="1">
      <alignment horizontal="center" vertical="center"/>
    </xf>
    <xf numFmtId="2" fontId="17" fillId="2" borderId="132" xfId="0" applyNumberFormat="1" applyFont="1" applyFill="1" applyBorder="1" applyAlignment="1">
      <alignment horizontal="center" vertical="center"/>
    </xf>
    <xf numFmtId="2" fontId="17" fillId="2" borderId="41" xfId="0" applyNumberFormat="1" applyFont="1" applyFill="1" applyBorder="1" applyAlignment="1">
      <alignment horizontal="center" vertical="center"/>
    </xf>
    <xf numFmtId="2" fontId="17" fillId="2" borderId="12" xfId="0" applyNumberFormat="1" applyFont="1" applyFill="1" applyBorder="1" applyAlignment="1">
      <alignment horizontal="center" vertical="center"/>
    </xf>
    <xf numFmtId="0" fontId="17" fillId="2" borderId="2" xfId="1" applyFont="1" applyFill="1" applyBorder="1" applyAlignment="1">
      <alignment horizontal="center" vertical="center"/>
    </xf>
    <xf numFmtId="0" fontId="17" fillId="2" borderId="138" xfId="1" applyFont="1" applyFill="1" applyBorder="1" applyAlignment="1">
      <alignment horizontal="center" vertical="center"/>
    </xf>
    <xf numFmtId="167" fontId="17" fillId="2" borderId="2" xfId="1" applyNumberFormat="1" applyFont="1" applyFill="1" applyBorder="1" applyAlignment="1">
      <alignment horizontal="center" vertical="center" wrapText="1"/>
    </xf>
    <xf numFmtId="3" fontId="17" fillId="2" borderId="87" xfId="1" applyNumberFormat="1" applyFont="1" applyFill="1" applyBorder="1" applyAlignment="1">
      <alignment horizontal="center" vertical="center" wrapText="1"/>
    </xf>
    <xf numFmtId="3" fontId="17" fillId="2" borderId="41" xfId="1" applyNumberFormat="1" applyFont="1" applyFill="1" applyBorder="1" applyAlignment="1">
      <alignment horizontal="center" vertical="center" wrapText="1"/>
    </xf>
    <xf numFmtId="0" fontId="5" fillId="0" borderId="0" xfId="1" applyAlignment="1">
      <alignment wrapText="1"/>
    </xf>
    <xf numFmtId="0" fontId="17" fillId="2" borderId="5" xfId="1" applyFont="1" applyFill="1" applyBorder="1" applyAlignment="1">
      <alignment horizontal="center" vertical="center"/>
    </xf>
    <xf numFmtId="0" fontId="17" fillId="2" borderId="138" xfId="1" applyFont="1" applyFill="1" applyBorder="1" applyAlignment="1">
      <alignment horizontal="center" vertical="center" wrapText="1"/>
    </xf>
    <xf numFmtId="0" fontId="17" fillId="2" borderId="52" xfId="1" applyFont="1" applyFill="1" applyBorder="1" applyAlignment="1">
      <alignment horizontal="center" vertical="center"/>
    </xf>
    <xf numFmtId="4" fontId="17" fillId="2" borderId="5" xfId="1" applyNumberFormat="1" applyFont="1" applyFill="1" applyBorder="1" applyAlignment="1">
      <alignment horizontal="center" vertical="center"/>
    </xf>
    <xf numFmtId="4" fontId="17" fillId="2" borderId="53" xfId="1" applyNumberFormat="1" applyFont="1" applyFill="1" applyBorder="1" applyAlignment="1">
      <alignment horizontal="center" vertical="center"/>
    </xf>
    <xf numFmtId="0" fontId="22" fillId="0" borderId="0" xfId="1" applyFont="1" applyAlignment="1">
      <alignment wrapText="1"/>
    </xf>
    <xf numFmtId="0" fontId="20" fillId="2" borderId="3" xfId="1" applyFont="1" applyFill="1" applyBorder="1" applyAlignment="1">
      <alignment horizontal="center" vertical="center"/>
    </xf>
    <xf numFmtId="0" fontId="20" fillId="2" borderId="56" xfId="1" applyFont="1" applyFill="1" applyBorder="1" applyAlignment="1">
      <alignment horizontal="right" vertical="center"/>
    </xf>
    <xf numFmtId="0" fontId="20" fillId="2" borderId="29" xfId="1" applyFont="1" applyFill="1" applyBorder="1" applyAlignment="1">
      <alignment horizontal="center" vertical="center"/>
    </xf>
    <xf numFmtId="168" fontId="17" fillId="2" borderId="6" xfId="1" applyNumberFormat="1" applyFont="1" applyFill="1" applyBorder="1" applyAlignment="1">
      <alignment horizontal="center" vertical="center"/>
    </xf>
    <xf numFmtId="4" fontId="17" fillId="2" borderId="56" xfId="1" applyNumberFormat="1" applyFont="1" applyFill="1" applyBorder="1" applyAlignment="1">
      <alignment horizontal="center" vertical="center"/>
    </xf>
    <xf numFmtId="0" fontId="19" fillId="2" borderId="3" xfId="1" applyFont="1" applyFill="1" applyBorder="1" applyAlignment="1">
      <alignment horizontal="center" vertical="center"/>
    </xf>
    <xf numFmtId="0" fontId="19" fillId="2" borderId="56" xfId="1" applyFont="1" applyFill="1" applyBorder="1" applyAlignment="1">
      <alignment horizontal="right" vertical="center"/>
    </xf>
    <xf numFmtId="0" fontId="19" fillId="2" borderId="29" xfId="1" applyFont="1" applyFill="1" applyBorder="1" applyAlignment="1">
      <alignment horizontal="center" vertical="center"/>
    </xf>
    <xf numFmtId="168" fontId="10" fillId="0" borderId="3" xfId="1" applyNumberFormat="1" applyFont="1" applyBorder="1" applyAlignment="1" applyProtection="1">
      <alignment horizontal="center" vertical="center"/>
      <protection locked="0"/>
    </xf>
    <xf numFmtId="0" fontId="19" fillId="2" borderId="59" xfId="1" applyFont="1" applyFill="1" applyBorder="1" applyAlignment="1">
      <alignment horizontal="right" vertical="center"/>
    </xf>
    <xf numFmtId="4" fontId="17" fillId="2" borderId="3" xfId="1" applyNumberFormat="1" applyFont="1" applyFill="1" applyBorder="1" applyAlignment="1">
      <alignment horizontal="center" vertical="center"/>
    </xf>
    <xf numFmtId="0" fontId="19" fillId="2" borderId="4" xfId="1" applyFont="1" applyFill="1" applyBorder="1" applyAlignment="1">
      <alignment horizontal="right" vertical="center"/>
    </xf>
    <xf numFmtId="168" fontId="10" fillId="0" borderId="7" xfId="1" applyNumberFormat="1" applyFont="1" applyBorder="1" applyAlignment="1" applyProtection="1">
      <alignment horizontal="center" vertical="center"/>
      <protection locked="0"/>
    </xf>
    <xf numFmtId="4" fontId="17" fillId="2" borderId="7" xfId="1" applyNumberFormat="1" applyFont="1" applyFill="1" applyBorder="1" applyAlignment="1">
      <alignment horizontal="center" vertical="center"/>
    </xf>
    <xf numFmtId="0" fontId="20" fillId="2" borderId="5" xfId="1" applyFont="1" applyFill="1" applyBorder="1" applyAlignment="1">
      <alignment horizontal="right" vertical="center" wrapText="1"/>
    </xf>
    <xf numFmtId="0" fontId="20" fillId="2" borderId="5" xfId="1" applyFont="1" applyFill="1" applyBorder="1" applyAlignment="1">
      <alignment horizontal="center" vertical="center"/>
    </xf>
    <xf numFmtId="4" fontId="10" fillId="0" borderId="56" xfId="1" applyNumberFormat="1" applyFont="1" applyBorder="1" applyAlignment="1" applyProtection="1">
      <alignment horizontal="center" vertical="center"/>
      <protection locked="0"/>
    </xf>
    <xf numFmtId="0" fontId="19" fillId="2" borderId="3" xfId="1" applyFont="1" applyFill="1" applyBorder="1" applyAlignment="1">
      <alignment horizontal="right" vertical="center"/>
    </xf>
    <xf numFmtId="4" fontId="10" fillId="0" borderId="59" xfId="1" applyNumberFormat="1" applyFont="1" applyBorder="1" applyAlignment="1" applyProtection="1">
      <alignment horizontal="center" vertical="center"/>
      <protection locked="0"/>
    </xf>
    <xf numFmtId="0" fontId="19" fillId="2" borderId="0" xfId="1" applyFont="1" applyFill="1" applyAlignment="1">
      <alignment horizontal="right" vertical="center"/>
    </xf>
    <xf numFmtId="0" fontId="19" fillId="2" borderId="126" xfId="1" applyFont="1" applyFill="1" applyBorder="1" applyAlignment="1">
      <alignment horizontal="center" vertical="center"/>
    </xf>
    <xf numFmtId="4" fontId="10" fillId="0" borderId="7" xfId="1" applyNumberFormat="1" applyFont="1" applyBorder="1" applyAlignment="1" applyProtection="1">
      <alignment horizontal="center" vertical="center"/>
      <protection locked="0"/>
    </xf>
    <xf numFmtId="0" fontId="17" fillId="2" borderId="86" xfId="1" applyFont="1" applyFill="1" applyBorder="1" applyAlignment="1">
      <alignment horizontal="center" vertical="center"/>
    </xf>
    <xf numFmtId="168" fontId="17" fillId="2" borderId="87" xfId="1" applyNumberFormat="1" applyFont="1" applyFill="1" applyBorder="1" applyAlignment="1">
      <alignment horizontal="center" vertical="center"/>
    </xf>
    <xf numFmtId="4" fontId="17" fillId="2" borderId="2" xfId="1" applyNumberFormat="1" applyFont="1" applyFill="1" applyBorder="1" applyAlignment="1">
      <alignment horizontal="center" vertical="center"/>
    </xf>
    <xf numFmtId="4" fontId="17" fillId="0" borderId="87" xfId="1" applyNumberFormat="1" applyFont="1" applyBorder="1" applyAlignment="1" applyProtection="1">
      <alignment horizontal="center" vertical="center"/>
      <protection locked="0"/>
    </xf>
    <xf numFmtId="4" fontId="10" fillId="2" borderId="2" xfId="1" applyNumberFormat="1" applyFont="1" applyFill="1" applyBorder="1" applyAlignment="1">
      <alignment horizontal="center" vertical="center"/>
    </xf>
    <xf numFmtId="0" fontId="17" fillId="2" borderId="139" xfId="1" applyFont="1" applyFill="1" applyBorder="1" applyAlignment="1">
      <alignment horizontal="center" vertical="center" wrapText="1"/>
    </xf>
    <xf numFmtId="4" fontId="17" fillId="0" borderId="41" xfId="1" applyNumberFormat="1" applyFont="1" applyBorder="1" applyAlignment="1" applyProtection="1">
      <alignment horizontal="center" vertical="center"/>
      <protection locked="0"/>
    </xf>
    <xf numFmtId="0" fontId="17" fillId="2" borderId="126" xfId="1" applyFont="1" applyFill="1" applyBorder="1" applyAlignment="1">
      <alignment horizontal="center" vertical="center"/>
    </xf>
    <xf numFmtId="0" fontId="17" fillId="2" borderId="140" xfId="1" applyFont="1" applyFill="1" applyBorder="1" applyAlignment="1">
      <alignment horizontal="center" vertical="center"/>
    </xf>
    <xf numFmtId="168" fontId="17" fillId="0" borderId="137" xfId="1" applyNumberFormat="1" applyFont="1" applyBorder="1" applyAlignment="1" applyProtection="1">
      <alignment horizontal="center" vertical="center"/>
      <protection locked="0"/>
    </xf>
    <xf numFmtId="4" fontId="23" fillId="2" borderId="2" xfId="1" applyNumberFormat="1" applyFont="1" applyFill="1" applyBorder="1" applyAlignment="1">
      <alignment horizontal="center" vertical="center"/>
    </xf>
    <xf numFmtId="4" fontId="23" fillId="2" borderId="137" xfId="1" applyNumberFormat="1" applyFont="1" applyFill="1" applyBorder="1" applyAlignment="1">
      <alignment horizontal="center" vertical="center"/>
    </xf>
    <xf numFmtId="168" fontId="17" fillId="2" borderId="137" xfId="1" applyNumberFormat="1" applyFont="1" applyFill="1" applyBorder="1" applyAlignment="1">
      <alignment horizontal="center" vertical="center"/>
    </xf>
    <xf numFmtId="0" fontId="17" fillId="2" borderId="40" xfId="1" applyFont="1" applyFill="1" applyBorder="1" applyAlignment="1">
      <alignment horizontal="center" vertical="center"/>
    </xf>
    <xf numFmtId="0" fontId="17" fillId="2" borderId="139" xfId="1" applyFont="1" applyFill="1" applyBorder="1" applyAlignment="1">
      <alignment horizontal="center" vertical="center"/>
    </xf>
    <xf numFmtId="4" fontId="17" fillId="2" borderId="139" xfId="1" applyNumberFormat="1" applyFont="1" applyFill="1" applyBorder="1" applyAlignment="1">
      <alignment horizontal="center" vertical="center"/>
    </xf>
    <xf numFmtId="4" fontId="23" fillId="2" borderId="41" xfId="1" applyNumberFormat="1" applyFont="1" applyFill="1" applyBorder="1" applyAlignment="1">
      <alignment horizontal="center" vertical="center"/>
    </xf>
    <xf numFmtId="0" fontId="17" fillId="2" borderId="141" xfId="1" applyFont="1" applyFill="1" applyBorder="1" applyAlignment="1">
      <alignment horizontal="center" vertical="center"/>
    </xf>
    <xf numFmtId="166" fontId="17" fillId="2" borderId="53" xfId="1" applyNumberFormat="1" applyFont="1" applyFill="1" applyBorder="1" applyAlignment="1">
      <alignment horizontal="center" vertical="center"/>
    </xf>
    <xf numFmtId="0" fontId="20" fillId="2" borderId="84" xfId="1" applyFont="1" applyFill="1" applyBorder="1" applyAlignment="1">
      <alignment horizontal="right" vertical="center"/>
    </xf>
    <xf numFmtId="1" fontId="20" fillId="2" borderId="3" xfId="1" applyNumberFormat="1" applyFont="1" applyFill="1" applyBorder="1" applyAlignment="1">
      <alignment horizontal="center" vertical="center"/>
    </xf>
    <xf numFmtId="4" fontId="20" fillId="2" borderId="56" xfId="1" applyNumberFormat="1" applyFont="1" applyFill="1" applyBorder="1" applyAlignment="1">
      <alignment horizontal="center" vertical="center"/>
    </xf>
    <xf numFmtId="0" fontId="20" fillId="2" borderId="81" xfId="1" applyFont="1" applyFill="1" applyBorder="1" applyAlignment="1">
      <alignment horizontal="right" vertical="center"/>
    </xf>
    <xf numFmtId="0" fontId="20" fillId="2" borderId="4" xfId="1" applyFont="1" applyFill="1" applyBorder="1" applyAlignment="1">
      <alignment horizontal="center" vertical="center"/>
    </xf>
    <xf numFmtId="1" fontId="20" fillId="2" borderId="4" xfId="1" applyNumberFormat="1" applyFont="1" applyFill="1" applyBorder="1" applyAlignment="1">
      <alignment horizontal="center" vertical="center"/>
    </xf>
    <xf numFmtId="4" fontId="20" fillId="2" borderId="59" xfId="1" applyNumberFormat="1" applyFont="1" applyFill="1" applyBorder="1" applyAlignment="1">
      <alignment horizontal="center" vertical="center"/>
    </xf>
    <xf numFmtId="0" fontId="20" fillId="2" borderId="134" xfId="1" applyFont="1" applyFill="1" applyBorder="1" applyAlignment="1">
      <alignment horizontal="right" vertical="center"/>
    </xf>
    <xf numFmtId="4" fontId="20" fillId="2" borderId="51" xfId="1" applyNumberFormat="1" applyFont="1" applyFill="1" applyBorder="1" applyAlignment="1">
      <alignment horizontal="center" vertical="center"/>
    </xf>
    <xf numFmtId="0" fontId="20" fillId="2" borderId="7" xfId="1" applyFont="1" applyFill="1" applyBorder="1" applyAlignment="1">
      <alignment horizontal="center" vertical="center"/>
    </xf>
    <xf numFmtId="0" fontId="20" fillId="2" borderId="142" xfId="1" applyFont="1" applyFill="1" applyBorder="1" applyAlignment="1">
      <alignment horizontal="center" vertical="center"/>
    </xf>
    <xf numFmtId="1" fontId="20" fillId="2" borderId="7" xfId="1" applyNumberFormat="1" applyFont="1" applyFill="1" applyBorder="1" applyAlignment="1">
      <alignment horizontal="center" vertical="center"/>
    </xf>
    <xf numFmtId="4" fontId="20" fillId="2" borderId="128" xfId="1" applyNumberFormat="1" applyFont="1" applyFill="1" applyBorder="1" applyAlignment="1">
      <alignment horizontal="center" vertical="center"/>
    </xf>
    <xf numFmtId="3" fontId="17" fillId="2" borderId="2" xfId="1" applyNumberFormat="1" applyFont="1" applyFill="1" applyBorder="1" applyAlignment="1">
      <alignment horizontal="center" vertical="center"/>
    </xf>
    <xf numFmtId="3" fontId="17" fillId="2" borderId="2" xfId="1" applyNumberFormat="1" applyFont="1" applyFill="1" applyBorder="1" applyAlignment="1">
      <alignment horizontal="center" vertical="center" wrapText="1"/>
    </xf>
    <xf numFmtId="0" fontId="17" fillId="2" borderId="57" xfId="1" applyFont="1" applyFill="1" applyBorder="1" applyAlignment="1">
      <alignment horizontal="center" vertical="center"/>
    </xf>
    <xf numFmtId="4" fontId="17" fillId="2" borderId="57" xfId="1" applyNumberFormat="1" applyFont="1" applyFill="1" applyBorder="1" applyAlignment="1">
      <alignment horizontal="center" vertical="center"/>
    </xf>
    <xf numFmtId="3" fontId="17" fillId="2" borderId="57" xfId="1" applyNumberFormat="1" applyFont="1" applyFill="1" applyBorder="1" applyAlignment="1">
      <alignment horizontal="center" vertical="center"/>
    </xf>
    <xf numFmtId="4" fontId="17" fillId="2" borderId="86" xfId="1" applyNumberFormat="1" applyFont="1" applyFill="1" applyBorder="1" applyAlignment="1">
      <alignment horizontal="center" vertical="center"/>
    </xf>
    <xf numFmtId="3" fontId="17" fillId="2" borderId="86" xfId="1" applyNumberFormat="1" applyFont="1" applyFill="1" applyBorder="1" applyAlignment="1">
      <alignment horizontal="center" vertical="center"/>
    </xf>
    <xf numFmtId="3" fontId="17" fillId="2" borderId="5" xfId="1" applyNumberFormat="1" applyFont="1" applyFill="1" applyBorder="1" applyAlignment="1">
      <alignment horizontal="center" vertical="center"/>
    </xf>
    <xf numFmtId="0" fontId="10" fillId="2" borderId="3" xfId="1" applyFont="1" applyFill="1" applyBorder="1" applyAlignment="1">
      <alignment horizontal="center" vertical="center"/>
    </xf>
    <xf numFmtId="0" fontId="10" fillId="2" borderId="3" xfId="1" applyFont="1" applyFill="1" applyBorder="1" applyAlignment="1">
      <alignment horizontal="right" vertical="center"/>
    </xf>
    <xf numFmtId="4" fontId="10" fillId="0" borderId="3" xfId="1" applyNumberFormat="1" applyFont="1" applyBorder="1" applyAlignment="1" applyProtection="1">
      <alignment horizontal="center" vertical="center"/>
      <protection locked="0"/>
    </xf>
    <xf numFmtId="3" fontId="17" fillId="2" borderId="3" xfId="1" applyNumberFormat="1" applyFont="1" applyFill="1" applyBorder="1" applyAlignment="1">
      <alignment horizontal="center" vertical="center"/>
    </xf>
    <xf numFmtId="0" fontId="5" fillId="0" borderId="0" xfId="1" applyAlignment="1">
      <alignment horizontal="center" vertical="center"/>
    </xf>
    <xf numFmtId="0" fontId="10" fillId="2" borderId="4" xfId="1" applyFont="1" applyFill="1" applyBorder="1" applyAlignment="1">
      <alignment horizontal="center" vertical="center"/>
    </xf>
    <xf numFmtId="0" fontId="10" fillId="2" borderId="4" xfId="1" applyFont="1" applyFill="1" applyBorder="1" applyAlignment="1">
      <alignment horizontal="right" vertical="center"/>
    </xf>
    <xf numFmtId="4" fontId="10" fillId="0" borderId="4" xfId="1" applyNumberFormat="1" applyFont="1" applyBorder="1" applyAlignment="1" applyProtection="1">
      <alignment horizontal="center" vertical="center"/>
      <protection locked="0"/>
    </xf>
    <xf numFmtId="3" fontId="17" fillId="2" borderId="4" xfId="1" applyNumberFormat="1" applyFont="1" applyFill="1" applyBorder="1" applyAlignment="1">
      <alignment horizontal="center" vertical="center"/>
    </xf>
    <xf numFmtId="0" fontId="20" fillId="2" borderId="5" xfId="1" applyFont="1" applyFill="1" applyBorder="1" applyAlignment="1">
      <alignment horizontal="center" vertical="center" wrapText="1"/>
    </xf>
    <xf numFmtId="0" fontId="17" fillId="2" borderId="5" xfId="1" applyFont="1" applyFill="1" applyBorder="1" applyAlignment="1">
      <alignment horizontal="center" vertical="center" wrapText="1"/>
    </xf>
    <xf numFmtId="4" fontId="17" fillId="2" borderId="5" xfId="1" applyNumberFormat="1" applyFont="1" applyFill="1" applyBorder="1" applyAlignment="1">
      <alignment horizontal="center" vertical="center" wrapText="1"/>
    </xf>
    <xf numFmtId="3" fontId="17" fillId="2" borderId="5" xfId="1" applyNumberFormat="1" applyFont="1" applyFill="1" applyBorder="1" applyAlignment="1">
      <alignment horizontal="center" vertical="center" wrapText="1"/>
    </xf>
    <xf numFmtId="0" fontId="20" fillId="2" borderId="2" xfId="1" applyFont="1" applyFill="1" applyBorder="1" applyAlignment="1">
      <alignment horizontal="center" vertical="center"/>
    </xf>
    <xf numFmtId="0" fontId="10" fillId="2" borderId="2" xfId="1" applyFont="1" applyFill="1" applyBorder="1" applyAlignment="1">
      <alignment horizontal="center" vertical="center"/>
    </xf>
    <xf numFmtId="4" fontId="17" fillId="0" borderId="2" xfId="1" applyNumberFormat="1" applyFont="1" applyBorder="1" applyAlignment="1" applyProtection="1">
      <alignment horizontal="center" vertical="center"/>
      <protection locked="0"/>
    </xf>
    <xf numFmtId="0" fontId="20" fillId="2" borderId="2" xfId="1" applyFont="1" applyFill="1" applyBorder="1" applyAlignment="1">
      <alignment horizontal="center" vertical="center" wrapText="1"/>
    </xf>
    <xf numFmtId="0" fontId="17" fillId="2" borderId="2" xfId="1" applyFont="1" applyFill="1" applyBorder="1" applyAlignment="1">
      <alignment horizontal="center" vertical="center" wrapText="1"/>
    </xf>
    <xf numFmtId="4" fontId="17" fillId="0" borderId="86" xfId="1" applyNumberFormat="1" applyFont="1" applyBorder="1" applyAlignment="1" applyProtection="1">
      <alignment horizontal="center" vertical="center"/>
      <protection locked="0"/>
    </xf>
    <xf numFmtId="3" fontId="17" fillId="2" borderId="139" xfId="1" applyNumberFormat="1" applyFont="1" applyFill="1" applyBorder="1" applyAlignment="1">
      <alignment horizontal="center" vertical="center"/>
    </xf>
    <xf numFmtId="3" fontId="17" fillId="2" borderId="41" xfId="1" applyNumberFormat="1" applyFont="1" applyFill="1" applyBorder="1" applyAlignment="1">
      <alignment horizontal="center" vertical="center"/>
    </xf>
    <xf numFmtId="0" fontId="17" fillId="2" borderId="6" xfId="1" applyFont="1" applyFill="1" applyBorder="1" applyAlignment="1">
      <alignment horizontal="center" vertical="center"/>
    </xf>
    <xf numFmtId="3" fontId="17" fillId="2" borderId="6" xfId="1" applyNumberFormat="1" applyFont="1" applyFill="1" applyBorder="1" applyAlignment="1">
      <alignment horizontal="center" vertical="center"/>
    </xf>
    <xf numFmtId="0" fontId="20" fillId="2" borderId="7" xfId="1" applyFont="1" applyFill="1" applyBorder="1" applyAlignment="1">
      <alignment horizontal="center" vertical="center" wrapText="1"/>
    </xf>
    <xf numFmtId="0" fontId="20" fillId="2" borderId="7" xfId="1" applyFont="1" applyFill="1" applyBorder="1" applyAlignment="1">
      <alignment horizontal="right" vertical="center" wrapText="1"/>
    </xf>
    <xf numFmtId="3" fontId="20" fillId="2" borderId="7" xfId="1" applyNumberFormat="1" applyFont="1" applyFill="1" applyBorder="1" applyAlignment="1">
      <alignment horizontal="center" vertical="center" wrapText="1"/>
    </xf>
    <xf numFmtId="3" fontId="20" fillId="2" borderId="5" xfId="1" applyNumberFormat="1" applyFont="1" applyFill="1" applyBorder="1" applyAlignment="1">
      <alignment horizontal="center" vertical="center" wrapText="1"/>
    </xf>
    <xf numFmtId="0" fontId="17" fillId="2" borderId="5" xfId="1" applyFont="1" applyFill="1" applyBorder="1" applyAlignment="1">
      <alignment horizontal="right" vertical="center" wrapText="1"/>
    </xf>
    <xf numFmtId="0" fontId="17" fillId="2" borderId="86" xfId="1" applyFont="1" applyFill="1" applyBorder="1" applyAlignment="1">
      <alignment horizontal="center" vertical="center" wrapText="1"/>
    </xf>
    <xf numFmtId="3" fontId="20" fillId="2" borderId="86" xfId="1" applyNumberFormat="1" applyFont="1" applyFill="1" applyBorder="1" applyAlignment="1">
      <alignment horizontal="center" vertical="center" wrapText="1"/>
    </xf>
    <xf numFmtId="0" fontId="17" fillId="2" borderId="126" xfId="1" applyFont="1" applyFill="1" applyBorder="1" applyAlignment="1">
      <alignment horizontal="right" vertical="center" wrapText="1"/>
    </xf>
    <xf numFmtId="0" fontId="17" fillId="2" borderId="126" xfId="1" applyFont="1" applyFill="1" applyBorder="1" applyAlignment="1">
      <alignment horizontal="center" vertical="center" wrapText="1"/>
    </xf>
    <xf numFmtId="3" fontId="20" fillId="2" borderId="126" xfId="1" applyNumberFormat="1" applyFont="1" applyFill="1" applyBorder="1" applyAlignment="1">
      <alignment horizontal="center" vertical="center" wrapText="1"/>
    </xf>
    <xf numFmtId="0" fontId="17" fillId="2" borderId="2" xfId="1" applyFont="1" applyFill="1" applyBorder="1" applyAlignment="1">
      <alignment horizontal="right" vertical="center" wrapText="1"/>
    </xf>
    <xf numFmtId="167" fontId="17" fillId="2" borderId="11" xfId="1" applyNumberFormat="1" applyFont="1" applyFill="1" applyBorder="1" applyAlignment="1">
      <alignment horizontal="center" vertical="center" wrapText="1"/>
    </xf>
    <xf numFmtId="0" fontId="25" fillId="0" borderId="0" xfId="1" applyFont="1" applyAlignment="1">
      <alignment horizontal="center" vertical="center"/>
    </xf>
    <xf numFmtId="0" fontId="19" fillId="2" borderId="44" xfId="1" applyFont="1" applyFill="1" applyBorder="1" applyAlignment="1">
      <alignment horizontal="center" vertical="center"/>
    </xf>
    <xf numFmtId="0" fontId="17" fillId="2" borderId="143" xfId="1" applyFont="1" applyFill="1" applyBorder="1" applyAlignment="1">
      <alignment horizontal="center" vertical="center"/>
    </xf>
    <xf numFmtId="3" fontId="19" fillId="2" borderId="143" xfId="1" applyNumberFormat="1" applyFont="1" applyFill="1" applyBorder="1" applyAlignment="1">
      <alignment horizontal="center" vertical="center"/>
    </xf>
    <xf numFmtId="3" fontId="19" fillId="2" borderId="48" xfId="1" applyNumberFormat="1" applyFont="1" applyFill="1" applyBorder="1" applyAlignment="1">
      <alignment horizontal="center" vertical="center"/>
    </xf>
    <xf numFmtId="0" fontId="17" fillId="4" borderId="37" xfId="1" applyFont="1" applyFill="1" applyBorder="1" applyAlignment="1">
      <alignment horizontal="center" vertical="center"/>
    </xf>
    <xf numFmtId="0" fontId="17" fillId="2" borderId="50" xfId="1" applyFont="1" applyFill="1" applyBorder="1" applyAlignment="1">
      <alignment horizontal="center" vertical="center"/>
    </xf>
    <xf numFmtId="0" fontId="17" fillId="2" borderId="38" xfId="1" applyFont="1" applyFill="1" applyBorder="1" applyAlignment="1">
      <alignment horizontal="center" vertical="center"/>
    </xf>
    <xf numFmtId="167" fontId="17" fillId="0" borderId="51" xfId="4" applyNumberFormat="1" applyFont="1" applyBorder="1" applyAlignment="1" applyProtection="1">
      <alignment horizontal="center" vertical="center"/>
      <protection locked="0"/>
    </xf>
    <xf numFmtId="169" fontId="25" fillId="0" borderId="0" xfId="4" applyNumberFormat="1" applyFont="1" applyAlignment="1" applyProtection="1">
      <alignment horizontal="center" vertical="center"/>
    </xf>
    <xf numFmtId="0" fontId="17" fillId="4" borderId="22" xfId="1" applyFont="1" applyFill="1" applyBorder="1" applyAlignment="1">
      <alignment horizontal="center" vertical="center"/>
    </xf>
    <xf numFmtId="0" fontId="17" fillId="2" borderId="58" xfId="1" applyFont="1" applyFill="1" applyBorder="1" applyAlignment="1">
      <alignment horizontal="center" vertical="center"/>
    </xf>
    <xf numFmtId="0" fontId="17" fillId="2" borderId="23" xfId="1" applyFont="1" applyFill="1" applyBorder="1" applyAlignment="1">
      <alignment horizontal="center" vertical="center"/>
    </xf>
    <xf numFmtId="167" fontId="17" fillId="0" borderId="59" xfId="1" applyNumberFormat="1" applyFont="1" applyBorder="1" applyAlignment="1" applyProtection="1">
      <alignment horizontal="center" vertical="center"/>
      <protection locked="0"/>
    </xf>
    <xf numFmtId="0" fontId="17" fillId="4" borderId="16" xfId="1" applyFont="1" applyFill="1" applyBorder="1" applyAlignment="1">
      <alignment horizontal="center" vertical="center"/>
    </xf>
    <xf numFmtId="0" fontId="17" fillId="4" borderId="25" xfId="1" applyFont="1" applyFill="1" applyBorder="1" applyAlignment="1">
      <alignment horizontal="center" vertical="center"/>
    </xf>
    <xf numFmtId="0" fontId="17" fillId="2" borderId="17" xfId="1" applyFont="1" applyFill="1" applyBorder="1" applyAlignment="1">
      <alignment horizontal="center" vertical="center"/>
    </xf>
    <xf numFmtId="167" fontId="17" fillId="0" borderId="53" xfId="1" applyNumberFormat="1" applyFont="1" applyBorder="1" applyAlignment="1" applyProtection="1">
      <alignment horizontal="center" vertical="center"/>
      <protection locked="0"/>
    </xf>
    <xf numFmtId="0" fontId="10" fillId="4" borderId="19" xfId="1" applyFont="1" applyFill="1" applyBorder="1" applyAlignment="1">
      <alignment horizontal="center" vertical="center"/>
    </xf>
    <xf numFmtId="0" fontId="10" fillId="2" borderId="8" xfId="1" applyFont="1" applyFill="1" applyBorder="1" applyAlignment="1">
      <alignment horizontal="right" vertical="center"/>
    </xf>
    <xf numFmtId="0" fontId="10" fillId="2" borderId="20" xfId="1" applyFont="1" applyFill="1" applyBorder="1" applyAlignment="1">
      <alignment horizontal="center" vertical="center"/>
    </xf>
    <xf numFmtId="167" fontId="10" fillId="2" borderId="56" xfId="1" applyNumberFormat="1" applyFont="1" applyFill="1" applyBorder="1" applyAlignment="1">
      <alignment horizontal="right" vertical="center"/>
    </xf>
    <xf numFmtId="0" fontId="25" fillId="0" borderId="0" xfId="1" applyFont="1" applyAlignment="1">
      <alignment horizontal="right" vertical="center"/>
    </xf>
    <xf numFmtId="0" fontId="19" fillId="4" borderId="22" xfId="1" applyFont="1" applyFill="1" applyBorder="1" applyAlignment="1">
      <alignment horizontal="center" vertical="center"/>
    </xf>
    <xf numFmtId="0" fontId="19" fillId="2" borderId="58" xfId="1" applyFont="1" applyFill="1" applyBorder="1" applyAlignment="1">
      <alignment horizontal="right" vertical="center"/>
    </xf>
    <xf numFmtId="0" fontId="19" fillId="2" borderId="23" xfId="1" applyFont="1" applyFill="1" applyBorder="1" applyAlignment="1">
      <alignment horizontal="center" vertical="center"/>
    </xf>
    <xf numFmtId="167" fontId="19" fillId="0" borderId="59" xfId="1" applyNumberFormat="1" applyFont="1" applyBorder="1" applyAlignment="1" applyProtection="1">
      <alignment horizontal="right" vertical="center"/>
      <protection locked="0"/>
    </xf>
    <xf numFmtId="0" fontId="7" fillId="2" borderId="39" xfId="1" applyFont="1" applyFill="1" applyBorder="1" applyAlignment="1">
      <alignment horizontal="center" vertical="center"/>
    </xf>
    <xf numFmtId="0" fontId="17" fillId="2" borderId="31" xfId="1" applyFont="1" applyFill="1" applyBorder="1" applyAlignment="1">
      <alignment horizontal="center" vertical="center"/>
    </xf>
    <xf numFmtId="0" fontId="7" fillId="2" borderId="31" xfId="1" applyFont="1" applyFill="1" applyBorder="1" applyAlignment="1">
      <alignment horizontal="center" vertical="center"/>
    </xf>
    <xf numFmtId="167" fontId="7" fillId="0" borderId="128" xfId="1" applyNumberFormat="1" applyFont="1" applyBorder="1" applyAlignment="1" applyProtection="1">
      <alignment horizontal="center" vertical="center"/>
      <protection locked="0"/>
    </xf>
    <xf numFmtId="0" fontId="17" fillId="2" borderId="25" xfId="1" applyFont="1" applyFill="1" applyBorder="1" applyAlignment="1">
      <alignment horizontal="center" vertical="center"/>
    </xf>
    <xf numFmtId="0" fontId="10" fillId="2" borderId="17" xfId="1" applyFont="1" applyFill="1" applyBorder="1" applyAlignment="1">
      <alignment horizontal="center" vertical="center"/>
    </xf>
    <xf numFmtId="167" fontId="17" fillId="2" borderId="53" xfId="1" applyNumberFormat="1" applyFont="1" applyFill="1" applyBorder="1" applyAlignment="1">
      <alignment horizontal="center" vertical="center"/>
    </xf>
    <xf numFmtId="0" fontId="17" fillId="4" borderId="19" xfId="1" applyFont="1" applyFill="1" applyBorder="1" applyAlignment="1">
      <alignment horizontal="center" vertical="center"/>
    </xf>
    <xf numFmtId="0" fontId="17" fillId="2" borderId="8" xfId="1" applyFont="1" applyFill="1" applyBorder="1" applyAlignment="1">
      <alignment horizontal="center" vertical="center"/>
    </xf>
    <xf numFmtId="0" fontId="17" fillId="2" borderId="20" xfId="1" applyFont="1" applyFill="1" applyBorder="1" applyAlignment="1">
      <alignment horizontal="center" vertical="center"/>
    </xf>
    <xf numFmtId="167" fontId="17" fillId="2" borderId="56" xfId="1" applyNumberFormat="1" applyFont="1" applyFill="1" applyBorder="1" applyAlignment="1">
      <alignment horizontal="center" vertical="center"/>
    </xf>
    <xf numFmtId="167" fontId="19" fillId="0" borderId="56" xfId="1" applyNumberFormat="1" applyFont="1" applyBorder="1" applyAlignment="1" applyProtection="1">
      <alignment horizontal="right" vertical="center"/>
      <protection locked="0"/>
    </xf>
    <xf numFmtId="0" fontId="25" fillId="0" borderId="0" xfId="1" applyFont="1" applyAlignment="1">
      <alignment vertical="center"/>
    </xf>
    <xf numFmtId="0" fontId="19" fillId="2" borderId="19" xfId="1" applyFont="1" applyFill="1" applyBorder="1" applyAlignment="1">
      <alignment horizontal="center" vertical="center"/>
    </xf>
    <xf numFmtId="0" fontId="19" fillId="2" borderId="8" xfId="1" applyFont="1" applyFill="1" applyBorder="1" applyAlignment="1">
      <alignment horizontal="right" vertical="center"/>
    </xf>
    <xf numFmtId="0" fontId="19" fillId="2" borderId="20" xfId="1" applyFont="1" applyFill="1" applyBorder="1" applyAlignment="1">
      <alignment horizontal="center" vertical="center"/>
    </xf>
    <xf numFmtId="167" fontId="25" fillId="0" borderId="0" xfId="1" applyNumberFormat="1" applyFont="1" applyAlignment="1">
      <alignment horizontal="center" vertical="center"/>
    </xf>
    <xf numFmtId="0" fontId="26" fillId="0" borderId="0" xfId="1" applyFont="1" applyAlignment="1">
      <alignment horizontal="right" vertical="center"/>
    </xf>
    <xf numFmtId="167" fontId="17" fillId="0" borderId="56" xfId="1" applyNumberFormat="1" applyFont="1" applyBorder="1" applyAlignment="1" applyProtection="1">
      <alignment horizontal="center" vertical="center"/>
      <protection locked="0"/>
    </xf>
    <xf numFmtId="0" fontId="17" fillId="4" borderId="10" xfId="1" applyFont="1" applyFill="1" applyBorder="1" applyAlignment="1">
      <alignment horizontal="center" vertical="center"/>
    </xf>
    <xf numFmtId="0" fontId="17" fillId="2" borderId="132" xfId="1" applyFont="1" applyFill="1" applyBorder="1" applyAlignment="1">
      <alignment horizontal="center" vertical="center"/>
    </xf>
    <xf numFmtId="0" fontId="17" fillId="2" borderId="11" xfId="1" applyFont="1" applyFill="1" applyBorder="1" applyAlignment="1">
      <alignment horizontal="center" vertical="center"/>
    </xf>
    <xf numFmtId="167" fontId="17" fillId="0" borderId="41" xfId="1" applyNumberFormat="1" applyFont="1" applyBorder="1" applyAlignment="1" applyProtection="1">
      <alignment horizontal="center" vertical="center"/>
      <protection locked="0"/>
    </xf>
    <xf numFmtId="1" fontId="17" fillId="4" borderId="16" xfId="1" applyNumberFormat="1" applyFont="1" applyFill="1" applyBorder="1" applyAlignment="1">
      <alignment horizontal="center" vertical="center"/>
    </xf>
    <xf numFmtId="170" fontId="17" fillId="2" borderId="25" xfId="1" applyNumberFormat="1" applyFont="1" applyFill="1" applyBorder="1" applyAlignment="1">
      <alignment horizontal="center" vertical="center"/>
    </xf>
    <xf numFmtId="170" fontId="17" fillId="2" borderId="17" xfId="1" applyNumberFormat="1" applyFont="1" applyFill="1" applyBorder="1" applyAlignment="1">
      <alignment horizontal="center" vertical="center"/>
    </xf>
    <xf numFmtId="1" fontId="17" fillId="2" borderId="53" xfId="1" applyNumberFormat="1" applyFont="1" applyFill="1" applyBorder="1" applyAlignment="1">
      <alignment horizontal="center" vertical="center"/>
    </xf>
    <xf numFmtId="16" fontId="10" fillId="4" borderId="19" xfId="1" applyNumberFormat="1" applyFont="1" applyFill="1" applyBorder="1" applyAlignment="1">
      <alignment horizontal="center" vertical="center"/>
    </xf>
    <xf numFmtId="170" fontId="10" fillId="2" borderId="56" xfId="1" applyNumberFormat="1" applyFont="1" applyFill="1" applyBorder="1" applyAlignment="1">
      <alignment horizontal="center" vertical="center"/>
    </xf>
    <xf numFmtId="167" fontId="5" fillId="0" borderId="0" xfId="1" applyNumberFormat="1" applyAlignment="1">
      <alignment horizontal="center" vertical="center"/>
    </xf>
    <xf numFmtId="1" fontId="10" fillId="2" borderId="56" xfId="1" applyNumberFormat="1" applyFont="1" applyFill="1" applyBorder="1" applyAlignment="1">
      <alignment horizontal="center" vertical="center"/>
    </xf>
    <xf numFmtId="0" fontId="19" fillId="4" borderId="19" xfId="1" applyFont="1" applyFill="1" applyBorder="1" applyAlignment="1">
      <alignment horizontal="center" vertical="center"/>
    </xf>
    <xf numFmtId="1" fontId="19" fillId="2" borderId="56" xfId="1" applyNumberFormat="1" applyFont="1" applyFill="1" applyBorder="1" applyAlignment="1">
      <alignment horizontal="center" vertical="center"/>
    </xf>
    <xf numFmtId="0" fontId="19" fillId="2" borderId="127" xfId="1" applyFont="1" applyFill="1" applyBorder="1" applyAlignment="1">
      <alignment horizontal="right" vertical="center"/>
    </xf>
    <xf numFmtId="0" fontId="19" fillId="2" borderId="31" xfId="1" applyFont="1" applyFill="1" applyBorder="1" applyAlignment="1">
      <alignment horizontal="center" vertical="center"/>
    </xf>
    <xf numFmtId="1" fontId="19" fillId="2" borderId="128" xfId="1" applyNumberFormat="1" applyFont="1" applyFill="1" applyBorder="1" applyAlignment="1">
      <alignment horizontal="center" vertical="center"/>
    </xf>
    <xf numFmtId="0" fontId="19" fillId="4" borderId="44" xfId="1" applyFont="1" applyFill="1" applyBorder="1" applyAlignment="1">
      <alignment horizontal="center" vertical="center"/>
    </xf>
    <xf numFmtId="167" fontId="10" fillId="0" borderId="56" xfId="1" applyNumberFormat="1" applyFont="1" applyBorder="1" applyAlignment="1" applyProtection="1">
      <alignment horizontal="center" vertical="center"/>
      <protection locked="0"/>
    </xf>
    <xf numFmtId="0" fontId="10" fillId="2" borderId="50" xfId="1" applyFont="1" applyFill="1" applyBorder="1" applyAlignment="1">
      <alignment horizontal="right" vertical="center"/>
    </xf>
    <xf numFmtId="0" fontId="17" fillId="4" borderId="16" xfId="0" applyFont="1" applyFill="1" applyBorder="1" applyAlignment="1">
      <alignment horizontal="center" vertical="center"/>
    </xf>
    <xf numFmtId="0" fontId="17" fillId="2" borderId="11" xfId="0" applyFont="1" applyFill="1" applyBorder="1" applyAlignment="1">
      <alignment horizontal="center" vertical="center" wrapText="1"/>
    </xf>
    <xf numFmtId="167" fontId="17" fillId="2" borderId="11" xfId="0" applyNumberFormat="1" applyFont="1" applyFill="1" applyBorder="1" applyAlignment="1">
      <alignment horizontal="center" vertical="center"/>
    </xf>
    <xf numFmtId="167" fontId="17" fillId="0" borderId="12" xfId="0" applyNumberFormat="1" applyFont="1" applyBorder="1" applyAlignment="1" applyProtection="1">
      <alignment horizontal="center" vertical="center"/>
      <protection locked="0"/>
    </xf>
    <xf numFmtId="0" fontId="27" fillId="0" borderId="0" xfId="1" applyFont="1" applyAlignment="1">
      <alignment horizontal="left" vertical="center" wrapText="1"/>
    </xf>
    <xf numFmtId="49" fontId="17" fillId="2" borderId="135" xfId="0" applyNumberFormat="1" applyFont="1" applyFill="1" applyBorder="1" applyAlignment="1">
      <alignment horizontal="center" vertical="center"/>
    </xf>
    <xf numFmtId="0" fontId="17" fillId="2" borderId="34" xfId="0" applyFont="1" applyFill="1" applyBorder="1" applyAlignment="1">
      <alignment horizontal="center" vertical="center" wrapText="1"/>
    </xf>
    <xf numFmtId="167" fontId="17" fillId="2" borderId="34" xfId="0" applyNumberFormat="1" applyFont="1" applyFill="1" applyBorder="1" applyAlignment="1">
      <alignment horizontal="center" vertical="center"/>
    </xf>
    <xf numFmtId="167" fontId="17" fillId="0" borderId="137" xfId="0" applyNumberFormat="1" applyFont="1" applyBorder="1" applyAlignment="1" applyProtection="1">
      <alignment horizontal="center" vertical="center"/>
      <protection locked="0"/>
    </xf>
    <xf numFmtId="0" fontId="17" fillId="4" borderId="130" xfId="1" applyFont="1" applyFill="1" applyBorder="1" applyAlignment="1">
      <alignment horizontal="center" vertical="center"/>
    </xf>
    <xf numFmtId="0" fontId="17" fillId="2" borderId="131" xfId="1" applyFont="1" applyFill="1" applyBorder="1" applyAlignment="1">
      <alignment horizontal="center" vertical="center"/>
    </xf>
    <xf numFmtId="167" fontId="17" fillId="0" borderId="103" xfId="1" applyNumberFormat="1" applyFont="1" applyBorder="1" applyAlignment="1" applyProtection="1">
      <alignment horizontal="center" vertical="center"/>
      <protection locked="0"/>
    </xf>
    <xf numFmtId="0" fontId="27" fillId="0" borderId="0" xfId="1" applyFont="1" applyAlignment="1">
      <alignment horizontal="left" vertical="center"/>
    </xf>
    <xf numFmtId="0" fontId="17" fillId="2" borderId="88" xfId="1" applyFont="1" applyFill="1" applyBorder="1" applyAlignment="1">
      <alignment horizontal="center" vertical="center" wrapText="1"/>
    </xf>
    <xf numFmtId="0" fontId="17" fillId="2" borderId="14" xfId="1" applyFont="1" applyFill="1" applyBorder="1" applyAlignment="1">
      <alignment horizontal="center" vertical="center"/>
    </xf>
    <xf numFmtId="167" fontId="17" fillId="2" borderId="87" xfId="1" applyNumberFormat="1" applyFont="1" applyFill="1" applyBorder="1" applyAlignment="1">
      <alignment horizontal="center" vertical="center"/>
    </xf>
    <xf numFmtId="0" fontId="17" fillId="2" borderId="16" xfId="1" applyFont="1" applyFill="1" applyBorder="1" applyAlignment="1">
      <alignment horizontal="center" vertical="center"/>
    </xf>
    <xf numFmtId="0" fontId="10" fillId="2" borderId="19" xfId="1" applyFont="1" applyFill="1" applyBorder="1" applyAlignment="1">
      <alignment horizontal="center" vertical="center"/>
    </xf>
    <xf numFmtId="0" fontId="28" fillId="2" borderId="19" xfId="1" applyFont="1" applyFill="1" applyBorder="1" applyAlignment="1">
      <alignment horizontal="center" vertical="center"/>
    </xf>
    <xf numFmtId="0" fontId="8" fillId="2" borderId="22" xfId="1" applyFont="1" applyFill="1" applyBorder="1" applyAlignment="1">
      <alignment horizontal="center" vertical="center"/>
    </xf>
    <xf numFmtId="0" fontId="8" fillId="2" borderId="58" xfId="1" applyFont="1" applyFill="1" applyBorder="1" applyAlignment="1">
      <alignment horizontal="right" vertical="center"/>
    </xf>
    <xf numFmtId="0" fontId="10" fillId="2" borderId="23" xfId="1" applyFont="1" applyFill="1" applyBorder="1" applyAlignment="1">
      <alignment horizontal="center" vertical="center"/>
    </xf>
    <xf numFmtId="0" fontId="28" fillId="2" borderId="22" xfId="1" applyFont="1" applyFill="1" applyBorder="1" applyAlignment="1">
      <alignment horizontal="center" vertical="center"/>
    </xf>
    <xf numFmtId="0" fontId="28" fillId="2" borderId="58" xfId="1" applyFont="1" applyFill="1" applyBorder="1" applyAlignment="1">
      <alignment horizontal="right" vertical="center"/>
    </xf>
    <xf numFmtId="0" fontId="10" fillId="2" borderId="8" xfId="1" applyFont="1" applyFill="1" applyBorder="1" applyAlignment="1">
      <alignment horizontal="center" vertical="center"/>
    </xf>
    <xf numFmtId="0" fontId="10" fillId="4" borderId="22" xfId="1" applyFont="1" applyFill="1" applyBorder="1" applyAlignment="1">
      <alignment horizontal="center" vertical="center"/>
    </xf>
    <xf numFmtId="0" fontId="10" fillId="2" borderId="58" xfId="1" applyFont="1" applyFill="1" applyBorder="1" applyAlignment="1">
      <alignment horizontal="center" vertical="center"/>
    </xf>
    <xf numFmtId="167" fontId="10" fillId="0" borderId="59" xfId="1" applyNumberFormat="1" applyFont="1" applyBorder="1" applyAlignment="1" applyProtection="1">
      <alignment horizontal="center" vertical="center"/>
      <protection locked="0"/>
    </xf>
    <xf numFmtId="167" fontId="10" fillId="2" borderId="56" xfId="1" applyNumberFormat="1" applyFont="1" applyFill="1" applyBorder="1" applyAlignment="1">
      <alignment horizontal="center" vertical="center"/>
    </xf>
    <xf numFmtId="0" fontId="19" fillId="2" borderId="58" xfId="1" applyFont="1" applyFill="1" applyBorder="1" applyAlignment="1">
      <alignment horizontal="right" vertical="center" wrapText="1"/>
    </xf>
    <xf numFmtId="167" fontId="19" fillId="0" borderId="59" xfId="1" applyNumberFormat="1" applyFont="1" applyBorder="1" applyAlignment="1" applyProtection="1">
      <alignment horizontal="center" vertical="center"/>
      <protection locked="0"/>
    </xf>
    <xf numFmtId="0" fontId="17" fillId="2" borderId="25" xfId="1" applyFont="1" applyFill="1" applyBorder="1" applyAlignment="1">
      <alignment horizontal="center" vertical="center" wrapText="1"/>
    </xf>
    <xf numFmtId="0" fontId="10" fillId="4" borderId="37" xfId="1" applyFont="1" applyFill="1" applyBorder="1" applyAlignment="1">
      <alignment horizontal="center" vertical="center"/>
    </xf>
    <xf numFmtId="0" fontId="10" fillId="2" borderId="50" xfId="1" applyFont="1" applyFill="1" applyBorder="1" applyAlignment="1">
      <alignment horizontal="center" vertical="center" wrapText="1"/>
    </xf>
    <xf numFmtId="167" fontId="10" fillId="0" borderId="51" xfId="1" applyNumberFormat="1" applyFont="1" applyBorder="1" applyAlignment="1" applyProtection="1">
      <alignment horizontal="center" vertical="center"/>
      <protection locked="0"/>
    </xf>
    <xf numFmtId="0" fontId="10" fillId="4" borderId="130" xfId="1" applyFont="1" applyFill="1" applyBorder="1" applyAlignment="1">
      <alignment horizontal="center" vertical="center"/>
    </xf>
    <xf numFmtId="0" fontId="10" fillId="2" borderId="131" xfId="1" applyFont="1" applyFill="1" applyBorder="1" applyAlignment="1">
      <alignment horizontal="center" vertical="center" wrapText="1"/>
    </xf>
    <xf numFmtId="167" fontId="10" fillId="0" borderId="103" xfId="1" applyNumberFormat="1" applyFont="1" applyBorder="1" applyAlignment="1" applyProtection="1">
      <alignment horizontal="center" vertical="center"/>
      <protection locked="0"/>
    </xf>
    <xf numFmtId="0" fontId="17" fillId="4" borderId="63" xfId="1" applyFont="1" applyFill="1" applyBorder="1" applyAlignment="1">
      <alignment horizontal="center" vertical="center"/>
    </xf>
    <xf numFmtId="0" fontId="17" fillId="2" borderId="129" xfId="1" applyFont="1" applyFill="1" applyBorder="1" applyAlignment="1">
      <alignment horizontal="center" vertical="center"/>
    </xf>
    <xf numFmtId="170" fontId="17" fillId="2" borderId="64" xfId="1" applyNumberFormat="1" applyFont="1" applyFill="1" applyBorder="1" applyAlignment="1">
      <alignment horizontal="center" vertical="center"/>
    </xf>
    <xf numFmtId="1" fontId="17" fillId="2" borderId="65" xfId="1" applyNumberFormat="1" applyFont="1" applyFill="1" applyBorder="1" applyAlignment="1">
      <alignment horizontal="center" vertical="center"/>
    </xf>
    <xf numFmtId="0" fontId="19" fillId="4" borderId="144" xfId="1" applyFont="1" applyFill="1" applyBorder="1" applyAlignment="1">
      <alignment horizontal="center" vertical="center"/>
    </xf>
    <xf numFmtId="0" fontId="5" fillId="0" borderId="103" xfId="1" applyBorder="1"/>
    <xf numFmtId="0" fontId="7" fillId="2" borderId="9" xfId="1" applyFont="1" applyFill="1" applyBorder="1" applyAlignment="1">
      <alignment horizontal="center" vertical="center" wrapText="1"/>
    </xf>
    <xf numFmtId="0" fontId="17" fillId="2" borderId="14" xfId="1" applyFont="1" applyFill="1" applyBorder="1" applyAlignment="1">
      <alignment horizontal="center" vertical="center" wrapText="1"/>
    </xf>
    <xf numFmtId="2" fontId="17" fillId="2" borderId="15" xfId="1" applyNumberFormat="1" applyFont="1" applyFill="1" applyBorder="1" applyAlignment="1">
      <alignment horizontal="center" vertical="center" wrapText="1"/>
    </xf>
    <xf numFmtId="0" fontId="10" fillId="4" borderId="9" xfId="1" applyFont="1" applyFill="1" applyBorder="1" applyAlignment="1">
      <alignment horizontal="center" vertical="center" wrapText="1"/>
    </xf>
    <xf numFmtId="0" fontId="10" fillId="2" borderId="20" xfId="1" applyFont="1" applyFill="1" applyBorder="1" applyAlignment="1">
      <alignment horizontal="right" vertical="center" wrapText="1"/>
    </xf>
    <xf numFmtId="0" fontId="10" fillId="2" borderId="20" xfId="1" applyFont="1" applyFill="1" applyBorder="1" applyAlignment="1">
      <alignment horizontal="center" vertical="center" wrapText="1"/>
    </xf>
    <xf numFmtId="2" fontId="10" fillId="2" borderId="21" xfId="1" applyNumberFormat="1" applyFont="1" applyFill="1" applyBorder="1" applyAlignment="1">
      <alignment horizontal="center" vertical="center" wrapText="1"/>
    </xf>
    <xf numFmtId="0" fontId="28" fillId="2" borderId="9" xfId="1" applyFont="1" applyFill="1" applyBorder="1" applyAlignment="1">
      <alignment horizontal="center" vertical="center" wrapText="1"/>
    </xf>
    <xf numFmtId="0" fontId="28" fillId="2" borderId="20" xfId="1" applyFont="1" applyFill="1" applyBorder="1" applyAlignment="1">
      <alignment horizontal="right" vertical="center" wrapText="1"/>
    </xf>
    <xf numFmtId="0" fontId="28" fillId="2" borderId="19" xfId="1" applyFont="1" applyFill="1" applyBorder="1" applyAlignment="1">
      <alignment horizontal="center" vertical="center" wrapText="1"/>
    </xf>
    <xf numFmtId="0" fontId="28" fillId="2" borderId="23" xfId="1" applyFont="1" applyFill="1" applyBorder="1" applyAlignment="1">
      <alignment horizontal="right" vertical="center" wrapText="1"/>
    </xf>
    <xf numFmtId="2" fontId="10" fillId="2" borderId="20" xfId="1" applyNumberFormat="1" applyFont="1" applyFill="1" applyBorder="1" applyAlignment="1">
      <alignment horizontal="center" vertical="center" wrapText="1"/>
    </xf>
    <xf numFmtId="0" fontId="28" fillId="2" borderId="135" xfId="1" applyFont="1" applyFill="1" applyBorder="1" applyAlignment="1">
      <alignment horizontal="center" vertical="center" wrapText="1"/>
    </xf>
    <xf numFmtId="0" fontId="28" fillId="2" borderId="31" xfId="1" applyFont="1" applyFill="1" applyBorder="1" applyAlignment="1">
      <alignment horizontal="right" vertical="center" wrapText="1"/>
    </xf>
    <xf numFmtId="0" fontId="10" fillId="2" borderId="31" xfId="1" applyFont="1" applyFill="1" applyBorder="1" applyAlignment="1">
      <alignment horizontal="center" vertical="center" wrapText="1"/>
    </xf>
    <xf numFmtId="2" fontId="10" fillId="2" borderId="36" xfId="1" applyNumberFormat="1" applyFont="1" applyFill="1" applyBorder="1" applyAlignment="1">
      <alignment horizontal="center" vertical="center" wrapText="1"/>
    </xf>
    <xf numFmtId="0" fontId="17" fillId="4" borderId="145" xfId="1" applyFont="1" applyFill="1" applyBorder="1" applyAlignment="1">
      <alignment horizontal="center" vertical="center" wrapText="1"/>
    </xf>
    <xf numFmtId="0" fontId="17" fillId="2" borderId="35" xfId="1" applyFont="1" applyFill="1" applyBorder="1" applyAlignment="1">
      <alignment horizontal="center" vertical="center" wrapText="1"/>
    </xf>
    <xf numFmtId="0" fontId="10" fillId="2" borderId="35" xfId="1" applyFont="1" applyFill="1" applyBorder="1" applyAlignment="1">
      <alignment horizontal="center" vertical="center" wrapText="1"/>
    </xf>
    <xf numFmtId="2" fontId="8" fillId="2" borderId="21" xfId="1" applyNumberFormat="1" applyFont="1" applyFill="1" applyBorder="1" applyAlignment="1">
      <alignment horizontal="center" vertical="center" wrapText="1"/>
    </xf>
    <xf numFmtId="0" fontId="28" fillId="2" borderId="82" xfId="1" applyFont="1" applyFill="1" applyBorder="1" applyAlignment="1">
      <alignment horizontal="center" vertical="center" wrapText="1"/>
    </xf>
    <xf numFmtId="2" fontId="8" fillId="2" borderId="32" xfId="1" applyNumberFormat="1" applyFont="1" applyFill="1" applyBorder="1" applyAlignment="1">
      <alignment horizontal="center" vertical="center" wrapText="1"/>
    </xf>
    <xf numFmtId="0" fontId="17" fillId="4" borderId="69" xfId="1" applyFont="1" applyFill="1" applyBorder="1" applyAlignment="1">
      <alignment horizontal="center" vertical="center" wrapText="1"/>
    </xf>
    <xf numFmtId="0" fontId="17" fillId="2" borderId="70" xfId="1" applyFont="1" applyFill="1" applyBorder="1" applyAlignment="1">
      <alignment horizontal="center" vertical="center" wrapText="1"/>
    </xf>
    <xf numFmtId="2" fontId="17" fillId="2" borderId="71" xfId="1" applyNumberFormat="1" applyFont="1" applyFill="1" applyBorder="1" applyAlignment="1">
      <alignment horizontal="center" vertical="center" wrapText="1"/>
    </xf>
    <xf numFmtId="3" fontId="10" fillId="0" borderId="24" xfId="1" applyNumberFormat="1" applyFont="1" applyBorder="1" applyAlignment="1" applyProtection="1">
      <alignment horizontal="center" vertical="center"/>
      <protection locked="0"/>
    </xf>
    <xf numFmtId="0" fontId="10" fillId="2" borderId="11" xfId="1" applyFont="1" applyFill="1" applyBorder="1" applyAlignment="1">
      <alignment horizontal="center" vertical="center"/>
    </xf>
    <xf numFmtId="3" fontId="10" fillId="0" borderId="12" xfId="1" applyNumberFormat="1" applyFont="1" applyBorder="1" applyAlignment="1" applyProtection="1">
      <alignment horizontal="center" vertical="center"/>
      <protection locked="0"/>
    </xf>
    <xf numFmtId="3" fontId="17" fillId="2" borderId="18" xfId="1" applyNumberFormat="1" applyFont="1" applyFill="1" applyBorder="1" applyAlignment="1">
      <alignment horizontal="center" vertical="center"/>
    </xf>
    <xf numFmtId="3" fontId="10" fillId="2" borderId="21" xfId="1" applyNumberFormat="1" applyFont="1" applyFill="1" applyBorder="1" applyAlignment="1">
      <alignment horizontal="center" vertical="center"/>
    </xf>
    <xf numFmtId="0" fontId="19" fillId="2" borderId="20" xfId="1" applyFont="1" applyFill="1" applyBorder="1" applyAlignment="1">
      <alignment horizontal="right" vertical="center"/>
    </xf>
    <xf numFmtId="3" fontId="19" fillId="0" borderId="21" xfId="1" applyNumberFormat="1" applyFont="1" applyBorder="1" applyAlignment="1" applyProtection="1">
      <alignment horizontal="center" vertical="center"/>
      <protection locked="0"/>
    </xf>
    <xf numFmtId="3" fontId="10" fillId="0" borderId="21" xfId="1" applyNumberFormat="1" applyFont="1" applyBorder="1" applyAlignment="1" applyProtection="1">
      <alignment horizontal="center" vertical="center"/>
      <protection locked="0"/>
    </xf>
    <xf numFmtId="0" fontId="29" fillId="0" borderId="0" xfId="1" applyFont="1"/>
    <xf numFmtId="0" fontId="10" fillId="2" borderId="35" xfId="1" applyFont="1" applyFill="1" applyBorder="1" applyAlignment="1">
      <alignment horizontal="center" vertical="center"/>
    </xf>
    <xf numFmtId="3" fontId="10" fillId="0" borderId="102" xfId="1" applyNumberFormat="1" applyFont="1" applyBorder="1" applyAlignment="1" applyProtection="1">
      <alignment horizontal="center" vertical="center"/>
      <protection locked="0"/>
    </xf>
    <xf numFmtId="0" fontId="10" fillId="4" borderId="39" xfId="1" applyFont="1" applyFill="1" applyBorder="1" applyAlignment="1">
      <alignment horizontal="center" vertical="center"/>
    </xf>
    <xf numFmtId="0" fontId="10" fillId="2" borderId="31" xfId="1" applyFont="1" applyFill="1" applyBorder="1" applyAlignment="1">
      <alignment horizontal="center" vertical="center"/>
    </xf>
    <xf numFmtId="3" fontId="10" fillId="0" borderId="32" xfId="1" applyNumberFormat="1" applyFont="1" applyBorder="1" applyAlignment="1" applyProtection="1">
      <alignment horizontal="center" vertical="center"/>
      <protection locked="0"/>
    </xf>
    <xf numFmtId="3" fontId="30" fillId="2" borderId="18" xfId="1" applyNumberFormat="1" applyFont="1" applyFill="1" applyBorder="1" applyAlignment="1">
      <alignment horizontal="center" vertical="center"/>
    </xf>
    <xf numFmtId="0" fontId="17" fillId="2" borderId="17" xfId="1" applyFont="1" applyFill="1" applyBorder="1" applyAlignment="1">
      <alignment horizontal="center" vertical="center" wrapText="1"/>
    </xf>
    <xf numFmtId="3" fontId="10" fillId="2" borderId="18" xfId="1" applyNumberFormat="1" applyFont="1" applyFill="1" applyBorder="1" applyAlignment="1">
      <alignment horizontal="center" vertical="center"/>
    </xf>
    <xf numFmtId="0" fontId="10" fillId="2" borderId="38" xfId="1" applyFont="1" applyFill="1" applyBorder="1" applyAlignment="1">
      <alignment horizontal="center" vertical="center"/>
    </xf>
    <xf numFmtId="3" fontId="10" fillId="0" borderId="28" xfId="1" applyNumberFormat="1" applyFont="1" applyBorder="1" applyAlignment="1" applyProtection="1">
      <alignment horizontal="center" vertical="center"/>
      <protection locked="0"/>
    </xf>
    <xf numFmtId="0" fontId="31" fillId="0" borderId="0" xfId="1" applyFont="1"/>
    <xf numFmtId="0" fontId="17" fillId="2" borderId="10" xfId="1" applyFont="1" applyFill="1" applyBorder="1" applyAlignment="1">
      <alignment horizontal="center" vertical="center"/>
    </xf>
    <xf numFmtId="0" fontId="7" fillId="2" borderId="11" xfId="1" applyFont="1" applyFill="1" applyBorder="1" applyAlignment="1">
      <alignment horizontal="center" vertical="center" wrapText="1"/>
    </xf>
    <xf numFmtId="3" fontId="7" fillId="2" borderId="12" xfId="1" applyNumberFormat="1" applyFont="1" applyFill="1" applyBorder="1" applyAlignment="1">
      <alignment horizontal="center" vertical="center"/>
    </xf>
    <xf numFmtId="0" fontId="10" fillId="2" borderId="37" xfId="1" applyFont="1" applyFill="1" applyBorder="1" applyAlignment="1">
      <alignment horizontal="center" vertical="center"/>
    </xf>
    <xf numFmtId="167" fontId="10" fillId="0" borderId="38" xfId="1" applyNumberFormat="1" applyFont="1" applyBorder="1" applyAlignment="1" applyProtection="1">
      <alignment horizontal="center" vertical="center"/>
      <protection locked="0"/>
    </xf>
    <xf numFmtId="167" fontId="8" fillId="2" borderId="28" xfId="1" applyNumberFormat="1" applyFont="1" applyFill="1" applyBorder="1" applyAlignment="1">
      <alignment horizontal="center"/>
    </xf>
    <xf numFmtId="167" fontId="10" fillId="0" borderId="20" xfId="1" applyNumberFormat="1" applyFont="1" applyBorder="1" applyAlignment="1" applyProtection="1">
      <alignment horizontal="center" vertical="center"/>
      <protection locked="0"/>
    </xf>
    <xf numFmtId="167" fontId="10" fillId="0" borderId="21" xfId="1" applyNumberFormat="1" applyFont="1" applyBorder="1" applyAlignment="1" applyProtection="1">
      <alignment horizontal="center" vertical="center"/>
      <protection locked="0"/>
    </xf>
    <xf numFmtId="0" fontId="10" fillId="2" borderId="39" xfId="1" applyFont="1" applyFill="1" applyBorder="1" applyAlignment="1">
      <alignment horizontal="center" vertical="center"/>
    </xf>
    <xf numFmtId="10" fontId="10" fillId="2" borderId="31" xfId="1" applyNumberFormat="1" applyFont="1" applyFill="1" applyBorder="1" applyAlignment="1">
      <alignment horizontal="center" vertical="center"/>
    </xf>
    <xf numFmtId="10" fontId="10" fillId="2" borderId="32" xfId="1" applyNumberFormat="1" applyFont="1" applyFill="1" applyBorder="1" applyAlignment="1">
      <alignment horizontal="center" vertical="center"/>
    </xf>
    <xf numFmtId="0" fontId="7" fillId="4" borderId="2" xfId="0" applyFont="1" applyFill="1" applyBorder="1" applyAlignment="1">
      <alignment horizontal="center" vertical="center"/>
    </xf>
    <xf numFmtId="0" fontId="7" fillId="4" borderId="40" xfId="0" applyFont="1" applyFill="1" applyBorder="1" applyAlignment="1">
      <alignment horizontal="center" vertical="center" wrapText="1"/>
    </xf>
    <xf numFmtId="0" fontId="7" fillId="4" borderId="61" xfId="0" applyFont="1" applyFill="1" applyBorder="1" applyAlignment="1">
      <alignment horizontal="center" vertical="center" wrapText="1"/>
    </xf>
    <xf numFmtId="3" fontId="7" fillId="4" borderId="41" xfId="0" applyNumberFormat="1" applyFont="1" applyFill="1" applyBorder="1" applyAlignment="1">
      <alignment horizontal="center" vertical="center" wrapText="1"/>
    </xf>
    <xf numFmtId="0" fontId="28" fillId="4" borderId="10" xfId="0" applyFont="1" applyFill="1" applyBorder="1" applyAlignment="1">
      <alignment horizontal="center" vertical="center" wrapText="1"/>
    </xf>
    <xf numFmtId="0" fontId="28" fillId="4" borderId="11" xfId="0" applyFont="1" applyFill="1" applyBorder="1" applyAlignment="1">
      <alignment horizontal="center" vertical="center" wrapText="1"/>
    </xf>
    <xf numFmtId="0" fontId="28" fillId="4" borderId="12"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28" fillId="4" borderId="42" xfId="0" applyFont="1" applyFill="1" applyBorder="1" applyAlignment="1">
      <alignment horizontal="center" vertical="center" wrapText="1"/>
    </xf>
    <xf numFmtId="3" fontId="7" fillId="4" borderId="139" xfId="0" applyNumberFormat="1" applyFont="1" applyFill="1" applyBorder="1" applyAlignment="1">
      <alignment horizontal="center" vertical="center" wrapText="1"/>
    </xf>
    <xf numFmtId="0" fontId="7" fillId="4" borderId="105" xfId="0" applyFont="1" applyFill="1" applyBorder="1" applyAlignment="1">
      <alignment horizontal="center" vertical="center" wrapText="1"/>
    </xf>
    <xf numFmtId="0" fontId="8" fillId="4" borderId="41" xfId="0" applyFont="1" applyFill="1" applyBorder="1" applyAlignment="1">
      <alignment horizontal="center" vertical="center" wrapText="1"/>
    </xf>
    <xf numFmtId="0" fontId="7" fillId="4" borderId="41" xfId="0" applyFont="1" applyFill="1" applyBorder="1" applyAlignment="1">
      <alignment horizontal="center" vertical="center" wrapText="1"/>
    </xf>
    <xf numFmtId="3" fontId="5" fillId="0" borderId="0" xfId="0" applyNumberFormat="1" applyFont="1"/>
    <xf numFmtId="0" fontId="7" fillId="4" borderId="43" xfId="0" applyFont="1" applyFill="1" applyBorder="1" applyAlignment="1">
      <alignment horizontal="center" vertical="center"/>
    </xf>
    <xf numFmtId="4" fontId="7" fillId="5" borderId="146" xfId="0" applyNumberFormat="1" applyFont="1" applyFill="1" applyBorder="1" applyAlignment="1">
      <alignment horizontal="center" vertical="center" wrapText="1"/>
    </xf>
    <xf numFmtId="4" fontId="7" fillId="4" borderId="48" xfId="0" applyNumberFormat="1" applyFont="1" applyFill="1" applyBorder="1" applyAlignment="1">
      <alignment horizontal="center" vertical="center" wrapText="1"/>
    </xf>
    <xf numFmtId="4" fontId="7" fillId="4" borderId="45" xfId="0" applyNumberFormat="1" applyFont="1" applyFill="1" applyBorder="1" applyAlignment="1">
      <alignment horizontal="center" vertical="center" wrapText="1"/>
    </xf>
    <xf numFmtId="4" fontId="7" fillId="4" borderId="46" xfId="0" applyNumberFormat="1" applyFont="1" applyFill="1" applyBorder="1" applyAlignment="1">
      <alignment horizontal="center" vertical="center" wrapText="1"/>
    </xf>
    <xf numFmtId="4" fontId="7" fillId="4" borderId="47" xfId="0" applyNumberFormat="1" applyFont="1" applyFill="1" applyBorder="1" applyAlignment="1">
      <alignment horizontal="center" vertical="center" wrapText="1"/>
    </xf>
    <xf numFmtId="4" fontId="7" fillId="4" borderId="43" xfId="0" applyNumberFormat="1" applyFont="1" applyFill="1" applyBorder="1" applyAlignment="1">
      <alignment horizontal="center" vertical="center" wrapText="1"/>
    </xf>
    <xf numFmtId="4" fontId="7" fillId="4" borderId="143" xfId="0" applyNumberFormat="1" applyFont="1" applyFill="1" applyBorder="1" applyAlignment="1">
      <alignment horizontal="center" vertical="center" wrapText="1"/>
    </xf>
    <xf numFmtId="4" fontId="7" fillId="4" borderId="147" xfId="0" applyNumberFormat="1"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38" xfId="0" applyFont="1" applyFill="1" applyBorder="1" applyAlignment="1">
      <alignment horizontal="center" vertical="center" wrapText="1"/>
    </xf>
    <xf numFmtId="4" fontId="7" fillId="6" borderId="148" xfId="0" applyNumberFormat="1" applyFont="1" applyFill="1" applyBorder="1" applyAlignment="1">
      <alignment horizontal="center" vertical="center" wrapText="1"/>
    </xf>
    <xf numFmtId="4" fontId="7" fillId="4" borderId="51" xfId="0" applyNumberFormat="1" applyFont="1" applyFill="1" applyBorder="1" applyAlignment="1">
      <alignment horizontal="center" vertical="center" wrapText="1"/>
    </xf>
    <xf numFmtId="4" fontId="7" fillId="4" borderId="37" xfId="0" applyNumberFormat="1" applyFont="1" applyFill="1" applyBorder="1" applyAlignment="1">
      <alignment horizontal="center" vertical="center" wrapText="1"/>
    </xf>
    <xf numFmtId="4" fontId="7" fillId="4" borderId="38" xfId="0" applyNumberFormat="1" applyFont="1" applyFill="1" applyBorder="1" applyAlignment="1">
      <alignment horizontal="center" vertical="center" wrapText="1"/>
    </xf>
    <xf numFmtId="4" fontId="7" fillId="4" borderId="28" xfId="0" applyNumberFormat="1" applyFont="1" applyFill="1" applyBorder="1" applyAlignment="1">
      <alignment horizontal="center" vertical="center" wrapText="1"/>
    </xf>
    <xf numFmtId="4" fontId="7" fillId="4" borderId="6" xfId="0" applyNumberFormat="1" applyFont="1" applyFill="1" applyBorder="1" applyAlignment="1">
      <alignment horizontal="center" vertical="center" wrapText="1"/>
    </xf>
    <xf numFmtId="4" fontId="7" fillId="4" borderId="134" xfId="0" applyNumberFormat="1" applyFont="1" applyFill="1" applyBorder="1" applyAlignment="1">
      <alignment horizontal="center" vertical="center" wrapText="1"/>
    </xf>
    <xf numFmtId="4" fontId="7" fillId="4" borderId="95" xfId="0" applyNumberFormat="1" applyFont="1" applyFill="1" applyBorder="1" applyAlignment="1">
      <alignment horizontal="center" vertical="center" wrapText="1"/>
    </xf>
    <xf numFmtId="0" fontId="28" fillId="4" borderId="6" xfId="0" applyFont="1" applyFill="1" applyBorder="1" applyAlignment="1">
      <alignment horizontal="center" vertical="center"/>
    </xf>
    <xf numFmtId="0" fontId="28" fillId="4" borderId="20" xfId="0" applyFont="1" applyFill="1" applyBorder="1" applyAlignment="1">
      <alignment horizontal="right" vertical="center" wrapText="1"/>
    </xf>
    <xf numFmtId="4" fontId="8" fillId="4" borderId="37" xfId="0" applyNumberFormat="1" applyFont="1" applyFill="1" applyBorder="1" applyAlignment="1">
      <alignment horizontal="center" vertical="center" wrapText="1"/>
    </xf>
    <xf numFmtId="4" fontId="8" fillId="4" borderId="38" xfId="0" applyNumberFormat="1" applyFont="1" applyFill="1" applyBorder="1" applyAlignment="1">
      <alignment horizontal="center" vertical="center" wrapText="1"/>
    </xf>
    <xf numFmtId="4" fontId="8" fillId="4" borderId="28" xfId="0" applyNumberFormat="1" applyFont="1" applyFill="1" applyBorder="1" applyAlignment="1">
      <alignment horizontal="center" vertical="center" wrapText="1"/>
    </xf>
    <xf numFmtId="4" fontId="8" fillId="4" borderId="134" xfId="0" applyNumberFormat="1" applyFont="1" applyFill="1" applyBorder="1" applyAlignment="1">
      <alignment horizontal="center" vertical="center" wrapText="1"/>
    </xf>
    <xf numFmtId="4" fontId="8" fillId="4" borderId="20" xfId="0" applyNumberFormat="1" applyFont="1" applyFill="1" applyBorder="1" applyAlignment="1">
      <alignment horizontal="center" vertical="center" wrapText="1"/>
    </xf>
    <xf numFmtId="4" fontId="8" fillId="4" borderId="21" xfId="0" applyNumberFormat="1" applyFont="1" applyFill="1" applyBorder="1" applyAlignment="1">
      <alignment horizontal="center" vertical="center" wrapText="1"/>
    </xf>
    <xf numFmtId="0" fontId="7" fillId="4" borderId="20" xfId="0" applyFont="1" applyFill="1" applyBorder="1" applyAlignment="1">
      <alignment horizontal="center" vertical="center" wrapText="1"/>
    </xf>
    <xf numFmtId="4" fontId="7" fillId="7" borderId="148" xfId="0" applyNumberFormat="1" applyFont="1" applyFill="1" applyBorder="1" applyAlignment="1">
      <alignment horizontal="center" vertical="center" wrapText="1"/>
    </xf>
    <xf numFmtId="4" fontId="7" fillId="2" borderId="51" xfId="0" applyNumberFormat="1" applyFont="1" applyFill="1" applyBorder="1" applyAlignment="1">
      <alignment horizontal="center" vertical="center" wrapText="1"/>
    </xf>
    <xf numFmtId="4" fontId="7" fillId="2" borderId="6" xfId="0" applyNumberFormat="1" applyFont="1" applyFill="1" applyBorder="1" applyAlignment="1">
      <alignment horizontal="center" vertical="center" wrapText="1"/>
    </xf>
    <xf numFmtId="4" fontId="7" fillId="2" borderId="95" xfId="0" applyNumberFormat="1" applyFont="1" applyFill="1" applyBorder="1" applyAlignment="1">
      <alignment horizontal="center" vertical="center" wrapText="1"/>
    </xf>
    <xf numFmtId="4" fontId="7" fillId="4" borderId="20" xfId="0" applyNumberFormat="1" applyFont="1" applyFill="1" applyBorder="1" applyAlignment="1">
      <alignment horizontal="center" vertical="center" wrapText="1"/>
    </xf>
    <xf numFmtId="4" fontId="7" fillId="4" borderId="21" xfId="0" applyNumberFormat="1" applyFont="1" applyFill="1" applyBorder="1" applyAlignment="1">
      <alignment horizontal="center" vertical="center" wrapText="1"/>
    </xf>
    <xf numFmtId="0" fontId="28" fillId="2" borderId="6" xfId="0" applyFont="1" applyFill="1" applyBorder="1" applyAlignment="1">
      <alignment horizontal="center" vertical="center"/>
    </xf>
    <xf numFmtId="0" fontId="28" fillId="2" borderId="20" xfId="0" applyFont="1" applyFill="1" applyBorder="1" applyAlignment="1">
      <alignment horizontal="right" vertical="center" wrapText="1"/>
    </xf>
    <xf numFmtId="0" fontId="7" fillId="2" borderId="6" xfId="0" applyFont="1" applyFill="1" applyBorder="1" applyAlignment="1">
      <alignment horizontal="center" vertical="center"/>
    </xf>
    <xf numFmtId="0" fontId="7" fillId="2" borderId="20" xfId="0" applyFont="1" applyFill="1" applyBorder="1" applyAlignment="1">
      <alignment horizontal="center" wrapText="1"/>
    </xf>
    <xf numFmtId="0" fontId="28" fillId="2" borderId="20" xfId="0" applyFont="1" applyFill="1" applyBorder="1" applyAlignment="1">
      <alignment horizontal="right" wrapText="1"/>
    </xf>
    <xf numFmtId="4" fontId="7" fillId="4" borderId="51" xfId="0" applyNumberFormat="1" applyFont="1" applyFill="1" applyBorder="1" applyAlignment="1">
      <alignment horizontal="center" vertical="center"/>
    </xf>
    <xf numFmtId="4" fontId="8" fillId="4" borderId="37" xfId="0" applyNumberFormat="1" applyFont="1" applyFill="1" applyBorder="1" applyAlignment="1">
      <alignment horizontal="center" vertical="center"/>
    </xf>
    <xf numFmtId="4" fontId="8" fillId="4" borderId="38" xfId="0" applyNumberFormat="1" applyFont="1" applyFill="1" applyBorder="1" applyAlignment="1">
      <alignment horizontal="center" vertical="center"/>
    </xf>
    <xf numFmtId="4" fontId="8" fillId="4" borderId="28" xfId="0" applyNumberFormat="1" applyFont="1" applyFill="1" applyBorder="1" applyAlignment="1">
      <alignment horizontal="center" vertical="center"/>
    </xf>
    <xf numFmtId="4" fontId="7" fillId="4" borderId="6" xfId="0" applyNumberFormat="1" applyFont="1" applyFill="1" applyBorder="1" applyAlignment="1">
      <alignment horizontal="center" vertical="center"/>
    </xf>
    <xf numFmtId="4" fontId="8" fillId="4" borderId="134" xfId="0" applyNumberFormat="1" applyFont="1" applyFill="1" applyBorder="1" applyAlignment="1">
      <alignment horizontal="center" vertical="center"/>
    </xf>
    <xf numFmtId="4" fontId="8" fillId="4" borderId="95" xfId="0" applyNumberFormat="1" applyFont="1" applyFill="1" applyBorder="1" applyAlignment="1">
      <alignment horizontal="center" vertical="center"/>
    </xf>
    <xf numFmtId="4" fontId="8" fillId="4" borderId="20" xfId="0" applyNumberFormat="1" applyFont="1" applyFill="1" applyBorder="1" applyAlignment="1">
      <alignment horizontal="center" vertical="center"/>
    </xf>
    <xf numFmtId="4" fontId="8" fillId="4" borderId="21" xfId="0" applyNumberFormat="1" applyFont="1" applyFill="1" applyBorder="1" applyAlignment="1">
      <alignment horizontal="center" vertical="center"/>
    </xf>
    <xf numFmtId="4" fontId="8" fillId="4" borderId="51" xfId="0" applyNumberFormat="1" applyFont="1" applyFill="1" applyBorder="1" applyAlignment="1">
      <alignment horizontal="center" vertical="center"/>
    </xf>
    <xf numFmtId="0" fontId="28" fillId="2" borderId="23" xfId="0" applyFont="1" applyFill="1" applyBorder="1" applyAlignment="1">
      <alignment horizontal="right" wrapText="1"/>
    </xf>
    <xf numFmtId="0" fontId="28" fillId="4" borderId="23" xfId="0" applyFont="1" applyFill="1" applyBorder="1" applyAlignment="1">
      <alignment horizontal="left" wrapText="1"/>
    </xf>
    <xf numFmtId="0" fontId="7" fillId="4" borderId="23" xfId="0" applyFont="1" applyFill="1" applyBorder="1" applyAlignment="1">
      <alignment horizontal="center" wrapText="1"/>
    </xf>
    <xf numFmtId="4" fontId="7" fillId="4" borderId="56" xfId="0" applyNumberFormat="1" applyFont="1" applyFill="1" applyBorder="1" applyAlignment="1">
      <alignment horizontal="center" vertical="center"/>
    </xf>
    <xf numFmtId="4" fontId="7" fillId="4" borderId="19" xfId="0" applyNumberFormat="1" applyFont="1" applyFill="1" applyBorder="1" applyAlignment="1">
      <alignment horizontal="center" vertical="center"/>
    </xf>
    <xf numFmtId="4" fontId="7" fillId="4" borderId="20" xfId="0" applyNumberFormat="1" applyFont="1" applyFill="1" applyBorder="1" applyAlignment="1">
      <alignment horizontal="center" vertical="center"/>
    </xf>
    <xf numFmtId="4" fontId="7" fillId="4" borderId="21" xfId="0" applyNumberFormat="1" applyFont="1" applyFill="1" applyBorder="1" applyAlignment="1">
      <alignment horizontal="center" vertical="center"/>
    </xf>
    <xf numFmtId="4" fontId="7" fillId="4" borderId="3" xfId="0" applyNumberFormat="1" applyFont="1" applyFill="1" applyBorder="1" applyAlignment="1">
      <alignment horizontal="center" vertical="center"/>
    </xf>
    <xf numFmtId="4" fontId="7" fillId="4" borderId="84" xfId="0" applyNumberFormat="1" applyFont="1" applyFill="1" applyBorder="1" applyAlignment="1">
      <alignment horizontal="center" vertical="center"/>
    </xf>
    <xf numFmtId="4" fontId="7" fillId="4" borderId="111" xfId="0" applyNumberFormat="1" applyFont="1" applyFill="1" applyBorder="1" applyAlignment="1">
      <alignment horizontal="center" vertical="center"/>
    </xf>
    <xf numFmtId="0" fontId="28" fillId="4" borderId="4" xfId="0" applyFont="1" applyFill="1" applyBorder="1" applyAlignment="1">
      <alignment horizontal="center" vertical="center"/>
    </xf>
    <xf numFmtId="0" fontId="28" fillId="4" borderId="4" xfId="0" applyFont="1" applyFill="1" applyBorder="1" applyAlignment="1">
      <alignment horizontal="right" wrapText="1"/>
    </xf>
    <xf numFmtId="4" fontId="7" fillId="4" borderId="59" xfId="0" applyNumberFormat="1" applyFont="1" applyFill="1" applyBorder="1" applyAlignment="1">
      <alignment horizontal="center" vertical="center"/>
    </xf>
    <xf numFmtId="4" fontId="8" fillId="4" borderId="22" xfId="0" applyNumberFormat="1" applyFont="1" applyFill="1" applyBorder="1" applyAlignment="1">
      <alignment horizontal="center" vertical="center"/>
    </xf>
    <xf numFmtId="4" fontId="8" fillId="4" borderId="23" xfId="0" applyNumberFormat="1" applyFont="1" applyFill="1" applyBorder="1" applyAlignment="1">
      <alignment horizontal="center" vertical="center"/>
    </xf>
    <xf numFmtId="4" fontId="8" fillId="4" borderId="24" xfId="0" applyNumberFormat="1" applyFont="1" applyFill="1" applyBorder="1" applyAlignment="1">
      <alignment horizontal="center" vertical="center"/>
    </xf>
    <xf numFmtId="4" fontId="7" fillId="4" borderId="4" xfId="0" applyNumberFormat="1" applyFont="1" applyFill="1" applyBorder="1" applyAlignment="1">
      <alignment horizontal="center" vertical="center"/>
    </xf>
    <xf numFmtId="4" fontId="8" fillId="4" borderId="81" xfId="0" applyNumberFormat="1" applyFont="1" applyFill="1" applyBorder="1" applyAlignment="1">
      <alignment horizontal="center" vertical="center"/>
    </xf>
    <xf numFmtId="4" fontId="8" fillId="4" borderId="149" xfId="0" applyNumberFormat="1" applyFont="1" applyFill="1" applyBorder="1" applyAlignment="1">
      <alignment horizontal="center" vertical="center"/>
    </xf>
    <xf numFmtId="4" fontId="8" fillId="4" borderId="59" xfId="0" applyNumberFormat="1" applyFont="1" applyFill="1" applyBorder="1" applyAlignment="1">
      <alignment horizontal="center" vertical="center"/>
    </xf>
    <xf numFmtId="0" fontId="28" fillId="4" borderId="3" xfId="0" applyFont="1" applyFill="1" applyBorder="1" applyAlignment="1">
      <alignment horizontal="right" wrapText="1"/>
    </xf>
    <xf numFmtId="4" fontId="8" fillId="4" borderId="19" xfId="0" applyNumberFormat="1" applyFont="1" applyFill="1" applyBorder="1" applyAlignment="1">
      <alignment horizontal="center" vertical="center"/>
    </xf>
    <xf numFmtId="4" fontId="8" fillId="4" borderId="84" xfId="0" applyNumberFormat="1" applyFont="1" applyFill="1" applyBorder="1" applyAlignment="1">
      <alignment horizontal="center" vertical="center"/>
    </xf>
    <xf numFmtId="4" fontId="8" fillId="4" borderId="111" xfId="0" applyNumberFormat="1" applyFont="1" applyFill="1" applyBorder="1" applyAlignment="1">
      <alignment horizontal="center" vertical="center"/>
    </xf>
    <xf numFmtId="4" fontId="8" fillId="4" borderId="56" xfId="0" applyNumberFormat="1" applyFont="1" applyFill="1" applyBorder="1" applyAlignment="1">
      <alignment horizontal="center" vertical="center"/>
    </xf>
    <xf numFmtId="0" fontId="7" fillId="4" borderId="3" xfId="0" applyFont="1" applyFill="1" applyBorder="1" applyAlignment="1">
      <alignment horizontal="center" vertical="center"/>
    </xf>
    <xf numFmtId="0" fontId="7" fillId="4" borderId="3" xfId="0" applyFont="1" applyFill="1" applyBorder="1" applyAlignment="1">
      <alignment horizontal="center" wrapText="1"/>
    </xf>
    <xf numFmtId="0" fontId="28" fillId="4" borderId="3" xfId="0" applyFont="1" applyFill="1" applyBorder="1" applyAlignment="1">
      <alignment horizontal="center" vertical="center"/>
    </xf>
    <xf numFmtId="0" fontId="28" fillId="0" borderId="4" xfId="0" applyFont="1" applyBorder="1" applyAlignment="1" applyProtection="1">
      <alignment horizontal="right" wrapText="1"/>
      <protection locked="0"/>
    </xf>
    <xf numFmtId="0" fontId="28" fillId="4" borderId="57" xfId="0" applyFont="1" applyFill="1" applyBorder="1" applyAlignment="1">
      <alignment horizontal="center" vertical="center"/>
    </xf>
    <xf numFmtId="4" fontId="7" fillId="4" borderId="103" xfId="0" applyNumberFormat="1" applyFont="1" applyFill="1" applyBorder="1" applyAlignment="1">
      <alignment horizontal="center" vertical="center"/>
    </xf>
    <xf numFmtId="4" fontId="8" fillId="4" borderId="130" xfId="0" applyNumberFormat="1" applyFont="1" applyFill="1" applyBorder="1" applyAlignment="1">
      <alignment horizontal="center" vertical="center"/>
    </xf>
    <xf numFmtId="4" fontId="8" fillId="4" borderId="35" xfId="0" applyNumberFormat="1" applyFont="1" applyFill="1" applyBorder="1" applyAlignment="1">
      <alignment horizontal="center" vertical="center"/>
    </xf>
    <xf numFmtId="4" fontId="8" fillId="4" borderId="102" xfId="0" applyNumberFormat="1" applyFont="1" applyFill="1" applyBorder="1" applyAlignment="1">
      <alignment horizontal="center" vertical="center"/>
    </xf>
    <xf numFmtId="4" fontId="7" fillId="4" borderId="57" xfId="0" applyNumberFormat="1" applyFont="1" applyFill="1" applyBorder="1" applyAlignment="1">
      <alignment horizontal="center" vertical="center"/>
    </xf>
    <xf numFmtId="4" fontId="8" fillId="4" borderId="0" xfId="0" applyNumberFormat="1" applyFont="1" applyFill="1" applyAlignment="1">
      <alignment horizontal="center" vertical="center"/>
    </xf>
    <xf numFmtId="4" fontId="8" fillId="4" borderId="99" xfId="0" applyNumberFormat="1" applyFont="1" applyFill="1" applyBorder="1" applyAlignment="1">
      <alignment horizontal="center" vertical="center"/>
    </xf>
    <xf numFmtId="4" fontId="8" fillId="4" borderId="103" xfId="0" applyNumberFormat="1" applyFont="1" applyFill="1" applyBorder="1" applyAlignment="1">
      <alignment horizontal="center" vertical="center"/>
    </xf>
    <xf numFmtId="4" fontId="8" fillId="0" borderId="37" xfId="0" applyNumberFormat="1" applyFont="1" applyBorder="1" applyAlignment="1" applyProtection="1">
      <alignment horizontal="center" vertical="center" wrapText="1"/>
      <protection locked="0"/>
    </xf>
    <xf numFmtId="4" fontId="8" fillId="0" borderId="38" xfId="0" applyNumberFormat="1" applyFont="1" applyBorder="1" applyAlignment="1" applyProtection="1">
      <alignment horizontal="center" vertical="center" wrapText="1"/>
      <protection locked="0"/>
    </xf>
    <xf numFmtId="4" fontId="8" fillId="0" borderId="28" xfId="0" applyNumberFormat="1" applyFont="1" applyBorder="1" applyAlignment="1" applyProtection="1">
      <alignment horizontal="center" vertical="center" wrapText="1"/>
      <protection locked="0"/>
    </xf>
    <xf numFmtId="4" fontId="8" fillId="0" borderId="134" xfId="0" applyNumberFormat="1" applyFont="1" applyBorder="1" applyAlignment="1" applyProtection="1">
      <alignment horizontal="center" vertical="center" wrapText="1"/>
      <protection locked="0"/>
    </xf>
    <xf numFmtId="4" fontId="7" fillId="0" borderId="51" xfId="0" applyNumberFormat="1" applyFont="1" applyBorder="1" applyAlignment="1" applyProtection="1">
      <alignment horizontal="center" vertical="center" wrapText="1"/>
      <protection locked="0"/>
    </xf>
    <xf numFmtId="4" fontId="8" fillId="0" borderId="38" xfId="0" applyNumberFormat="1" applyFont="1" applyBorder="1" applyAlignment="1" applyProtection="1">
      <alignment horizontal="center" vertical="center"/>
      <protection locked="0"/>
    </xf>
    <xf numFmtId="4" fontId="8" fillId="0" borderId="28" xfId="0" applyNumberFormat="1" applyFont="1" applyBorder="1" applyAlignment="1" applyProtection="1">
      <alignment horizontal="center" vertical="center"/>
      <protection locked="0"/>
    </xf>
    <xf numFmtId="4" fontId="8" fillId="0" borderId="23" xfId="0" applyNumberFormat="1" applyFont="1" applyBorder="1" applyAlignment="1" applyProtection="1">
      <alignment horizontal="center" vertical="center"/>
      <protection locked="0"/>
    </xf>
    <xf numFmtId="4" fontId="8" fillId="0" borderId="24" xfId="0" applyNumberFormat="1" applyFont="1" applyBorder="1" applyAlignment="1" applyProtection="1">
      <alignment horizontal="center" vertical="center"/>
      <protection locked="0"/>
    </xf>
    <xf numFmtId="4" fontId="8" fillId="0" borderId="20" xfId="0" applyNumberFormat="1" applyFont="1" applyBorder="1" applyAlignment="1" applyProtection="1">
      <alignment horizontal="center" vertical="center"/>
      <protection locked="0"/>
    </xf>
    <xf numFmtId="4" fontId="8" fillId="0" borderId="21" xfId="0" applyNumberFormat="1" applyFont="1" applyBorder="1" applyAlignment="1" applyProtection="1">
      <alignment horizontal="center" vertical="center"/>
      <protection locked="0"/>
    </xf>
    <xf numFmtId="4" fontId="7" fillId="4" borderId="103" xfId="0" applyNumberFormat="1" applyFont="1" applyFill="1" applyBorder="1" applyAlignment="1">
      <alignment horizontal="center" vertical="center" wrapText="1"/>
    </xf>
    <xf numFmtId="4" fontId="8" fillId="0" borderId="130" xfId="0" applyNumberFormat="1" applyFont="1" applyBorder="1" applyAlignment="1" applyProtection="1">
      <alignment horizontal="center" vertical="center" wrapText="1"/>
      <protection locked="0"/>
    </xf>
    <xf numFmtId="4" fontId="8" fillId="0" borderId="35" xfId="0" applyNumberFormat="1" applyFont="1" applyBorder="1" applyAlignment="1" applyProtection="1">
      <alignment horizontal="center" vertical="center" wrapText="1"/>
      <protection locked="0"/>
    </xf>
    <xf numFmtId="4" fontId="8" fillId="0" borderId="102" xfId="0" applyNumberFormat="1" applyFont="1" applyBorder="1" applyAlignment="1" applyProtection="1">
      <alignment horizontal="center" vertical="center" wrapText="1"/>
      <protection locked="0"/>
    </xf>
    <xf numFmtId="4" fontId="8" fillId="0" borderId="0" xfId="0" applyNumberFormat="1" applyFont="1" applyAlignment="1" applyProtection="1">
      <alignment horizontal="center" vertical="center" wrapText="1"/>
      <protection locked="0"/>
    </xf>
    <xf numFmtId="4" fontId="7" fillId="4" borderId="99" xfId="0" applyNumberFormat="1" applyFont="1" applyFill="1" applyBorder="1" applyAlignment="1">
      <alignment horizontal="center" vertical="center" wrapText="1"/>
    </xf>
    <xf numFmtId="4" fontId="8" fillId="0" borderId="35" xfId="0" applyNumberFormat="1" applyFont="1" applyBorder="1" applyAlignment="1" applyProtection="1">
      <alignment horizontal="center" vertical="center"/>
      <protection locked="0"/>
    </xf>
    <xf numFmtId="4" fontId="8" fillId="0" borderId="102" xfId="0" applyNumberFormat="1" applyFont="1" applyBorder="1" applyAlignment="1" applyProtection="1">
      <alignment horizontal="center" vertical="center"/>
      <protection locked="0"/>
    </xf>
    <xf numFmtId="4" fontId="7" fillId="0" borderId="103" xfId="0" applyNumberFormat="1" applyFont="1" applyBorder="1" applyAlignment="1" applyProtection="1">
      <alignment horizontal="center" vertical="center" wrapText="1"/>
      <protection locked="0"/>
    </xf>
    <xf numFmtId="4" fontId="7" fillId="5" borderId="148" xfId="0" applyNumberFormat="1" applyFont="1" applyFill="1" applyBorder="1" applyAlignment="1">
      <alignment horizontal="center" vertical="center" wrapText="1"/>
    </xf>
    <xf numFmtId="4" fontId="8" fillId="0" borderId="148" xfId="0" applyNumberFormat="1" applyFont="1" applyBorder="1" applyAlignment="1" applyProtection="1">
      <alignment horizontal="center" vertical="center" wrapText="1"/>
      <protection locked="0"/>
    </xf>
    <xf numFmtId="4" fontId="8" fillId="4" borderId="51" xfId="0" applyNumberFormat="1" applyFont="1" applyFill="1" applyBorder="1" applyAlignment="1">
      <alignment horizontal="center" vertical="center" wrapText="1"/>
    </xf>
    <xf numFmtId="4" fontId="8" fillId="4" borderId="6" xfId="0" applyNumberFormat="1" applyFont="1" applyFill="1" applyBorder="1" applyAlignment="1">
      <alignment horizontal="center" vertical="center" wrapText="1"/>
    </xf>
    <xf numFmtId="4" fontId="8" fillId="4" borderId="95" xfId="0" applyNumberFormat="1" applyFont="1" applyFill="1" applyBorder="1" applyAlignment="1">
      <alignment horizontal="center" vertical="center" wrapText="1"/>
    </xf>
    <xf numFmtId="0" fontId="28" fillId="4" borderId="23" xfId="0" applyFont="1" applyFill="1" applyBorder="1" applyAlignment="1">
      <alignment horizontal="right" wrapText="1"/>
    </xf>
    <xf numFmtId="4" fontId="7" fillId="5" borderId="94" xfId="0" applyNumberFormat="1" applyFont="1" applyFill="1" applyBorder="1" applyAlignment="1">
      <alignment horizontal="center" vertical="center" wrapText="1"/>
    </xf>
    <xf numFmtId="4" fontId="8" fillId="0" borderId="98" xfId="0" applyNumberFormat="1" applyFont="1" applyBorder="1" applyAlignment="1" applyProtection="1">
      <alignment horizontal="center" vertical="center" wrapText="1"/>
      <protection locked="0"/>
    </xf>
    <xf numFmtId="4" fontId="8" fillId="0" borderId="94" xfId="0" applyNumberFormat="1" applyFont="1" applyBorder="1" applyAlignment="1" applyProtection="1">
      <alignment horizontal="center" vertical="center" wrapText="1"/>
      <protection locked="0"/>
    </xf>
    <xf numFmtId="4" fontId="17" fillId="4" borderId="56" xfId="0" applyNumberFormat="1" applyFont="1" applyFill="1" applyBorder="1" applyAlignment="1">
      <alignment horizontal="center" vertical="center"/>
    </xf>
    <xf numFmtId="4" fontId="17" fillId="4" borderId="37" xfId="0" applyNumberFormat="1" applyFont="1" applyFill="1" applyBorder="1" applyAlignment="1">
      <alignment horizontal="center" vertical="center" wrapText="1"/>
    </xf>
    <xf numFmtId="4" fontId="17" fillId="4" borderId="38" xfId="0" applyNumberFormat="1" applyFont="1" applyFill="1" applyBorder="1" applyAlignment="1">
      <alignment horizontal="center" vertical="center" wrapText="1"/>
    </xf>
    <xf numFmtId="4" fontId="17" fillId="4" borderId="28" xfId="0" applyNumberFormat="1" applyFont="1" applyFill="1" applyBorder="1" applyAlignment="1">
      <alignment horizontal="center" vertical="center" wrapText="1"/>
    </xf>
    <xf numFmtId="4" fontId="17" fillId="4" borderId="3" xfId="5" applyNumberFormat="1" applyFont="1" applyFill="1" applyBorder="1" applyAlignment="1">
      <alignment horizontal="center" vertical="center"/>
    </xf>
    <xf numFmtId="4" fontId="17" fillId="4" borderId="134" xfId="0" applyNumberFormat="1" applyFont="1" applyFill="1" applyBorder="1" applyAlignment="1">
      <alignment horizontal="center" vertical="center" wrapText="1"/>
    </xf>
    <xf numFmtId="4" fontId="17" fillId="4" borderId="95" xfId="0" applyNumberFormat="1" applyFont="1" applyFill="1" applyBorder="1" applyAlignment="1">
      <alignment horizontal="center" vertical="center" wrapText="1"/>
    </xf>
    <xf numFmtId="4" fontId="17" fillId="4" borderId="51" xfId="0" applyNumberFormat="1" applyFont="1" applyFill="1" applyBorder="1" applyAlignment="1">
      <alignment horizontal="center" vertical="center" wrapText="1"/>
    </xf>
    <xf numFmtId="0" fontId="28" fillId="4" borderId="7" xfId="0" applyFont="1" applyFill="1" applyBorder="1" applyAlignment="1">
      <alignment horizontal="center" vertical="center"/>
    </xf>
    <xf numFmtId="4" fontId="8" fillId="4" borderId="103" xfId="0" applyNumberFormat="1" applyFont="1" applyFill="1" applyBorder="1" applyAlignment="1">
      <alignment horizontal="center" vertical="center" wrapText="1"/>
    </xf>
    <xf numFmtId="4" fontId="8" fillId="4" borderId="130" xfId="0" applyNumberFormat="1" applyFont="1" applyFill="1" applyBorder="1" applyAlignment="1">
      <alignment horizontal="center" vertical="center" wrapText="1"/>
    </xf>
    <xf numFmtId="4" fontId="8" fillId="4" borderId="35" xfId="0" applyNumberFormat="1" applyFont="1" applyFill="1" applyBorder="1" applyAlignment="1">
      <alignment horizontal="center" vertical="center" wrapText="1"/>
    </xf>
    <xf numFmtId="4" fontId="8" fillId="4" borderId="102" xfId="0" applyNumberFormat="1" applyFont="1" applyFill="1" applyBorder="1" applyAlignment="1">
      <alignment horizontal="center" vertical="center" wrapText="1"/>
    </xf>
    <xf numFmtId="4" fontId="8" fillId="4" borderId="57" xfId="0" applyNumberFormat="1" applyFont="1" applyFill="1" applyBorder="1" applyAlignment="1">
      <alignment horizontal="center" vertical="center" wrapText="1"/>
    </xf>
    <xf numFmtId="4" fontId="8" fillId="4" borderId="0" xfId="0" applyNumberFormat="1" applyFont="1" applyFill="1" applyAlignment="1">
      <alignment horizontal="center" vertical="center" wrapText="1"/>
    </xf>
    <xf numFmtId="4" fontId="8" fillId="4" borderId="99" xfId="0" applyNumberFormat="1" applyFont="1" applyFill="1" applyBorder="1" applyAlignment="1">
      <alignment horizontal="center" vertical="center" wrapText="1"/>
    </xf>
    <xf numFmtId="4" fontId="8" fillId="5" borderId="2" xfId="0" applyNumberFormat="1" applyFont="1" applyFill="1" applyBorder="1" applyAlignment="1">
      <alignment horizontal="center" vertical="center" wrapText="1"/>
    </xf>
    <xf numFmtId="0" fontId="8" fillId="4" borderId="26" xfId="0" applyFont="1" applyFill="1" applyBorder="1" applyAlignment="1">
      <alignment horizontal="center" vertical="center"/>
    </xf>
    <xf numFmtId="0" fontId="8" fillId="4" borderId="6" xfId="0" applyFont="1" applyFill="1" applyBorder="1" applyAlignment="1">
      <alignment horizontal="left" vertical="center" wrapText="1"/>
    </xf>
    <xf numFmtId="2" fontId="7" fillId="4" borderId="6" xfId="0" applyNumberFormat="1" applyFont="1" applyFill="1" applyBorder="1" applyAlignment="1">
      <alignment horizontal="center" vertical="center"/>
    </xf>
    <xf numFmtId="2" fontId="8" fillId="0" borderId="37" xfId="0" applyNumberFormat="1" applyFont="1" applyBorder="1" applyAlignment="1" applyProtection="1">
      <alignment horizontal="center" vertical="center"/>
      <protection locked="0"/>
    </xf>
    <xf numFmtId="2" fontId="8" fillId="0" borderId="38" xfId="0" applyNumberFormat="1" applyFont="1" applyBorder="1" applyAlignment="1" applyProtection="1">
      <alignment horizontal="center" vertical="center"/>
      <protection locked="0"/>
    </xf>
    <xf numFmtId="2" fontId="8" fillId="0" borderId="28" xfId="0" applyNumberFormat="1" applyFont="1" applyBorder="1" applyAlignment="1" applyProtection="1">
      <alignment horizontal="center" vertical="center"/>
      <protection locked="0"/>
    </xf>
    <xf numFmtId="2" fontId="8" fillId="0" borderId="26" xfId="0" applyNumberFormat="1" applyFont="1" applyBorder="1" applyAlignment="1" applyProtection="1">
      <alignment horizontal="center" vertical="center"/>
      <protection locked="0"/>
    </xf>
    <xf numFmtId="2" fontId="7" fillId="4" borderId="95" xfId="0" applyNumberFormat="1" applyFont="1" applyFill="1" applyBorder="1" applyAlignment="1">
      <alignment horizontal="center" vertical="center"/>
    </xf>
    <xf numFmtId="2" fontId="8" fillId="0" borderId="6" xfId="0" applyNumberFormat="1" applyFont="1" applyBorder="1" applyAlignment="1" applyProtection="1">
      <alignment horizontal="center" vertical="center"/>
      <protection locked="0"/>
    </xf>
    <xf numFmtId="0" fontId="8" fillId="4" borderId="27" xfId="0" applyFont="1" applyFill="1" applyBorder="1" applyAlignment="1">
      <alignment horizontal="center" vertical="center"/>
    </xf>
    <xf numFmtId="0" fontId="8" fillId="4" borderId="3" xfId="0" applyFont="1" applyFill="1" applyBorder="1" applyAlignment="1">
      <alignment horizontal="left" vertical="center" wrapText="1"/>
    </xf>
    <xf numFmtId="2" fontId="7" fillId="4" borderId="3" xfId="0" applyNumberFormat="1" applyFont="1" applyFill="1" applyBorder="1" applyAlignment="1">
      <alignment horizontal="center" vertical="center"/>
    </xf>
    <xf numFmtId="2" fontId="8" fillId="0" borderId="19" xfId="0" applyNumberFormat="1" applyFont="1" applyBorder="1" applyAlignment="1" applyProtection="1">
      <alignment horizontal="center" vertical="center"/>
      <protection locked="0"/>
    </xf>
    <xf numFmtId="2" fontId="8" fillId="0" borderId="20" xfId="0" applyNumberFormat="1" applyFont="1" applyBorder="1" applyAlignment="1" applyProtection="1">
      <alignment horizontal="center" vertical="center"/>
      <protection locked="0"/>
    </xf>
    <xf numFmtId="2" fontId="8" fillId="0" borderId="21" xfId="0" applyNumberFormat="1" applyFont="1" applyBorder="1" applyAlignment="1" applyProtection="1">
      <alignment horizontal="center" vertical="center"/>
      <protection locked="0"/>
    </xf>
    <xf numFmtId="2" fontId="8" fillId="0" borderId="27" xfId="0" applyNumberFormat="1" applyFont="1" applyBorder="1" applyAlignment="1" applyProtection="1">
      <alignment horizontal="center" vertical="center"/>
      <protection locked="0"/>
    </xf>
    <xf numFmtId="2" fontId="7" fillId="4" borderId="111" xfId="0" applyNumberFormat="1" applyFont="1" applyFill="1" applyBorder="1" applyAlignment="1">
      <alignment horizontal="center" vertical="center"/>
    </xf>
    <xf numFmtId="2" fontId="8" fillId="0" borderId="3" xfId="0" applyNumberFormat="1" applyFont="1" applyBorder="1" applyAlignment="1" applyProtection="1">
      <alignment horizontal="center" vertical="center"/>
      <protection locked="0"/>
    </xf>
    <xf numFmtId="0" fontId="8" fillId="4" borderId="29"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3" xfId="0" applyFont="1" applyFill="1" applyBorder="1" applyAlignment="1">
      <alignment horizontal="left" vertical="center" wrapText="1"/>
    </xf>
    <xf numFmtId="0" fontId="8" fillId="2" borderId="29"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83"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4" xfId="0" applyFont="1" applyFill="1" applyBorder="1" applyAlignment="1">
      <alignment horizontal="left" vertical="center" wrapText="1"/>
    </xf>
    <xf numFmtId="2" fontId="7" fillId="4" borderId="4" xfId="0" applyNumberFormat="1" applyFont="1" applyFill="1" applyBorder="1" applyAlignment="1">
      <alignment horizontal="center" vertical="center"/>
    </xf>
    <xf numFmtId="2" fontId="8" fillId="0" borderId="22" xfId="0" applyNumberFormat="1" applyFont="1" applyBorder="1" applyAlignment="1" applyProtection="1">
      <alignment horizontal="center" vertical="center"/>
      <protection locked="0"/>
    </xf>
    <xf numFmtId="2" fontId="8" fillId="0" borderId="23" xfId="0" applyNumberFormat="1" applyFont="1" applyBorder="1" applyAlignment="1" applyProtection="1">
      <alignment horizontal="center" vertical="center"/>
      <protection locked="0"/>
    </xf>
    <xf numFmtId="2" fontId="8" fillId="0" borderId="24" xfId="0" applyNumberFormat="1" applyFont="1" applyBorder="1" applyAlignment="1" applyProtection="1">
      <alignment horizontal="center" vertical="center"/>
      <protection locked="0"/>
    </xf>
    <xf numFmtId="2" fontId="8" fillId="0" borderId="29" xfId="0" applyNumberFormat="1" applyFont="1" applyBorder="1" applyAlignment="1" applyProtection="1">
      <alignment horizontal="center" vertical="center"/>
      <protection locked="0"/>
    </xf>
    <xf numFmtId="2" fontId="7" fillId="4" borderId="149" xfId="0" applyNumberFormat="1" applyFont="1" applyFill="1" applyBorder="1" applyAlignment="1">
      <alignment horizontal="center" vertical="center"/>
    </xf>
    <xf numFmtId="2" fontId="8" fillId="0" borderId="4" xfId="0" applyNumberFormat="1" applyFont="1" applyBorder="1" applyAlignment="1" applyProtection="1">
      <alignment horizontal="center" vertical="center"/>
      <protection locked="0"/>
    </xf>
    <xf numFmtId="0" fontId="8" fillId="2" borderId="74" xfId="0" applyFont="1" applyFill="1" applyBorder="1" applyAlignment="1">
      <alignment horizontal="center" vertical="center"/>
    </xf>
    <xf numFmtId="0" fontId="8" fillId="2" borderId="75" xfId="0" applyFont="1" applyFill="1" applyBorder="1" applyAlignment="1">
      <alignment horizontal="left" vertical="center" wrapText="1"/>
    </xf>
    <xf numFmtId="2" fontId="7" fillId="4" borderId="79" xfId="0" applyNumberFormat="1" applyFont="1" applyFill="1" applyBorder="1" applyAlignment="1">
      <alignment horizontal="center" vertical="center"/>
    </xf>
    <xf numFmtId="2" fontId="8" fillId="0" borderId="76" xfId="0" applyNumberFormat="1" applyFont="1" applyBorder="1" applyAlignment="1" applyProtection="1">
      <alignment horizontal="center" vertical="center"/>
      <protection locked="0"/>
    </xf>
    <xf numFmtId="2" fontId="8" fillId="0" borderId="77" xfId="0" applyNumberFormat="1" applyFont="1" applyBorder="1" applyAlignment="1" applyProtection="1">
      <alignment horizontal="center" vertical="center"/>
      <protection locked="0"/>
    </xf>
    <xf numFmtId="2" fontId="8" fillId="0" borderId="78" xfId="0" applyNumberFormat="1" applyFont="1" applyBorder="1" applyAlignment="1" applyProtection="1">
      <alignment horizontal="center" vertical="center"/>
      <protection locked="0"/>
    </xf>
    <xf numFmtId="2" fontId="7" fillId="4" borderId="75" xfId="0" applyNumberFormat="1" applyFont="1" applyFill="1" applyBorder="1" applyAlignment="1">
      <alignment horizontal="center" vertical="center"/>
    </xf>
    <xf numFmtId="2" fontId="8" fillId="0" borderId="150" xfId="0" applyNumberFormat="1" applyFont="1" applyBorder="1" applyAlignment="1" applyProtection="1">
      <alignment horizontal="center" vertical="center"/>
      <protection locked="0"/>
    </xf>
    <xf numFmtId="2" fontId="7" fillId="4" borderId="151" xfId="0" applyNumberFormat="1" applyFont="1" applyFill="1" applyBorder="1" applyAlignment="1">
      <alignment horizontal="center" vertical="center"/>
    </xf>
    <xf numFmtId="2" fontId="8" fillId="0" borderId="79" xfId="0" applyNumberFormat="1" applyFont="1" applyBorder="1" applyAlignment="1" applyProtection="1">
      <alignment horizontal="center" vertical="center"/>
      <protection locked="0"/>
    </xf>
    <xf numFmtId="0" fontId="7" fillId="2" borderId="43" xfId="0" applyFont="1" applyFill="1" applyBorder="1" applyAlignment="1">
      <alignment horizontal="center" vertical="center"/>
    </xf>
    <xf numFmtId="2" fontId="7" fillId="5" borderId="146" xfId="0" applyNumberFormat="1" applyFont="1" applyFill="1" applyBorder="1" applyAlignment="1">
      <alignment horizontal="center" vertical="center" wrapText="1"/>
    </xf>
    <xf numFmtId="2" fontId="7" fillId="4" borderId="147" xfId="0" applyNumberFormat="1" applyFont="1" applyFill="1" applyBorder="1" applyAlignment="1">
      <alignment horizontal="center" vertical="center" wrapText="1"/>
    </xf>
    <xf numFmtId="2" fontId="7" fillId="4" borderId="46" xfId="0" applyNumberFormat="1" applyFont="1" applyFill="1" applyBorder="1" applyAlignment="1">
      <alignment horizontal="center" vertical="center" wrapText="1"/>
    </xf>
    <xf numFmtId="2" fontId="7" fillId="4" borderId="47" xfId="0" applyNumberFormat="1" applyFont="1" applyFill="1" applyBorder="1" applyAlignment="1">
      <alignment horizontal="center" vertical="center" wrapText="1"/>
    </xf>
    <xf numFmtId="0" fontId="7" fillId="2" borderId="38" xfId="0" applyFont="1" applyFill="1" applyBorder="1" applyAlignment="1">
      <alignment horizontal="center" vertical="center" wrapText="1"/>
    </xf>
    <xf numFmtId="2" fontId="7" fillId="5" borderId="148" xfId="0" applyNumberFormat="1" applyFont="1" applyFill="1" applyBorder="1" applyAlignment="1">
      <alignment horizontal="center" vertical="center" wrapText="1"/>
    </xf>
    <xf numFmtId="2" fontId="7" fillId="4" borderId="95" xfId="0" applyNumberFormat="1" applyFont="1" applyFill="1" applyBorder="1" applyAlignment="1">
      <alignment horizontal="center" vertical="center" wrapText="1"/>
    </xf>
    <xf numFmtId="2" fontId="7" fillId="4" borderId="38" xfId="0" applyNumberFormat="1" applyFont="1" applyFill="1" applyBorder="1" applyAlignment="1">
      <alignment horizontal="center" vertical="center" wrapText="1"/>
    </xf>
    <xf numFmtId="2" fontId="7" fillId="4" borderId="28" xfId="0" applyNumberFormat="1" applyFont="1" applyFill="1" applyBorder="1" applyAlignment="1">
      <alignment horizontal="center" vertical="center" wrapText="1"/>
    </xf>
    <xf numFmtId="2" fontId="8" fillId="0" borderId="148" xfId="0" applyNumberFormat="1" applyFont="1" applyBorder="1" applyAlignment="1" applyProtection="1">
      <alignment horizontal="center" vertical="center" wrapText="1"/>
      <protection locked="0"/>
    </xf>
    <xf numFmtId="2" fontId="8" fillId="4" borderId="95" xfId="0" applyNumberFormat="1" applyFont="1" applyFill="1" applyBorder="1" applyAlignment="1">
      <alignment horizontal="center" vertical="center" wrapText="1"/>
    </xf>
    <xf numFmtId="2" fontId="8" fillId="4" borderId="38" xfId="0" applyNumberFormat="1" applyFont="1" applyFill="1" applyBorder="1" applyAlignment="1">
      <alignment horizontal="center" vertical="center" wrapText="1"/>
    </xf>
    <xf numFmtId="2" fontId="8" fillId="4" borderId="28" xfId="0" applyNumberFormat="1"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4" borderId="20" xfId="0" applyFont="1" applyFill="1" applyBorder="1" applyAlignment="1">
      <alignment horizontal="center" wrapText="1"/>
    </xf>
    <xf numFmtId="0" fontId="28" fillId="4" borderId="20" xfId="0" applyFont="1" applyFill="1" applyBorder="1" applyAlignment="1">
      <alignment horizontal="right" wrapText="1"/>
    </xf>
    <xf numFmtId="2" fontId="7" fillId="5" borderId="94" xfId="0" applyNumberFormat="1" applyFont="1" applyFill="1" applyBorder="1" applyAlignment="1">
      <alignment horizontal="center" vertical="center" wrapText="1"/>
    </xf>
    <xf numFmtId="2" fontId="7" fillId="4" borderId="20" xfId="0" applyNumberFormat="1" applyFont="1" applyFill="1" applyBorder="1" applyAlignment="1">
      <alignment horizontal="center" vertical="center"/>
    </xf>
    <xf numFmtId="2" fontId="7" fillId="4" borderId="21" xfId="0" applyNumberFormat="1" applyFont="1" applyFill="1" applyBorder="1" applyAlignment="1">
      <alignment horizontal="center" vertical="center"/>
    </xf>
    <xf numFmtId="2" fontId="8" fillId="0" borderId="98" xfId="0" applyNumberFormat="1" applyFont="1" applyBorder="1" applyAlignment="1" applyProtection="1">
      <alignment horizontal="center" vertical="center" wrapText="1"/>
      <protection locked="0"/>
    </xf>
    <xf numFmtId="2" fontId="7" fillId="4" borderId="20" xfId="0" applyNumberFormat="1" applyFont="1" applyFill="1" applyBorder="1" applyAlignment="1">
      <alignment horizontal="center" vertical="center" wrapText="1"/>
    </xf>
    <xf numFmtId="2" fontId="7" fillId="4" borderId="21" xfId="0" applyNumberFormat="1" applyFont="1" applyFill="1" applyBorder="1" applyAlignment="1">
      <alignment horizontal="center" vertical="center" wrapText="1"/>
    </xf>
    <xf numFmtId="2" fontId="8" fillId="0" borderId="94" xfId="0" applyNumberFormat="1" applyFont="1" applyBorder="1" applyAlignment="1" applyProtection="1">
      <alignment horizontal="center" vertical="center" wrapText="1"/>
      <protection locked="0"/>
    </xf>
    <xf numFmtId="4" fontId="7" fillId="5" borderId="2" xfId="0" applyNumberFormat="1" applyFont="1" applyFill="1" applyBorder="1" applyAlignment="1">
      <alignment horizontal="center" vertical="center" wrapText="1"/>
    </xf>
    <xf numFmtId="0" fontId="8" fillId="2" borderId="26" xfId="0" applyFont="1" applyFill="1" applyBorder="1" applyAlignment="1">
      <alignment horizontal="center" vertical="center"/>
    </xf>
    <xf numFmtId="0" fontId="8" fillId="2" borderId="6" xfId="0" applyFont="1" applyFill="1" applyBorder="1" applyAlignment="1">
      <alignment horizontal="left" vertical="center" wrapText="1"/>
    </xf>
    <xf numFmtId="2" fontId="7" fillId="2" borderId="6" xfId="0" applyNumberFormat="1" applyFont="1" applyFill="1" applyBorder="1" applyAlignment="1">
      <alignment horizontal="center" vertical="center"/>
    </xf>
    <xf numFmtId="2" fontId="7" fillId="2" borderId="3" xfId="0" applyNumberFormat="1" applyFont="1" applyFill="1" applyBorder="1" applyAlignment="1">
      <alignment horizontal="center" vertical="center"/>
    </xf>
    <xf numFmtId="0" fontId="8" fillId="2" borderId="3" xfId="0" applyFont="1" applyFill="1" applyBorder="1" applyAlignment="1" applyProtection="1">
      <alignment horizontal="left" vertical="center" wrapText="1"/>
      <protection hidden="1"/>
    </xf>
    <xf numFmtId="0" fontId="8" fillId="4" borderId="83"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left" vertical="center" wrapText="1"/>
    </xf>
    <xf numFmtId="0" fontId="8" fillId="4" borderId="126" xfId="0" applyFont="1" applyFill="1" applyBorder="1" applyAlignment="1">
      <alignment horizontal="center" vertical="center"/>
    </xf>
    <xf numFmtId="0" fontId="8" fillId="4" borderId="7" xfId="0" applyFont="1" applyFill="1" applyBorder="1" applyAlignment="1">
      <alignment horizontal="left" vertical="center" wrapText="1"/>
    </xf>
    <xf numFmtId="4" fontId="7" fillId="6" borderId="152" xfId="0" applyNumberFormat="1" applyFont="1" applyFill="1" applyBorder="1" applyAlignment="1">
      <alignment horizontal="center" vertical="center" wrapText="1"/>
    </xf>
    <xf numFmtId="2" fontId="7" fillId="4" borderId="7" xfId="0" applyNumberFormat="1" applyFont="1" applyFill="1" applyBorder="1" applyAlignment="1">
      <alignment horizontal="center" vertical="center"/>
    </xf>
    <xf numFmtId="2" fontId="8" fillId="0" borderId="39" xfId="0" applyNumberFormat="1" applyFont="1" applyBorder="1" applyAlignment="1" applyProtection="1">
      <alignment horizontal="center" vertical="center"/>
      <protection locked="0"/>
    </xf>
    <xf numFmtId="2" fontId="8" fillId="0" borderId="31" xfId="0" applyNumberFormat="1" applyFont="1" applyBorder="1" applyAlignment="1" applyProtection="1">
      <alignment horizontal="center" vertical="center"/>
      <protection locked="0"/>
    </xf>
    <xf numFmtId="2" fontId="8" fillId="0" borderId="32" xfId="0" applyNumberFormat="1" applyFont="1" applyBorder="1" applyAlignment="1" applyProtection="1">
      <alignment horizontal="center" vertical="center"/>
      <protection locked="0"/>
    </xf>
    <xf numFmtId="2" fontId="8" fillId="0" borderId="30" xfId="0" applyNumberFormat="1" applyFont="1" applyBorder="1" applyAlignment="1" applyProtection="1">
      <alignment horizontal="center" vertical="center"/>
      <protection locked="0"/>
    </xf>
    <xf numFmtId="2" fontId="7" fillId="4" borderId="153" xfId="0" applyNumberFormat="1" applyFont="1" applyFill="1" applyBorder="1" applyAlignment="1">
      <alignment horizontal="center" vertical="center"/>
    </xf>
    <xf numFmtId="2" fontId="8" fillId="0" borderId="7" xfId="0" applyNumberFormat="1" applyFont="1" applyBorder="1" applyAlignment="1" applyProtection="1">
      <alignment horizontal="center" vertical="center"/>
      <protection locked="0"/>
    </xf>
    <xf numFmtId="0" fontId="7" fillId="4" borderId="40" xfId="0" applyFont="1" applyFill="1" applyBorder="1" applyAlignment="1">
      <alignment horizontal="center" vertical="center"/>
    </xf>
    <xf numFmtId="4" fontId="7" fillId="6" borderId="2" xfId="0" applyNumberFormat="1" applyFont="1" applyFill="1" applyBorder="1" applyAlignment="1">
      <alignment horizontal="center" vertical="center" wrapText="1"/>
    </xf>
    <xf numFmtId="2" fontId="7" fillId="4" borderId="41" xfId="0" applyNumberFormat="1" applyFont="1" applyFill="1" applyBorder="1" applyAlignment="1">
      <alignment horizontal="center" vertical="center"/>
    </xf>
    <xf numFmtId="2" fontId="7" fillId="4" borderId="10" xfId="0" applyNumberFormat="1" applyFont="1" applyFill="1" applyBorder="1" applyAlignment="1">
      <alignment horizontal="center" vertical="center"/>
    </xf>
    <xf numFmtId="2" fontId="7" fillId="4" borderId="11" xfId="0" applyNumberFormat="1" applyFont="1" applyFill="1" applyBorder="1" applyAlignment="1">
      <alignment horizontal="center" vertical="center"/>
    </xf>
    <xf numFmtId="2" fontId="7" fillId="4" borderId="12" xfId="0" applyNumberFormat="1" applyFont="1" applyFill="1" applyBorder="1" applyAlignment="1">
      <alignment horizontal="center" vertical="center"/>
    </xf>
    <xf numFmtId="2" fontId="7" fillId="4" borderId="2" xfId="0" applyNumberFormat="1" applyFont="1" applyFill="1" applyBorder="1" applyAlignment="1">
      <alignment horizontal="center" vertical="center"/>
    </xf>
    <xf numFmtId="0" fontId="30" fillId="0" borderId="0" xfId="1" applyFont="1"/>
    <xf numFmtId="0" fontId="30" fillId="0" borderId="1" xfId="1" applyFont="1" applyBorder="1"/>
    <xf numFmtId="0" fontId="16" fillId="2" borderId="2" xfId="1" applyFont="1" applyFill="1" applyBorder="1" applyAlignment="1">
      <alignment horizontal="center" vertical="center"/>
    </xf>
    <xf numFmtId="167" fontId="17" fillId="2" borderId="85" xfId="1" applyNumberFormat="1" applyFont="1" applyFill="1" applyBorder="1" applyAlignment="1">
      <alignment horizontal="center" vertical="center" wrapText="1"/>
    </xf>
    <xf numFmtId="3" fontId="17" fillId="2" borderId="12" xfId="1" applyNumberFormat="1" applyFont="1" applyFill="1" applyBorder="1" applyAlignment="1">
      <alignment horizontal="center" vertical="center" wrapText="1"/>
    </xf>
    <xf numFmtId="0" fontId="30" fillId="0" borderId="0" xfId="1" applyFont="1" applyAlignment="1">
      <alignment wrapText="1"/>
    </xf>
    <xf numFmtId="0" fontId="17" fillId="2" borderId="41" xfId="1" applyFont="1" applyFill="1" applyBorder="1" applyAlignment="1">
      <alignment horizontal="center" vertical="center"/>
    </xf>
    <xf numFmtId="0" fontId="33" fillId="0" borderId="0" xfId="1" applyFont="1" applyAlignment="1">
      <alignment horizontal="center" vertical="center"/>
    </xf>
    <xf numFmtId="167" fontId="17" fillId="0" borderId="18" xfId="1" applyNumberFormat="1" applyFont="1" applyBorder="1" applyAlignment="1" applyProtection="1">
      <alignment horizontal="center" vertical="center"/>
      <protection locked="0"/>
    </xf>
    <xf numFmtId="0" fontId="34" fillId="0" borderId="0" xfId="1" applyFont="1" applyAlignment="1">
      <alignment horizontal="center" vertical="center"/>
    </xf>
    <xf numFmtId="0" fontId="17" fillId="2" borderId="19" xfId="1" applyFont="1" applyFill="1" applyBorder="1" applyAlignment="1">
      <alignment horizontal="center" vertical="center"/>
    </xf>
    <xf numFmtId="167" fontId="17" fillId="0" borderId="21" xfId="1" applyNumberFormat="1" applyFont="1" applyBorder="1" applyAlignment="1" applyProtection="1">
      <alignment horizontal="center" vertical="center"/>
      <protection locked="0"/>
    </xf>
    <xf numFmtId="0" fontId="35" fillId="0" borderId="0" xfId="1" applyFont="1" applyAlignment="1">
      <alignment horizontal="center" vertical="center"/>
    </xf>
    <xf numFmtId="167" fontId="10" fillId="0" borderId="32" xfId="1" applyNumberFormat="1" applyFont="1" applyBorder="1" applyAlignment="1" applyProtection="1">
      <alignment horizontal="center" vertical="center"/>
      <protection locked="0"/>
    </xf>
    <xf numFmtId="0" fontId="27" fillId="0" borderId="0" xfId="1" applyFont="1" applyAlignment="1">
      <alignment horizontal="center" vertical="center"/>
    </xf>
    <xf numFmtId="1" fontId="10" fillId="2" borderId="19" xfId="1" applyNumberFormat="1" applyFont="1" applyFill="1" applyBorder="1" applyAlignment="1">
      <alignment horizontal="center" vertical="center"/>
    </xf>
    <xf numFmtId="1" fontId="10" fillId="2" borderId="20" xfId="1" applyNumberFormat="1" applyFont="1" applyFill="1" applyBorder="1" applyAlignment="1">
      <alignment horizontal="right" vertical="center"/>
    </xf>
    <xf numFmtId="1" fontId="10" fillId="2" borderId="20" xfId="1" applyNumberFormat="1" applyFont="1" applyFill="1" applyBorder="1" applyAlignment="1">
      <alignment horizontal="center" vertical="center"/>
    </xf>
    <xf numFmtId="1" fontId="34" fillId="0" borderId="0" xfId="1" applyNumberFormat="1" applyFont="1" applyAlignment="1">
      <alignment horizontal="center" vertical="center"/>
    </xf>
    <xf numFmtId="1" fontId="27" fillId="0" borderId="0" xfId="1" applyNumberFormat="1" applyFont="1" applyAlignment="1">
      <alignment horizontal="center" vertical="center"/>
    </xf>
    <xf numFmtId="0" fontId="10" fillId="2" borderId="20" xfId="1" applyFont="1" applyFill="1" applyBorder="1" applyAlignment="1">
      <alignment horizontal="right" vertical="center"/>
    </xf>
    <xf numFmtId="0" fontId="34" fillId="0" borderId="0" xfId="1" applyFont="1" applyAlignment="1">
      <alignment horizontal="right" vertical="center"/>
    </xf>
    <xf numFmtId="0" fontId="27" fillId="0" borderId="0" xfId="1" applyFont="1" applyAlignment="1">
      <alignment horizontal="right" vertical="center"/>
    </xf>
    <xf numFmtId="0" fontId="17" fillId="2" borderId="39" xfId="1" applyFont="1" applyFill="1" applyBorder="1" applyAlignment="1">
      <alignment horizontal="center" vertical="center"/>
    </xf>
    <xf numFmtId="0" fontId="17" fillId="2" borderId="31" xfId="1" applyFont="1" applyFill="1" applyBorder="1" applyAlignment="1">
      <alignment horizontal="right" vertical="center"/>
    </xf>
    <xf numFmtId="1" fontId="17" fillId="2" borderId="31" xfId="1" applyNumberFormat="1" applyFont="1" applyFill="1" applyBorder="1" applyAlignment="1">
      <alignment horizontal="center" vertical="center"/>
    </xf>
    <xf numFmtId="167" fontId="17" fillId="0" borderId="32" xfId="1" applyNumberFormat="1" applyFont="1" applyBorder="1" applyAlignment="1" applyProtection="1">
      <alignment horizontal="center" vertical="center"/>
      <protection locked="0"/>
    </xf>
    <xf numFmtId="0" fontId="17" fillId="2" borderId="20" xfId="1" applyFont="1" applyFill="1" applyBorder="1" applyAlignment="1">
      <alignment horizontal="right" vertical="center"/>
    </xf>
    <xf numFmtId="3" fontId="17" fillId="0" borderId="21" xfId="1" applyNumberFormat="1" applyFont="1" applyBorder="1" applyAlignment="1" applyProtection="1">
      <alignment horizontal="center" vertical="center"/>
      <protection locked="0"/>
    </xf>
    <xf numFmtId="167" fontId="36" fillId="0" borderId="0" xfId="1" applyNumberFormat="1" applyFont="1" applyAlignment="1">
      <alignment vertical="center"/>
    </xf>
    <xf numFmtId="167" fontId="27" fillId="0" borderId="0" xfId="1" applyNumberFormat="1" applyFont="1" applyAlignment="1">
      <alignment horizontal="center" vertical="center"/>
    </xf>
    <xf numFmtId="0" fontId="17" fillId="2" borderId="19" xfId="1" applyFont="1" applyFill="1" applyBorder="1" applyAlignment="1">
      <alignment horizontal="center" vertical="center" wrapText="1"/>
    </xf>
    <xf numFmtId="0" fontId="37" fillId="0" borderId="0" xfId="1" applyFont="1" applyAlignment="1">
      <alignment horizontal="left" vertical="center"/>
    </xf>
    <xf numFmtId="0" fontId="10" fillId="2" borderId="19" xfId="1" applyFont="1" applyFill="1" applyBorder="1" applyAlignment="1">
      <alignment horizontal="center" vertical="center" wrapText="1"/>
    </xf>
    <xf numFmtId="0" fontId="38" fillId="0" borderId="0" xfId="1" applyFont="1" applyAlignment="1">
      <alignment horizontal="left" vertical="center"/>
    </xf>
    <xf numFmtId="0" fontId="17" fillId="2" borderId="50" xfId="1" applyFont="1" applyFill="1" applyBorder="1" applyAlignment="1">
      <alignment horizontal="right" vertical="center"/>
    </xf>
    <xf numFmtId="167" fontId="19" fillId="0" borderId="21" xfId="1" applyNumberFormat="1" applyFont="1" applyBorder="1" applyAlignment="1" applyProtection="1">
      <alignment horizontal="center" vertical="center"/>
      <protection locked="0"/>
    </xf>
    <xf numFmtId="0" fontId="39" fillId="0" borderId="0" xfId="1" applyFont="1" applyAlignment="1">
      <alignment horizontal="right" vertical="center"/>
    </xf>
    <xf numFmtId="1" fontId="17" fillId="2" borderId="20" xfId="1" applyNumberFormat="1" applyFont="1" applyFill="1" applyBorder="1" applyAlignment="1">
      <alignment horizontal="center" vertical="center"/>
    </xf>
    <xf numFmtId="0" fontId="40" fillId="0" borderId="0" xfId="0" applyFont="1"/>
    <xf numFmtId="167" fontId="10" fillId="2" borderId="21" xfId="1" applyNumberFormat="1" applyFont="1" applyFill="1" applyBorder="1" applyAlignment="1">
      <alignment horizontal="center" vertical="center"/>
    </xf>
    <xf numFmtId="0" fontId="41" fillId="0" borderId="0" xfId="1" applyFont="1" applyAlignment="1">
      <alignment horizontal="center" vertical="center"/>
    </xf>
    <xf numFmtId="0" fontId="42" fillId="0" borderId="0" xfId="1" applyFont="1" applyAlignment="1">
      <alignment horizontal="right" vertical="center"/>
    </xf>
    <xf numFmtId="0" fontId="35" fillId="0" borderId="0" xfId="1" applyFont="1" applyAlignment="1">
      <alignment horizontal="right" vertical="center"/>
    </xf>
    <xf numFmtId="0" fontId="10" fillId="2" borderId="55" xfId="1" applyFont="1" applyFill="1" applyBorder="1" applyAlignment="1">
      <alignment horizontal="right" vertical="center"/>
    </xf>
    <xf numFmtId="0" fontId="10" fillId="2" borderId="9" xfId="1" applyFont="1" applyFill="1" applyBorder="1" applyAlignment="1">
      <alignment horizontal="right" vertical="center"/>
    </xf>
    <xf numFmtId="0" fontId="10" fillId="2" borderId="9" xfId="1" applyFont="1" applyFill="1" applyBorder="1" applyAlignment="1">
      <alignment horizontal="center" vertical="center"/>
    </xf>
    <xf numFmtId="0" fontId="43" fillId="0" borderId="0" xfId="1" applyFont="1" applyAlignment="1">
      <alignment vertical="center"/>
    </xf>
    <xf numFmtId="0" fontId="10" fillId="2" borderId="22" xfId="1" applyFont="1" applyFill="1" applyBorder="1" applyAlignment="1">
      <alignment horizontal="center" vertical="center"/>
    </xf>
    <xf numFmtId="0" fontId="10" fillId="2" borderId="60" xfId="1" applyFont="1" applyFill="1" applyBorder="1" applyAlignment="1">
      <alignment horizontal="center" vertical="center"/>
    </xf>
    <xf numFmtId="0" fontId="20" fillId="2" borderId="19" xfId="1" applyFont="1" applyFill="1" applyBorder="1" applyAlignment="1">
      <alignment horizontal="center" vertical="center"/>
    </xf>
    <xf numFmtId="0" fontId="20" fillId="2" borderId="84" xfId="1" applyFont="1" applyFill="1" applyBorder="1" applyAlignment="1">
      <alignment vertical="center"/>
    </xf>
    <xf numFmtId="3" fontId="10" fillId="2" borderId="56" xfId="1" applyNumberFormat="1" applyFont="1" applyFill="1" applyBorder="1" applyAlignment="1">
      <alignment horizontal="center" vertical="center"/>
    </xf>
    <xf numFmtId="167" fontId="10" fillId="0" borderId="28" xfId="1" applyNumberFormat="1" applyFont="1" applyBorder="1" applyAlignment="1" applyProtection="1">
      <alignment horizontal="center" vertical="center"/>
      <protection locked="0"/>
    </xf>
    <xf numFmtId="0" fontId="10" fillId="2" borderId="60" xfId="1" applyFont="1" applyFill="1" applyBorder="1" applyAlignment="1">
      <alignment horizontal="right" vertical="center"/>
    </xf>
    <xf numFmtId="167" fontId="10" fillId="0" borderId="24" xfId="1" applyNumberFormat="1" applyFont="1" applyBorder="1" applyAlignment="1" applyProtection="1">
      <alignment horizontal="center" vertical="center"/>
      <protection locked="0"/>
    </xf>
    <xf numFmtId="0" fontId="20" fillId="2" borderId="130" xfId="1" applyFont="1" applyFill="1" applyBorder="1" applyAlignment="1">
      <alignment horizontal="center" vertical="center"/>
    </xf>
    <xf numFmtId="3" fontId="10" fillId="2" borderId="103" xfId="1" applyNumberFormat="1" applyFont="1" applyFill="1" applyBorder="1" applyAlignment="1">
      <alignment horizontal="center" vertical="center"/>
    </xf>
    <xf numFmtId="167" fontId="10" fillId="2" borderId="24" xfId="1" applyNumberFormat="1" applyFont="1" applyFill="1" applyBorder="1" applyAlignment="1">
      <alignment horizontal="center" vertical="center"/>
    </xf>
    <xf numFmtId="0" fontId="10" fillId="2" borderId="30" xfId="1" applyFont="1" applyFill="1" applyBorder="1" applyAlignment="1">
      <alignment horizontal="center" vertical="center"/>
    </xf>
    <xf numFmtId="0" fontId="10" fillId="2" borderId="127" xfId="1" applyFont="1" applyFill="1" applyBorder="1" applyAlignment="1">
      <alignment horizontal="center" vertical="center"/>
    </xf>
    <xf numFmtId="167" fontId="10" fillId="2" borderId="32" xfId="1" applyNumberFormat="1" applyFont="1" applyFill="1" applyBorder="1" applyAlignment="1">
      <alignment horizontal="center" vertical="center"/>
    </xf>
    <xf numFmtId="0" fontId="10" fillId="2" borderId="16" xfId="1" applyFont="1" applyFill="1" applyBorder="1" applyAlignment="1">
      <alignment horizontal="center" vertical="center"/>
    </xf>
    <xf numFmtId="0" fontId="10" fillId="2" borderId="141" xfId="1" applyFont="1" applyFill="1" applyBorder="1" applyAlignment="1">
      <alignment horizontal="center" vertical="center"/>
    </xf>
    <xf numFmtId="167" fontId="10" fillId="0" borderId="18" xfId="1" applyNumberFormat="1" applyFont="1" applyBorder="1" applyAlignment="1" applyProtection="1">
      <alignment horizontal="center" vertical="center"/>
      <protection locked="0"/>
    </xf>
    <xf numFmtId="0" fontId="19" fillId="2" borderId="22" xfId="1" applyFont="1" applyFill="1" applyBorder="1" applyAlignment="1">
      <alignment horizontal="center" vertical="center"/>
    </xf>
    <xf numFmtId="0" fontId="19" fillId="2" borderId="60" xfId="1" applyFont="1" applyFill="1" applyBorder="1" applyAlignment="1">
      <alignment horizontal="center" vertical="center"/>
    </xf>
    <xf numFmtId="0" fontId="10" fillId="2" borderId="141" xfId="1" applyFont="1" applyFill="1" applyBorder="1" applyAlignment="1">
      <alignment vertical="center"/>
    </xf>
    <xf numFmtId="0" fontId="10" fillId="2" borderId="84" xfId="1" applyFont="1" applyFill="1" applyBorder="1" applyAlignment="1">
      <alignment vertical="center"/>
    </xf>
    <xf numFmtId="167" fontId="19" fillId="2" borderId="20" xfId="1" applyNumberFormat="1" applyFont="1" applyFill="1" applyBorder="1" applyAlignment="1">
      <alignment horizontal="center" vertical="center"/>
    </xf>
    <xf numFmtId="171" fontId="10" fillId="0" borderId="21" xfId="1" applyNumberFormat="1" applyFont="1" applyBorder="1" applyAlignment="1" applyProtection="1">
      <alignment horizontal="center" vertical="center"/>
      <protection locked="0"/>
    </xf>
    <xf numFmtId="0" fontId="10" fillId="2" borderId="130" xfId="1" applyFont="1" applyFill="1" applyBorder="1" applyAlignment="1">
      <alignment horizontal="center" vertical="center"/>
    </xf>
    <xf numFmtId="0" fontId="10" fillId="2" borderId="145" xfId="1" applyFont="1" applyFill="1" applyBorder="1" applyAlignment="1">
      <alignment horizontal="left" vertical="center"/>
    </xf>
    <xf numFmtId="0" fontId="20" fillId="2" borderId="16" xfId="1" applyFont="1" applyFill="1" applyBorder="1" applyAlignment="1">
      <alignment horizontal="center" vertical="center"/>
    </xf>
    <xf numFmtId="0" fontId="20" fillId="2" borderId="141" xfId="1" applyFont="1" applyFill="1" applyBorder="1" applyAlignment="1">
      <alignment horizontal="right" vertical="center"/>
    </xf>
    <xf numFmtId="0" fontId="10" fillId="2" borderId="134" xfId="1" applyFont="1" applyFill="1" applyBorder="1" applyAlignment="1">
      <alignment vertical="center"/>
    </xf>
    <xf numFmtId="0" fontId="10" fillId="2" borderId="0" xfId="1" applyFont="1" applyFill="1" applyAlignment="1">
      <alignment vertical="center"/>
    </xf>
    <xf numFmtId="0" fontId="10" fillId="2" borderId="60" xfId="1" applyFont="1" applyFill="1" applyBorder="1" applyAlignment="1">
      <alignment horizontal="left" vertical="center"/>
    </xf>
    <xf numFmtId="167" fontId="10" fillId="2" borderId="53" xfId="1" applyNumberFormat="1" applyFont="1" applyFill="1" applyBorder="1" applyAlignment="1">
      <alignment horizontal="center" vertical="center"/>
    </xf>
    <xf numFmtId="3" fontId="19" fillId="2" borderId="53" xfId="1" applyNumberFormat="1" applyFont="1" applyFill="1" applyBorder="1" applyAlignment="1">
      <alignment horizontal="center" vertical="center"/>
    </xf>
    <xf numFmtId="0" fontId="10" fillId="2" borderId="9" xfId="1" applyFont="1" applyFill="1" applyBorder="1" applyAlignment="1">
      <alignment horizontal="left" vertical="center"/>
    </xf>
    <xf numFmtId="0" fontId="20" fillId="2" borderId="54" xfId="1" applyFont="1" applyFill="1" applyBorder="1" applyAlignment="1">
      <alignment horizontal="right" vertical="center"/>
    </xf>
    <xf numFmtId="0" fontId="20" fillId="2" borderId="17" xfId="1" applyFont="1" applyFill="1" applyBorder="1" applyAlignment="1">
      <alignment horizontal="right" vertical="center"/>
    </xf>
    <xf numFmtId="167" fontId="10" fillId="2" borderId="18" xfId="1" applyNumberFormat="1" applyFont="1" applyFill="1" applyBorder="1" applyAlignment="1">
      <alignment horizontal="center" vertical="center"/>
    </xf>
    <xf numFmtId="0" fontId="10" fillId="2" borderId="134" xfId="1" applyFont="1" applyFill="1" applyBorder="1" applyAlignment="1">
      <alignment horizontal="left" vertical="center"/>
    </xf>
    <xf numFmtId="0" fontId="10" fillId="2" borderId="84" xfId="1" applyFont="1" applyFill="1" applyBorder="1" applyAlignment="1">
      <alignment horizontal="left" vertical="center"/>
    </xf>
    <xf numFmtId="0" fontId="10" fillId="2" borderId="81" xfId="1" applyFont="1" applyFill="1" applyBorder="1" applyAlignment="1">
      <alignment horizontal="left" vertical="center"/>
    </xf>
    <xf numFmtId="16" fontId="10" fillId="2" borderId="19" xfId="1" applyNumberFormat="1" applyFont="1" applyFill="1" applyBorder="1" applyAlignment="1">
      <alignment horizontal="center" vertical="center"/>
    </xf>
    <xf numFmtId="0" fontId="10" fillId="2" borderId="82" xfId="1" applyFont="1" applyFill="1" applyBorder="1" applyAlignment="1">
      <alignment horizontal="left" vertical="center"/>
    </xf>
    <xf numFmtId="0" fontId="44" fillId="0" borderId="0" xfId="1" applyFont="1" applyAlignment="1">
      <alignment wrapText="1"/>
    </xf>
    <xf numFmtId="0" fontId="10" fillId="2" borderId="25" xfId="1" applyFont="1" applyFill="1" applyBorder="1" applyAlignment="1">
      <alignment horizontal="left" vertical="center"/>
    </xf>
    <xf numFmtId="167" fontId="10" fillId="2" borderId="17" xfId="1" applyNumberFormat="1" applyFont="1" applyFill="1" applyBorder="1" applyAlignment="1">
      <alignment horizontal="center" vertical="center"/>
    </xf>
    <xf numFmtId="167" fontId="10" fillId="2" borderId="20" xfId="1" applyNumberFormat="1" applyFont="1" applyFill="1" applyBorder="1" applyAlignment="1">
      <alignment horizontal="center" vertical="center"/>
    </xf>
    <xf numFmtId="0" fontId="19" fillId="2" borderId="39" xfId="1" applyFont="1" applyFill="1" applyBorder="1" applyAlignment="1">
      <alignment horizontal="center" vertical="center"/>
    </xf>
    <xf numFmtId="0" fontId="19" fillId="2" borderId="31" xfId="1" applyFont="1" applyFill="1" applyBorder="1" applyAlignment="1">
      <alignment horizontal="right" vertical="center"/>
    </xf>
    <xf numFmtId="167" fontId="19" fillId="2" borderId="31" xfId="1" applyNumberFormat="1" applyFont="1" applyFill="1" applyBorder="1" applyAlignment="1">
      <alignment horizontal="center" vertical="center"/>
    </xf>
    <xf numFmtId="3" fontId="19" fillId="0" borderId="32" xfId="1" applyNumberFormat="1" applyFont="1" applyBorder="1" applyAlignment="1" applyProtection="1">
      <alignment horizontal="center" vertical="center"/>
      <protection locked="0"/>
    </xf>
    <xf numFmtId="0" fontId="45" fillId="0" borderId="0" xfId="1" applyFont="1" applyAlignment="1">
      <alignment horizontal="center" vertical="center"/>
    </xf>
    <xf numFmtId="0" fontId="10" fillId="0" borderId="0" xfId="1" applyFont="1" applyAlignment="1">
      <alignment horizontal="center" vertical="center"/>
    </xf>
    <xf numFmtId="3" fontId="10" fillId="0" borderId="0" xfId="1" applyNumberFormat="1" applyFont="1" applyAlignment="1">
      <alignment horizontal="center" vertical="center"/>
    </xf>
    <xf numFmtId="1" fontId="17" fillId="0" borderId="0" xfId="1" applyNumberFormat="1" applyFont="1" applyAlignment="1">
      <alignment horizontal="center" vertical="center"/>
    </xf>
    <xf numFmtId="0" fontId="11" fillId="0" borderId="0" xfId="1" applyFont="1" applyAlignment="1">
      <alignment horizontal="right"/>
    </xf>
    <xf numFmtId="0" fontId="46" fillId="0" borderId="0" xfId="1" applyFont="1"/>
    <xf numFmtId="0" fontId="5" fillId="0" borderId="0" xfId="1" applyAlignment="1">
      <alignment horizontal="center"/>
    </xf>
    <xf numFmtId="0" fontId="27" fillId="0" borderId="0" xfId="1" applyFont="1"/>
    <xf numFmtId="0" fontId="17" fillId="2" borderId="2" xfId="6" applyFont="1" applyFill="1" applyBorder="1" applyAlignment="1">
      <alignment horizontal="center" vertical="center" wrapText="1"/>
    </xf>
    <xf numFmtId="0" fontId="17" fillId="2" borderId="40" xfId="6" applyFont="1" applyFill="1" applyBorder="1" applyAlignment="1">
      <alignment horizontal="center" vertical="center" wrapText="1"/>
    </xf>
    <xf numFmtId="0" fontId="17" fillId="2" borderId="61" xfId="6" applyFont="1" applyFill="1" applyBorder="1" applyAlignment="1">
      <alignment horizontal="center" vertical="center" wrapText="1"/>
    </xf>
    <xf numFmtId="3" fontId="17" fillId="2" borderId="139" xfId="6" applyNumberFormat="1" applyFont="1" applyFill="1" applyBorder="1" applyAlignment="1">
      <alignment horizontal="center" vertical="center" wrapText="1"/>
    </xf>
    <xf numFmtId="3" fontId="17" fillId="2" borderId="40" xfId="6" applyNumberFormat="1" applyFont="1" applyFill="1" applyBorder="1" applyAlignment="1">
      <alignment horizontal="center" vertical="center" wrapText="1"/>
    </xf>
    <xf numFmtId="0" fontId="28" fillId="2" borderId="10" xfId="6" applyFont="1" applyFill="1" applyBorder="1" applyAlignment="1">
      <alignment horizontal="center" vertical="center" wrapText="1"/>
    </xf>
    <xf numFmtId="0" fontId="28" fillId="2" borderId="11" xfId="6" applyFont="1" applyFill="1" applyBorder="1" applyAlignment="1">
      <alignment horizontal="center" vertical="center" wrapText="1"/>
    </xf>
    <xf numFmtId="0" fontId="28" fillId="2" borderId="12" xfId="6" applyFont="1" applyFill="1" applyBorder="1" applyAlignment="1">
      <alignment horizontal="center" vertical="center" wrapText="1"/>
    </xf>
    <xf numFmtId="0" fontId="28" fillId="2" borderId="42" xfId="6" applyFont="1" applyFill="1" applyBorder="1" applyAlignment="1">
      <alignment horizontal="center" vertical="center" wrapText="1"/>
    </xf>
    <xf numFmtId="3" fontId="28" fillId="2" borderId="139" xfId="6" applyNumberFormat="1" applyFont="1" applyFill="1" applyBorder="1" applyAlignment="1">
      <alignment horizontal="center" vertical="center" wrapText="1"/>
    </xf>
    <xf numFmtId="0" fontId="28" fillId="2" borderId="41" xfId="6" applyFont="1" applyFill="1" applyBorder="1" applyAlignment="1">
      <alignment horizontal="center" vertical="center" wrapText="1"/>
    </xf>
    <xf numFmtId="0" fontId="17" fillId="2" borderId="43" xfId="6" applyFont="1" applyFill="1" applyBorder="1" applyAlignment="1">
      <alignment horizontal="center" vertical="center" wrapText="1"/>
    </xf>
    <xf numFmtId="0" fontId="17" fillId="2" borderId="44" xfId="6" applyFont="1" applyFill="1" applyBorder="1" applyAlignment="1">
      <alignment horizontal="center" vertical="center" wrapText="1"/>
    </xf>
    <xf numFmtId="4" fontId="17" fillId="2" borderId="143" xfId="6" applyNumberFormat="1" applyFont="1" applyFill="1" applyBorder="1" applyAlignment="1">
      <alignment horizontal="center" vertical="center" wrapText="1"/>
    </xf>
    <xf numFmtId="4" fontId="17" fillId="2" borderId="44" xfId="6" applyNumberFormat="1" applyFont="1" applyFill="1" applyBorder="1" applyAlignment="1">
      <alignment horizontal="center" vertical="center" wrapText="1"/>
    </xf>
    <xf numFmtId="4" fontId="17" fillId="2" borderId="45" xfId="6" applyNumberFormat="1" applyFont="1" applyFill="1" applyBorder="1" applyAlignment="1">
      <alignment horizontal="center" vertical="center" wrapText="1"/>
    </xf>
    <xf numFmtId="4" fontId="17" fillId="2" borderId="46" xfId="6" applyNumberFormat="1" applyFont="1" applyFill="1" applyBorder="1" applyAlignment="1">
      <alignment horizontal="center" vertical="center" wrapText="1"/>
    </xf>
    <xf numFmtId="4" fontId="17" fillId="2" borderId="47" xfId="6" applyNumberFormat="1" applyFont="1" applyFill="1" applyBorder="1" applyAlignment="1">
      <alignment horizontal="center" vertical="center" wrapText="1"/>
    </xf>
    <xf numFmtId="4" fontId="17" fillId="2" borderId="48" xfId="6" applyNumberFormat="1" applyFont="1" applyFill="1" applyBorder="1" applyAlignment="1">
      <alignment horizontal="center" vertical="center" wrapText="1"/>
    </xf>
    <xf numFmtId="0" fontId="17" fillId="2" borderId="37" xfId="6" applyFont="1" applyFill="1" applyBorder="1" applyAlignment="1">
      <alignment horizontal="center" vertical="center" wrapText="1"/>
    </xf>
    <xf numFmtId="0" fontId="17" fillId="2" borderId="50" xfId="6" applyFont="1" applyFill="1" applyBorder="1" applyAlignment="1">
      <alignment horizontal="center" vertical="center" wrapText="1"/>
    </xf>
    <xf numFmtId="0" fontId="17" fillId="2" borderId="6" xfId="6" applyFont="1" applyFill="1" applyBorder="1" applyAlignment="1">
      <alignment horizontal="center" vertical="center" wrapText="1"/>
    </xf>
    <xf numFmtId="4" fontId="17" fillId="2" borderId="134" xfId="6" applyNumberFormat="1" applyFont="1" applyFill="1" applyBorder="1" applyAlignment="1">
      <alignment horizontal="center" vertical="center" wrapText="1"/>
    </xf>
    <xf numFmtId="4" fontId="17" fillId="2" borderId="26" xfId="6" applyNumberFormat="1" applyFont="1" applyFill="1" applyBorder="1" applyAlignment="1">
      <alignment horizontal="center" vertical="center" wrapText="1"/>
    </xf>
    <xf numFmtId="4" fontId="17" fillId="2" borderId="37" xfId="6" applyNumberFormat="1" applyFont="1" applyFill="1" applyBorder="1" applyAlignment="1">
      <alignment horizontal="center" vertical="center" wrapText="1"/>
    </xf>
    <xf numFmtId="4" fontId="17" fillId="2" borderId="38" xfId="6" applyNumberFormat="1" applyFont="1" applyFill="1" applyBorder="1" applyAlignment="1">
      <alignment horizontal="center" vertical="center" wrapText="1"/>
    </xf>
    <xf numFmtId="4" fontId="17" fillId="2" borderId="28" xfId="6" applyNumberFormat="1" applyFont="1" applyFill="1" applyBorder="1" applyAlignment="1">
      <alignment horizontal="center" vertical="center" wrapText="1"/>
    </xf>
    <xf numFmtId="4" fontId="17" fillId="2" borderId="51" xfId="6" applyNumberFormat="1" applyFont="1" applyFill="1" applyBorder="1" applyAlignment="1">
      <alignment horizontal="center" vertical="center" wrapText="1"/>
    </xf>
    <xf numFmtId="0" fontId="7" fillId="2" borderId="19" xfId="6" applyFont="1" applyFill="1" applyBorder="1" applyAlignment="1">
      <alignment horizontal="right" vertical="center" wrapText="1"/>
    </xf>
    <xf numFmtId="0" fontId="7" fillId="2" borderId="8" xfId="6" applyFont="1" applyFill="1" applyBorder="1" applyAlignment="1">
      <alignment horizontal="right" vertical="center" wrapText="1"/>
    </xf>
    <xf numFmtId="0" fontId="8" fillId="2" borderId="3" xfId="6" applyFont="1" applyFill="1" applyBorder="1" applyAlignment="1">
      <alignment horizontal="right" vertical="center" wrapText="1"/>
    </xf>
    <xf numFmtId="4" fontId="7" fillId="2" borderId="37" xfId="6" applyNumberFormat="1" applyFont="1" applyFill="1" applyBorder="1" applyAlignment="1">
      <alignment horizontal="center" vertical="center" wrapText="1"/>
    </xf>
    <xf numFmtId="4" fontId="7" fillId="2" borderId="38" xfId="6" applyNumberFormat="1" applyFont="1" applyFill="1" applyBorder="1" applyAlignment="1">
      <alignment horizontal="center" vertical="center" wrapText="1"/>
    </xf>
    <xf numFmtId="4" fontId="7" fillId="2" borderId="28" xfId="6" applyNumberFormat="1" applyFont="1" applyFill="1" applyBorder="1" applyAlignment="1">
      <alignment horizontal="center" vertical="center" wrapText="1"/>
    </xf>
    <xf numFmtId="4" fontId="7" fillId="2" borderId="134" xfId="6" applyNumberFormat="1" applyFont="1" applyFill="1" applyBorder="1" applyAlignment="1">
      <alignment horizontal="center" vertical="center" wrapText="1"/>
    </xf>
    <xf numFmtId="4" fontId="7" fillId="2" borderId="51" xfId="6" applyNumberFormat="1" applyFont="1" applyFill="1" applyBorder="1" applyAlignment="1">
      <alignment horizontal="center" vertical="center" wrapText="1"/>
    </xf>
    <xf numFmtId="0" fontId="19" fillId="2" borderId="19" xfId="6" applyFont="1" applyFill="1" applyBorder="1" applyAlignment="1">
      <alignment horizontal="right" vertical="center" wrapText="1"/>
    </xf>
    <xf numFmtId="0" fontId="19" fillId="0" borderId="8" xfId="6" applyFont="1" applyBorder="1" applyAlignment="1" applyProtection="1">
      <alignment horizontal="right" vertical="center" wrapText="1"/>
      <protection locked="0"/>
    </xf>
    <xf numFmtId="0" fontId="8" fillId="0" borderId="3" xfId="6" applyFont="1" applyBorder="1" applyAlignment="1" applyProtection="1">
      <alignment horizontal="right" vertical="center" wrapText="1"/>
      <protection locked="0"/>
    </xf>
    <xf numFmtId="4" fontId="17" fillId="0" borderId="134" xfId="6" applyNumberFormat="1" applyFont="1" applyBorder="1" applyAlignment="1" applyProtection="1">
      <alignment horizontal="center" vertical="center" wrapText="1"/>
      <protection locked="0"/>
    </xf>
    <xf numFmtId="4" fontId="17" fillId="0" borderId="26" xfId="6" applyNumberFormat="1" applyFont="1" applyBorder="1" applyAlignment="1" applyProtection="1">
      <alignment horizontal="center" vertical="center" wrapText="1"/>
      <protection locked="0"/>
    </xf>
    <xf numFmtId="4" fontId="10" fillId="0" borderId="37" xfId="6" applyNumberFormat="1" applyFont="1" applyBorder="1" applyAlignment="1" applyProtection="1">
      <alignment horizontal="center" vertical="center" wrapText="1"/>
      <protection locked="0"/>
    </xf>
    <xf numFmtId="4" fontId="10" fillId="0" borderId="38" xfId="6" applyNumberFormat="1" applyFont="1" applyBorder="1" applyAlignment="1" applyProtection="1">
      <alignment horizontal="center" vertical="center" wrapText="1"/>
      <protection locked="0"/>
    </xf>
    <xf numFmtId="4" fontId="10" fillId="0" borderId="28" xfId="6" applyNumberFormat="1" applyFont="1" applyBorder="1" applyAlignment="1" applyProtection="1">
      <alignment horizontal="center" vertical="center" wrapText="1"/>
      <protection locked="0"/>
    </xf>
    <xf numFmtId="4" fontId="10" fillId="0" borderId="134" xfId="6" applyNumberFormat="1" applyFont="1" applyBorder="1" applyAlignment="1" applyProtection="1">
      <alignment horizontal="center" vertical="center" wrapText="1"/>
      <protection locked="0"/>
    </xf>
    <xf numFmtId="4" fontId="10" fillId="0" borderId="51" xfId="6" applyNumberFormat="1" applyFont="1" applyBorder="1" applyAlignment="1" applyProtection="1">
      <alignment horizontal="center" vertical="center" wrapText="1"/>
      <protection locked="0"/>
    </xf>
    <xf numFmtId="0" fontId="17" fillId="2" borderId="19" xfId="6" applyFont="1" applyFill="1" applyBorder="1" applyAlignment="1">
      <alignment horizontal="center" vertical="center" wrapText="1"/>
    </xf>
    <xf numFmtId="0" fontId="17" fillId="2" borderId="8" xfId="6" applyFont="1" applyFill="1" applyBorder="1" applyAlignment="1">
      <alignment horizontal="center" vertical="center" wrapText="1"/>
    </xf>
    <xf numFmtId="0" fontId="17" fillId="2" borderId="3" xfId="6" applyFont="1" applyFill="1" applyBorder="1" applyAlignment="1">
      <alignment horizontal="center" vertical="center" wrapText="1"/>
    </xf>
    <xf numFmtId="4" fontId="17" fillId="2" borderId="20" xfId="6" applyNumberFormat="1" applyFont="1" applyFill="1" applyBorder="1" applyAlignment="1">
      <alignment horizontal="center" vertical="center" wrapText="1"/>
    </xf>
    <xf numFmtId="4" fontId="17" fillId="2" borderId="55" xfId="6" applyNumberFormat="1" applyFont="1" applyFill="1" applyBorder="1" applyAlignment="1">
      <alignment horizontal="center" vertical="center" wrapText="1"/>
    </xf>
    <xf numFmtId="4" fontId="17" fillId="2" borderId="21" xfId="6" applyNumberFormat="1" applyFont="1" applyFill="1" applyBorder="1" applyAlignment="1">
      <alignment horizontal="center" vertical="center" wrapText="1"/>
    </xf>
    <xf numFmtId="4" fontId="17" fillId="2" borderId="3" xfId="6" applyNumberFormat="1" applyFont="1" applyFill="1" applyBorder="1" applyAlignment="1">
      <alignment horizontal="center" vertical="center" wrapText="1"/>
    </xf>
    <xf numFmtId="4" fontId="17" fillId="0" borderId="37" xfId="6" applyNumberFormat="1" applyFont="1" applyBorder="1" applyAlignment="1" applyProtection="1">
      <alignment horizontal="center" vertical="center" wrapText="1"/>
      <protection locked="0"/>
    </xf>
    <xf numFmtId="4" fontId="17" fillId="0" borderId="51" xfId="6" applyNumberFormat="1" applyFont="1" applyBorder="1" applyAlignment="1" applyProtection="1">
      <alignment horizontal="center" vertical="center" wrapText="1"/>
      <protection locked="0"/>
    </xf>
    <xf numFmtId="0" fontId="17" fillId="2" borderId="19" xfId="6" applyFont="1" applyFill="1" applyBorder="1" applyAlignment="1">
      <alignment horizontal="center" wrapText="1"/>
    </xf>
    <xf numFmtId="0" fontId="17" fillId="2" borderId="8" xfId="6" applyFont="1" applyFill="1" applyBorder="1" applyAlignment="1">
      <alignment horizontal="center" wrapText="1"/>
    </xf>
    <xf numFmtId="0" fontId="17" fillId="2" borderId="3" xfId="6" applyFont="1" applyFill="1" applyBorder="1" applyAlignment="1">
      <alignment horizontal="center" wrapText="1"/>
    </xf>
    <xf numFmtId="0" fontId="7" fillId="2" borderId="19" xfId="6" applyFont="1" applyFill="1" applyBorder="1" applyAlignment="1">
      <alignment horizontal="right" wrapText="1"/>
    </xf>
    <xf numFmtId="0" fontId="7" fillId="2" borderId="8" xfId="6" applyFont="1" applyFill="1" applyBorder="1" applyAlignment="1">
      <alignment horizontal="right" wrapText="1"/>
    </xf>
    <xf numFmtId="0" fontId="8" fillId="2" borderId="3" xfId="6" applyFont="1" applyFill="1" applyBorder="1" applyAlignment="1">
      <alignment horizontal="right" wrapText="1"/>
    </xf>
    <xf numFmtId="4" fontId="17" fillId="2" borderId="19" xfId="6" applyNumberFormat="1" applyFont="1" applyFill="1" applyBorder="1" applyAlignment="1">
      <alignment horizontal="center" vertical="center" wrapText="1"/>
    </xf>
    <xf numFmtId="0" fontId="7" fillId="2" borderId="22" xfId="6" applyFont="1" applyFill="1" applyBorder="1" applyAlignment="1">
      <alignment horizontal="right" wrapText="1"/>
    </xf>
    <xf numFmtId="0" fontId="7" fillId="2" borderId="58" xfId="6" applyFont="1" applyFill="1" applyBorder="1" applyAlignment="1">
      <alignment horizontal="right" wrapText="1"/>
    </xf>
    <xf numFmtId="0" fontId="8" fillId="2" borderId="4" xfId="6" applyFont="1" applyFill="1" applyBorder="1" applyAlignment="1">
      <alignment horizontal="right" wrapText="1"/>
    </xf>
    <xf numFmtId="0" fontId="17" fillId="2" borderId="22" xfId="6" applyFont="1" applyFill="1" applyBorder="1" applyAlignment="1">
      <alignment horizontal="center" wrapText="1"/>
    </xf>
    <xf numFmtId="0" fontId="17" fillId="2" borderId="58" xfId="6" applyFont="1" applyFill="1" applyBorder="1" applyAlignment="1">
      <alignment horizontal="center" wrapText="1"/>
    </xf>
    <xf numFmtId="0" fontId="17" fillId="2" borderId="4" xfId="6" applyFont="1" applyFill="1" applyBorder="1" applyAlignment="1">
      <alignment horizontal="center" wrapText="1"/>
    </xf>
    <xf numFmtId="4" fontId="17" fillId="2" borderId="84" xfId="6" applyNumberFormat="1" applyFont="1" applyFill="1" applyBorder="1" applyAlignment="1">
      <alignment horizontal="center" vertical="center" wrapText="1"/>
    </xf>
    <xf numFmtId="4" fontId="17" fillId="2" borderId="27" xfId="6" applyNumberFormat="1" applyFont="1" applyFill="1" applyBorder="1" applyAlignment="1">
      <alignment horizontal="center" vertical="center" wrapText="1"/>
    </xf>
    <xf numFmtId="4" fontId="17" fillId="2" borderId="56" xfId="6" applyNumberFormat="1" applyFont="1" applyFill="1" applyBorder="1" applyAlignment="1">
      <alignment horizontal="center" vertical="center" wrapText="1"/>
    </xf>
    <xf numFmtId="0" fontId="7" fillId="2" borderId="29" xfId="6" applyFont="1" applyFill="1" applyBorder="1" applyAlignment="1">
      <alignment horizontal="right" wrapText="1"/>
    </xf>
    <xf numFmtId="4" fontId="17" fillId="2" borderId="81" xfId="6" applyNumberFormat="1" applyFont="1" applyFill="1" applyBorder="1" applyAlignment="1">
      <alignment horizontal="center" vertical="center" wrapText="1"/>
    </xf>
    <xf numFmtId="4" fontId="17" fillId="2" borderId="29" xfId="6" applyNumberFormat="1" applyFont="1" applyFill="1" applyBorder="1" applyAlignment="1">
      <alignment horizontal="center" vertical="center" wrapText="1"/>
    </xf>
    <xf numFmtId="4" fontId="17" fillId="0" borderId="81" xfId="6" applyNumberFormat="1" applyFont="1" applyBorder="1" applyAlignment="1" applyProtection="1">
      <alignment horizontal="center" vertical="center" wrapText="1"/>
      <protection locked="0"/>
    </xf>
    <xf numFmtId="4" fontId="17" fillId="0" borderId="29" xfId="6" applyNumberFormat="1" applyFont="1" applyBorder="1" applyAlignment="1" applyProtection="1">
      <alignment horizontal="center" vertical="center" wrapText="1"/>
      <protection locked="0"/>
    </xf>
    <xf numFmtId="4" fontId="10" fillId="0" borderId="22" xfId="6" applyNumberFormat="1" applyFont="1" applyBorder="1" applyAlignment="1" applyProtection="1">
      <alignment horizontal="center" vertical="center" wrapText="1"/>
      <protection locked="0"/>
    </xf>
    <xf numFmtId="4" fontId="10" fillId="0" borderId="23" xfId="6" applyNumberFormat="1" applyFont="1" applyBorder="1" applyAlignment="1" applyProtection="1">
      <alignment horizontal="center" vertical="center" wrapText="1"/>
      <protection locked="0"/>
    </xf>
    <xf numFmtId="4" fontId="10" fillId="0" borderId="24" xfId="6" applyNumberFormat="1" applyFont="1" applyBorder="1" applyAlignment="1" applyProtection="1">
      <alignment horizontal="center" vertical="center" wrapText="1"/>
      <protection locked="0"/>
    </xf>
    <xf numFmtId="4" fontId="10" fillId="0" borderId="81" xfId="6" applyNumberFormat="1" applyFont="1" applyBorder="1" applyAlignment="1" applyProtection="1">
      <alignment horizontal="center" vertical="center" wrapText="1"/>
      <protection locked="0"/>
    </xf>
    <xf numFmtId="4" fontId="10" fillId="0" borderId="59" xfId="6" applyNumberFormat="1" applyFont="1" applyBorder="1" applyAlignment="1" applyProtection="1">
      <alignment horizontal="center" vertical="center" wrapText="1"/>
      <protection locked="0"/>
    </xf>
    <xf numFmtId="4" fontId="10" fillId="0" borderId="19" xfId="6" applyNumberFormat="1" applyFont="1" applyBorder="1" applyAlignment="1" applyProtection="1">
      <alignment horizontal="center" vertical="center" wrapText="1"/>
      <protection locked="0"/>
    </xf>
    <xf numFmtId="4" fontId="10" fillId="0" borderId="20" xfId="6" applyNumberFormat="1" applyFont="1" applyBorder="1" applyAlignment="1" applyProtection="1">
      <alignment horizontal="center" vertical="center" wrapText="1"/>
      <protection locked="0"/>
    </xf>
    <xf numFmtId="4" fontId="10" fillId="0" borderId="21" xfId="6" applyNumberFormat="1" applyFont="1" applyBorder="1" applyAlignment="1" applyProtection="1">
      <alignment horizontal="center" vertical="center" wrapText="1"/>
      <protection locked="0"/>
    </xf>
    <xf numFmtId="4" fontId="10" fillId="0" borderId="84" xfId="6" applyNumberFormat="1" applyFont="1" applyBorder="1" applyAlignment="1" applyProtection="1">
      <alignment horizontal="center" vertical="center" wrapText="1"/>
      <protection locked="0"/>
    </xf>
    <xf numFmtId="4" fontId="10" fillId="0" borderId="56" xfId="6" applyNumberFormat="1" applyFont="1" applyBorder="1" applyAlignment="1" applyProtection="1">
      <alignment horizontal="center" vertical="center" wrapText="1"/>
      <protection locked="0"/>
    </xf>
    <xf numFmtId="0" fontId="7" fillId="2" borderId="27" xfId="6" applyFont="1" applyFill="1" applyBorder="1" applyAlignment="1">
      <alignment horizontal="right" wrapText="1"/>
    </xf>
    <xf numFmtId="0" fontId="19" fillId="2" borderId="27" xfId="6" applyFont="1" applyFill="1" applyBorder="1" applyAlignment="1">
      <alignment horizontal="right" vertical="center" wrapText="1"/>
    </xf>
    <xf numFmtId="4" fontId="17" fillId="0" borderId="84" xfId="6" applyNumberFormat="1" applyFont="1" applyBorder="1" applyAlignment="1" applyProtection="1">
      <alignment horizontal="center" vertical="center" wrapText="1"/>
      <protection locked="0"/>
    </xf>
    <xf numFmtId="4" fontId="17" fillId="0" borderId="27" xfId="6" applyNumberFormat="1" applyFont="1" applyBorder="1" applyAlignment="1" applyProtection="1">
      <alignment horizontal="center" vertical="center" wrapText="1"/>
      <protection locked="0"/>
    </xf>
    <xf numFmtId="0" fontId="17" fillId="2" borderId="27" xfId="6" applyFont="1" applyFill="1" applyBorder="1" applyAlignment="1">
      <alignment horizontal="center" wrapText="1"/>
    </xf>
    <xf numFmtId="0" fontId="19" fillId="2" borderId="22" xfId="6" applyFont="1" applyFill="1" applyBorder="1" applyAlignment="1">
      <alignment horizontal="right" vertical="center" wrapText="1"/>
    </xf>
    <xf numFmtId="0" fontId="7" fillId="2" borderId="21" xfId="6" applyFont="1" applyFill="1" applyBorder="1" applyAlignment="1">
      <alignment horizontal="right" wrapText="1"/>
    </xf>
    <xf numFmtId="0" fontId="17" fillId="2" borderId="21" xfId="6" applyFont="1" applyFill="1" applyBorder="1" applyAlignment="1">
      <alignment horizontal="center" wrapText="1"/>
    </xf>
    <xf numFmtId="0" fontId="17" fillId="2" borderId="47" xfId="6" applyFont="1" applyFill="1" applyBorder="1" applyAlignment="1">
      <alignment horizontal="center" vertical="center" wrapText="1"/>
    </xf>
    <xf numFmtId="4" fontId="17" fillId="0" borderId="84" xfId="6" applyNumberFormat="1" applyFont="1" applyBorder="1" applyAlignment="1" applyProtection="1">
      <alignment horizontal="center" vertical="center"/>
      <protection locked="0" hidden="1"/>
    </xf>
    <xf numFmtId="4" fontId="17" fillId="0" borderId="27" xfId="6" applyNumberFormat="1" applyFont="1" applyBorder="1" applyAlignment="1" applyProtection="1">
      <alignment horizontal="center" vertical="center"/>
      <protection locked="0" hidden="1"/>
    </xf>
    <xf numFmtId="4" fontId="10" fillId="0" borderId="19" xfId="6" applyNumberFormat="1" applyFont="1" applyBorder="1" applyAlignment="1" applyProtection="1">
      <alignment horizontal="center" vertical="center"/>
      <protection locked="0" hidden="1"/>
    </xf>
    <xf numFmtId="4" fontId="10" fillId="0" borderId="20" xfId="6" applyNumberFormat="1" applyFont="1" applyBorder="1" applyAlignment="1" applyProtection="1">
      <alignment horizontal="center" vertical="center"/>
      <protection locked="0" hidden="1"/>
    </xf>
    <xf numFmtId="4" fontId="10" fillId="0" borderId="21" xfId="6" applyNumberFormat="1" applyFont="1" applyBorder="1" applyAlignment="1" applyProtection="1">
      <alignment horizontal="center" vertical="center"/>
      <protection locked="0" hidden="1"/>
    </xf>
    <xf numFmtId="4" fontId="10" fillId="0" borderId="84" xfId="6" applyNumberFormat="1" applyFont="1" applyBorder="1" applyAlignment="1" applyProtection="1">
      <alignment horizontal="center" vertical="center"/>
      <protection locked="0" hidden="1"/>
    </xf>
    <xf numFmtId="4" fontId="10" fillId="0" borderId="56" xfId="6" applyNumberFormat="1" applyFont="1" applyBorder="1" applyAlignment="1" applyProtection="1">
      <alignment horizontal="center" vertical="center"/>
      <protection locked="0" hidden="1"/>
    </xf>
    <xf numFmtId="0" fontId="19" fillId="2" borderId="39" xfId="6" applyFont="1" applyFill="1" applyBorder="1" applyAlignment="1">
      <alignment horizontal="right" vertical="center" wrapText="1"/>
    </xf>
    <xf numFmtId="0" fontId="19" fillId="0" borderId="127" xfId="6" applyFont="1" applyBorder="1" applyAlignment="1" applyProtection="1">
      <alignment horizontal="right" vertical="center" wrapText="1"/>
      <protection locked="0"/>
    </xf>
    <xf numFmtId="0" fontId="8" fillId="0" borderId="7" xfId="6" applyFont="1" applyBorder="1" applyAlignment="1" applyProtection="1">
      <alignment horizontal="right" vertical="center" wrapText="1"/>
      <protection locked="0"/>
    </xf>
    <xf numFmtId="4" fontId="17" fillId="0" borderId="142" xfId="6" applyNumberFormat="1" applyFont="1" applyBorder="1" applyAlignment="1" applyProtection="1">
      <alignment horizontal="center" vertical="center"/>
      <protection locked="0" hidden="1"/>
    </xf>
    <xf numFmtId="4" fontId="17" fillId="0" borderId="30" xfId="6" applyNumberFormat="1" applyFont="1" applyBorder="1" applyAlignment="1" applyProtection="1">
      <alignment horizontal="center" vertical="center"/>
      <protection locked="0" hidden="1"/>
    </xf>
    <xf numFmtId="4" fontId="10" fillId="0" borderId="39" xfId="6" applyNumberFormat="1" applyFont="1" applyBorder="1" applyAlignment="1" applyProtection="1">
      <alignment horizontal="center" vertical="center"/>
      <protection locked="0" hidden="1"/>
    </xf>
    <xf numFmtId="4" fontId="10" fillId="0" borderId="31" xfId="6" applyNumberFormat="1" applyFont="1" applyBorder="1" applyAlignment="1" applyProtection="1">
      <alignment horizontal="center" vertical="center"/>
      <protection locked="0" hidden="1"/>
    </xf>
    <xf numFmtId="4" fontId="10" fillId="0" borderId="32" xfId="6" applyNumberFormat="1" applyFont="1" applyBorder="1" applyAlignment="1" applyProtection="1">
      <alignment horizontal="center" vertical="center"/>
      <protection locked="0" hidden="1"/>
    </xf>
    <xf numFmtId="4" fontId="10" fillId="0" borderId="142" xfId="6" applyNumberFormat="1" applyFont="1" applyBorder="1" applyAlignment="1" applyProtection="1">
      <alignment horizontal="center" vertical="center"/>
      <protection locked="0" hidden="1"/>
    </xf>
    <xf numFmtId="4" fontId="10" fillId="0" borderId="128" xfId="6" applyNumberFormat="1" applyFont="1" applyBorder="1" applyAlignment="1" applyProtection="1">
      <alignment horizontal="center" vertical="center"/>
      <protection locked="0" hidden="1"/>
    </xf>
    <xf numFmtId="0" fontId="6" fillId="0" borderId="0" xfId="0" applyFont="1" applyAlignment="1">
      <alignment horizontal="right" vertical="center" wrapText="1"/>
    </xf>
    <xf numFmtId="0" fontId="14" fillId="0" borderId="0" xfId="0" applyFont="1" applyAlignment="1">
      <alignment horizontal="right" vertical="center" wrapText="1"/>
    </xf>
    <xf numFmtId="0" fontId="13" fillId="0" borderId="1" xfId="0" applyFont="1" applyBorder="1" applyAlignment="1">
      <alignment horizontal="left"/>
    </xf>
    <xf numFmtId="0" fontId="12" fillId="0" borderId="1" xfId="0" applyFont="1" applyBorder="1"/>
    <xf numFmtId="0" fontId="21" fillId="0" borderId="1" xfId="1" applyFont="1" applyBorder="1" applyAlignment="1">
      <alignment horizontal="left"/>
    </xf>
    <xf numFmtId="0" fontId="5" fillId="0" borderId="1" xfId="1" applyBorder="1"/>
    <xf numFmtId="4" fontId="10" fillId="2" borderId="86" xfId="1" applyNumberFormat="1" applyFont="1" applyFill="1" applyBorder="1" applyAlignment="1">
      <alignment horizontal="center" vertical="center" wrapText="1"/>
    </xf>
    <xf numFmtId="4" fontId="10" fillId="2" borderId="57" xfId="1" applyNumberFormat="1" applyFont="1" applyFill="1" applyBorder="1" applyAlignment="1">
      <alignment horizontal="center" vertical="center" wrapText="1"/>
    </xf>
    <xf numFmtId="4" fontId="10" fillId="2" borderId="126" xfId="1" applyNumberFormat="1" applyFont="1" applyFill="1" applyBorder="1" applyAlignment="1">
      <alignment horizontal="center" vertical="center" wrapText="1"/>
    </xf>
    <xf numFmtId="1" fontId="24" fillId="0" borderId="0" xfId="3" applyNumberFormat="1" applyFont="1" applyAlignment="1">
      <alignment horizontal="left" vertical="center"/>
    </xf>
    <xf numFmtId="49" fontId="11" fillId="0" borderId="0" xfId="1" applyNumberFormat="1" applyFont="1" applyAlignment="1">
      <alignment horizontal="left" vertical="top" wrapText="1"/>
    </xf>
    <xf numFmtId="3" fontId="17" fillId="2" borderId="40" xfId="1" applyNumberFormat="1" applyFont="1" applyFill="1" applyBorder="1" applyAlignment="1">
      <alignment horizontal="center" vertical="center"/>
    </xf>
    <xf numFmtId="0" fontId="5" fillId="2" borderId="41" xfId="0" applyFont="1" applyFill="1" applyBorder="1" applyAlignment="1">
      <alignment horizontal="center" vertical="center"/>
    </xf>
    <xf numFmtId="2" fontId="17" fillId="2" borderId="52" xfId="1" applyNumberFormat="1" applyFont="1" applyFill="1" applyBorder="1" applyAlignment="1">
      <alignment horizontal="center" vertical="center"/>
    </xf>
    <xf numFmtId="2" fontId="17" fillId="2" borderId="53" xfId="1" applyNumberFormat="1" applyFont="1" applyFill="1" applyBorder="1" applyAlignment="1">
      <alignment horizontal="center" vertical="center"/>
    </xf>
    <xf numFmtId="2" fontId="17" fillId="2" borderId="30" xfId="1" applyNumberFormat="1" applyFont="1" applyFill="1" applyBorder="1" applyAlignment="1">
      <alignment horizontal="center" vertical="center" wrapText="1"/>
    </xf>
    <xf numFmtId="2" fontId="17" fillId="2" borderId="128" xfId="1" applyNumberFormat="1" applyFont="1" applyFill="1" applyBorder="1" applyAlignment="1">
      <alignment horizontal="center" vertical="center" wrapText="1"/>
    </xf>
    <xf numFmtId="2" fontId="17" fillId="2" borderId="52" xfId="1" applyNumberFormat="1" applyFont="1" applyFill="1" applyBorder="1" applyAlignment="1">
      <alignment horizontal="center" vertical="center" wrapText="1"/>
    </xf>
    <xf numFmtId="2" fontId="17" fillId="2" borderId="53" xfId="1" applyNumberFormat="1" applyFont="1" applyFill="1" applyBorder="1" applyAlignment="1">
      <alignment horizontal="center" vertical="center" wrapText="1"/>
    </xf>
    <xf numFmtId="2" fontId="20" fillId="2" borderId="30" xfId="1" applyNumberFormat="1" applyFont="1" applyFill="1" applyBorder="1" applyAlignment="1">
      <alignment horizontal="center" vertical="center"/>
    </xf>
    <xf numFmtId="2" fontId="20" fillId="2" borderId="128" xfId="1" applyNumberFormat="1" applyFont="1" applyFill="1" applyBorder="1" applyAlignment="1">
      <alignment horizontal="center" vertical="center"/>
    </xf>
    <xf numFmtId="2" fontId="20" fillId="2" borderId="52" xfId="1" applyNumberFormat="1" applyFont="1" applyFill="1" applyBorder="1" applyAlignment="1">
      <alignment horizontal="center" vertical="center"/>
    </xf>
    <xf numFmtId="2" fontId="20" fillId="2" borderId="53" xfId="1" applyNumberFormat="1" applyFont="1" applyFill="1" applyBorder="1" applyAlignment="1">
      <alignment horizontal="center" vertical="center"/>
    </xf>
    <xf numFmtId="2" fontId="20" fillId="2" borderId="40" xfId="1" applyNumberFormat="1" applyFont="1" applyFill="1" applyBorder="1" applyAlignment="1">
      <alignment horizontal="center" vertical="center"/>
    </xf>
    <xf numFmtId="2" fontId="20" fillId="2" borderId="41" xfId="1" applyNumberFormat="1" applyFont="1" applyFill="1" applyBorder="1" applyAlignment="1">
      <alignment horizontal="center" vertical="center"/>
    </xf>
    <xf numFmtId="167" fontId="17" fillId="2" borderId="40" xfId="1" applyNumberFormat="1" applyFont="1" applyFill="1" applyBorder="1" applyAlignment="1">
      <alignment horizontal="center" vertical="center"/>
    </xf>
    <xf numFmtId="167" fontId="17" fillId="2" borderId="41" xfId="1" applyNumberFormat="1" applyFont="1" applyFill="1" applyBorder="1" applyAlignment="1">
      <alignment horizontal="center" vertical="center"/>
    </xf>
    <xf numFmtId="0" fontId="10" fillId="2" borderId="31" xfId="1" applyFont="1" applyFill="1" applyBorder="1" applyAlignment="1">
      <alignment horizontal="center" vertical="center"/>
    </xf>
    <xf numFmtId="0" fontId="17" fillId="2" borderId="13" xfId="1" applyFont="1" applyFill="1" applyBorder="1" applyAlignment="1">
      <alignment horizontal="center" vertical="center"/>
    </xf>
    <xf numFmtId="0" fontId="5" fillId="2" borderId="135" xfId="0" applyFont="1" applyFill="1" applyBorder="1" applyAlignment="1">
      <alignment horizontal="center" vertical="center"/>
    </xf>
    <xf numFmtId="0" fontId="17" fillId="2" borderId="11"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20" xfId="1" applyFont="1" applyFill="1" applyBorder="1" applyAlignment="1">
      <alignment horizontal="center" vertical="center"/>
    </xf>
    <xf numFmtId="0" fontId="32" fillId="0" borderId="0" xfId="0" applyFont="1" applyAlignment="1">
      <alignment horizontal="right" vertical="center" wrapText="1"/>
    </xf>
    <xf numFmtId="0" fontId="38" fillId="0" borderId="83" xfId="1" applyFont="1" applyBorder="1" applyAlignment="1">
      <alignment horizontal="left" vertical="center"/>
    </xf>
    <xf numFmtId="0" fontId="5" fillId="0" borderId="0" xfId="0" applyFont="1" applyAlignment="1">
      <alignment horizontal="right"/>
    </xf>
    <xf numFmtId="0" fontId="11" fillId="0" borderId="0" xfId="6" applyFont="1" applyAlignment="1">
      <alignment horizontal="left" vertical="center" wrapText="1"/>
    </xf>
    <xf numFmtId="0" fontId="5" fillId="0" borderId="0" xfId="6" applyFont="1" applyAlignment="1">
      <alignment vertical="center" wrapText="1"/>
    </xf>
    <xf numFmtId="0" fontId="11" fillId="0" borderId="0" xfId="6" applyFont="1" applyAlignment="1">
      <alignment vertical="center" wrapText="1"/>
    </xf>
  </cellXfs>
  <cellStyles count="7">
    <cellStyle name="Comma 2" xfId="4" xr:uid="{00000000-0005-0000-0000-000004000000}"/>
    <cellStyle name="Įprastas" xfId="0" builtinId="0"/>
    <cellStyle name="Normal 2" xfId="1" xr:uid="{00000000-0005-0000-0000-000001000000}"/>
    <cellStyle name="Normal 2 3" xfId="5" xr:uid="{00000000-0005-0000-0000-000005000000}"/>
    <cellStyle name="Normal 4" xfId="2" xr:uid="{00000000-0005-0000-0000-000002000000}"/>
    <cellStyle name="Normal 7" xfId="6" xr:uid="{00000000-0005-0000-0000-000006000000}"/>
    <cellStyle name="Normal_Kainos skaiciavimai_Kvedarna_2007" xfId="3" xr:uid="{00000000-0005-0000-0000-000003000000}"/>
  </cellStyles>
  <dxfs count="12">
    <dxf>
      <font>
        <condense val="0"/>
        <extend val="0"/>
        <color indexed="12"/>
      </font>
    </dxf>
    <dxf>
      <font>
        <condense val="0"/>
        <extend val="0"/>
        <color indexed="10"/>
      </font>
    </dxf>
    <dxf>
      <font>
        <condense val="0"/>
        <extend val="0"/>
        <color indexed="12"/>
      </font>
    </dxf>
    <dxf>
      <font>
        <condense val="0"/>
        <extend val="0"/>
        <color indexed="10"/>
      </font>
    </dxf>
    <dxf>
      <font>
        <b val="0"/>
        <i val="0"/>
        <condense val="0"/>
        <extend val="0"/>
        <color indexed="9"/>
      </font>
    </dxf>
    <dxf>
      <font>
        <condense val="0"/>
        <extend val="0"/>
        <color indexed="12"/>
      </font>
    </dxf>
    <dxf>
      <font>
        <condense val="0"/>
        <extend val="0"/>
        <color indexed="10"/>
      </font>
    </dxf>
    <dxf>
      <font>
        <condense val="0"/>
        <extend val="0"/>
        <color indexed="12"/>
      </font>
    </dxf>
    <dxf>
      <font>
        <condense val="0"/>
        <extend val="0"/>
        <color indexed="10"/>
      </font>
    </dxf>
    <dxf>
      <font>
        <condense val="0"/>
        <extend val="0"/>
        <color indexed="10"/>
      </font>
    </dxf>
    <dxf>
      <font>
        <condense val="0"/>
        <extend val="0"/>
        <color indexed="10"/>
      </font>
    </dxf>
    <dxf>
      <font>
        <b val="0"/>
        <i val="0"/>
        <condense val="0"/>
        <extend val="0"/>
        <color indexed="9"/>
      </font>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35"/>
  <sheetViews>
    <sheetView workbookViewId="0"/>
  </sheetViews>
  <sheetFormatPr defaultColWidth="9.140625" defaultRowHeight="15" x14ac:dyDescent="0.25"/>
  <cols>
    <col min="1" max="2" width="9.140625" style="5"/>
    <col min="3" max="3" width="10.140625" style="5" customWidth="1"/>
    <col min="4" max="4" width="58.140625" style="5" customWidth="1"/>
    <col min="5" max="5" width="25.85546875" style="5" customWidth="1"/>
    <col min="6" max="6" width="31.140625" style="5" customWidth="1"/>
    <col min="7" max="16384" width="9.140625" style="5"/>
  </cols>
  <sheetData>
    <row r="1" spans="1:5" x14ac:dyDescent="0.25">
      <c r="A1" s="6" t="s">
        <v>0</v>
      </c>
      <c r="B1" s="7"/>
      <c r="C1" s="7"/>
      <c r="D1" s="7"/>
      <c r="E1" s="7"/>
    </row>
    <row r="2" spans="1:5" x14ac:dyDescent="0.25">
      <c r="A2" s="6" t="s">
        <v>1</v>
      </c>
      <c r="B2" s="7"/>
      <c r="C2" s="7"/>
      <c r="D2" s="7"/>
      <c r="E2" s="7"/>
    </row>
    <row r="3" spans="1:5" x14ac:dyDescent="0.25">
      <c r="A3" s="7"/>
      <c r="B3" s="7"/>
      <c r="C3" s="7"/>
      <c r="D3" s="7"/>
      <c r="E3" s="7"/>
    </row>
    <row r="4" spans="1:5" x14ac:dyDescent="0.25">
      <c r="A4" s="7"/>
      <c r="B4" s="7"/>
      <c r="C4" s="7"/>
      <c r="D4" s="7"/>
      <c r="E4" s="7"/>
    </row>
    <row r="5" spans="1:5" x14ac:dyDescent="0.25">
      <c r="A5" s="8" t="s">
        <v>2</v>
      </c>
      <c r="B5" s="7"/>
      <c r="C5" s="7"/>
      <c r="D5" s="7"/>
      <c r="E5" s="7"/>
    </row>
    <row r="6" spans="1:5" x14ac:dyDescent="0.25">
      <c r="A6" s="7"/>
      <c r="B6" s="7"/>
      <c r="C6" s="7"/>
      <c r="D6" s="7"/>
      <c r="E6" s="7"/>
    </row>
    <row r="8" spans="1:5" ht="29.25" customHeight="1" x14ac:dyDescent="0.25">
      <c r="C8" s="1468" t="s">
        <v>3</v>
      </c>
      <c r="D8" s="1468"/>
      <c r="E8" s="1468"/>
    </row>
    <row r="9" spans="1:5" x14ac:dyDescent="0.25">
      <c r="C9" s="9" t="s">
        <v>4</v>
      </c>
      <c r="D9" s="9" t="s">
        <v>5</v>
      </c>
      <c r="E9" s="10" t="s">
        <v>6</v>
      </c>
    </row>
    <row r="10" spans="1:5" x14ac:dyDescent="0.25">
      <c r="C10" s="11" t="s">
        <v>7</v>
      </c>
      <c r="D10" s="12" t="s">
        <v>8</v>
      </c>
      <c r="E10" s="13"/>
    </row>
    <row r="11" spans="1:5" x14ac:dyDescent="0.25">
      <c r="C11" s="11" t="s">
        <v>9</v>
      </c>
      <c r="D11" s="14" t="s">
        <v>10</v>
      </c>
      <c r="E11" s="11">
        <v>4</v>
      </c>
    </row>
    <row r="12" spans="1:5" x14ac:dyDescent="0.25">
      <c r="C12" s="11" t="s">
        <v>9</v>
      </c>
      <c r="D12" s="14" t="s">
        <v>11</v>
      </c>
      <c r="E12" s="15" t="s">
        <v>12</v>
      </c>
    </row>
    <row r="13" spans="1:5" x14ac:dyDescent="0.25">
      <c r="C13" s="16" t="s">
        <v>9</v>
      </c>
      <c r="D13" s="17" t="s">
        <v>13</v>
      </c>
      <c r="E13" s="16" t="s">
        <v>12</v>
      </c>
    </row>
    <row r="14" spans="1:5" x14ac:dyDescent="0.25">
      <c r="C14" s="18" t="s">
        <v>14</v>
      </c>
      <c r="D14" s="19" t="s">
        <v>15</v>
      </c>
      <c r="E14" s="18"/>
    </row>
    <row r="15" spans="1:5" x14ac:dyDescent="0.25">
      <c r="C15" s="20" t="s">
        <v>16</v>
      </c>
      <c r="D15" s="21" t="s">
        <v>17</v>
      </c>
      <c r="E15" s="20" t="s">
        <v>18</v>
      </c>
    </row>
    <row r="16" spans="1:5" x14ac:dyDescent="0.25">
      <c r="C16" s="11" t="s">
        <v>19</v>
      </c>
      <c r="D16" s="22" t="s">
        <v>20</v>
      </c>
      <c r="E16" s="11" t="s">
        <v>21</v>
      </c>
    </row>
    <row r="17" spans="3:5" x14ac:dyDescent="0.25">
      <c r="C17" s="11" t="s">
        <v>22</v>
      </c>
      <c r="D17" s="22" t="s">
        <v>23</v>
      </c>
      <c r="E17" s="11">
        <v>50</v>
      </c>
    </row>
    <row r="18" spans="3:5" x14ac:dyDescent="0.25">
      <c r="C18" s="11" t="s">
        <v>24</v>
      </c>
      <c r="D18" s="23" t="s">
        <v>25</v>
      </c>
      <c r="E18" s="16">
        <v>30</v>
      </c>
    </row>
    <row r="19" spans="3:5" x14ac:dyDescent="0.25">
      <c r="C19" s="11" t="s">
        <v>26</v>
      </c>
      <c r="D19" s="23" t="s">
        <v>27</v>
      </c>
      <c r="E19" s="16">
        <v>20</v>
      </c>
    </row>
    <row r="20" spans="3:5" ht="51" x14ac:dyDescent="0.25">
      <c r="C20" s="16" t="s">
        <v>28</v>
      </c>
      <c r="D20" s="23" t="s">
        <v>29</v>
      </c>
      <c r="E20" s="16">
        <v>35</v>
      </c>
    </row>
    <row r="21" spans="3:5" x14ac:dyDescent="0.25">
      <c r="C21" s="18" t="s">
        <v>30</v>
      </c>
      <c r="D21" s="19" t="s">
        <v>31</v>
      </c>
      <c r="E21" s="18"/>
    </row>
    <row r="22" spans="3:5" ht="51" x14ac:dyDescent="0.25">
      <c r="C22" s="16" t="s">
        <v>32</v>
      </c>
      <c r="D22" s="23" t="s">
        <v>33</v>
      </c>
      <c r="E22" s="16">
        <v>10</v>
      </c>
    </row>
    <row r="23" spans="3:5" x14ac:dyDescent="0.25">
      <c r="C23" s="24" t="s">
        <v>34</v>
      </c>
      <c r="D23" s="25" t="s">
        <v>35</v>
      </c>
      <c r="E23" s="24">
        <v>5</v>
      </c>
    </row>
    <row r="24" spans="3:5" x14ac:dyDescent="0.25">
      <c r="C24" s="18" t="s">
        <v>36</v>
      </c>
      <c r="D24" s="19" t="s">
        <v>37</v>
      </c>
      <c r="E24" s="18"/>
    </row>
    <row r="25" spans="3:5" ht="25.5" x14ac:dyDescent="0.25">
      <c r="C25" s="16" t="s">
        <v>38</v>
      </c>
      <c r="D25" s="22" t="s">
        <v>39</v>
      </c>
      <c r="E25" s="26" t="s">
        <v>40</v>
      </c>
    </row>
    <row r="26" spans="3:5" ht="25.5" x14ac:dyDescent="0.25">
      <c r="C26" s="16" t="s">
        <v>41</v>
      </c>
      <c r="D26" s="23" t="s">
        <v>42</v>
      </c>
      <c r="E26" s="26" t="s">
        <v>43</v>
      </c>
    </row>
    <row r="27" spans="3:5" x14ac:dyDescent="0.25">
      <c r="C27" s="16" t="s">
        <v>44</v>
      </c>
      <c r="D27" s="23" t="s">
        <v>45</v>
      </c>
      <c r="E27" s="26">
        <v>7</v>
      </c>
    </row>
    <row r="28" spans="3:5" ht="25.5" x14ac:dyDescent="0.25">
      <c r="C28" s="16" t="s">
        <v>46</v>
      </c>
      <c r="D28" s="22" t="s">
        <v>47</v>
      </c>
      <c r="E28" s="27">
        <v>6</v>
      </c>
    </row>
    <row r="29" spans="3:5" x14ac:dyDescent="0.25">
      <c r="C29" s="11" t="s">
        <v>48</v>
      </c>
      <c r="D29" s="28" t="s">
        <v>49</v>
      </c>
      <c r="E29" s="29">
        <v>4</v>
      </c>
    </row>
    <row r="30" spans="3:5" ht="25.5" x14ac:dyDescent="0.25">
      <c r="C30" s="11" t="s">
        <v>50</v>
      </c>
      <c r="D30" s="22" t="s">
        <v>51</v>
      </c>
      <c r="E30" s="11">
        <v>6</v>
      </c>
    </row>
    <row r="31" spans="3:5" x14ac:dyDescent="0.25">
      <c r="C31" s="18" t="s">
        <v>52</v>
      </c>
      <c r="D31" s="19" t="s">
        <v>53</v>
      </c>
      <c r="E31" s="30"/>
    </row>
    <row r="32" spans="3:5" x14ac:dyDescent="0.25">
      <c r="C32" s="11" t="s">
        <v>54</v>
      </c>
      <c r="D32" s="14" t="s">
        <v>55</v>
      </c>
      <c r="E32" s="11">
        <v>7</v>
      </c>
    </row>
    <row r="33" spans="3:5" ht="25.5" x14ac:dyDescent="0.25">
      <c r="C33" s="24" t="s">
        <v>56</v>
      </c>
      <c r="D33" s="31" t="s">
        <v>57</v>
      </c>
      <c r="E33" s="24">
        <v>10</v>
      </c>
    </row>
    <row r="34" spans="3:5" x14ac:dyDescent="0.25">
      <c r="C34" s="32"/>
      <c r="E34" s="33"/>
    </row>
    <row r="35" spans="3:5" x14ac:dyDescent="0.25">
      <c r="D35" s="34"/>
    </row>
  </sheetData>
  <sheetProtection password="F757" sheet="1" objects="1" scenarios="1"/>
  <mergeCells count="1">
    <mergeCell ref="C8:E8"/>
  </mergeCell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R164"/>
  <sheetViews>
    <sheetView topLeftCell="D121" zoomScale="60" zoomScaleNormal="60" workbookViewId="0">
      <selection activeCell="N169" sqref="N169"/>
    </sheetView>
  </sheetViews>
  <sheetFormatPr defaultColWidth="9.140625" defaultRowHeight="15" x14ac:dyDescent="0.25"/>
  <cols>
    <col min="1" max="2" width="9.140625" style="5"/>
    <col min="3" max="3" width="61.42578125" style="5" customWidth="1"/>
    <col min="4" max="4" width="11" style="5" customWidth="1"/>
    <col min="5" max="5" width="14.42578125" style="5" customWidth="1"/>
    <col min="6" max="6" width="14.140625" style="5" customWidth="1"/>
    <col min="7" max="7" width="14.7109375" style="5" customWidth="1"/>
    <col min="8" max="8" width="15.5703125" style="5" customWidth="1"/>
    <col min="9" max="9" width="13.85546875" style="5" customWidth="1"/>
    <col min="10" max="10" width="11.5703125" style="5" customWidth="1"/>
    <col min="11" max="11" width="11.85546875" style="5" customWidth="1"/>
    <col min="12" max="12" width="12.140625" style="5" customWidth="1"/>
    <col min="13" max="13" width="20.85546875" style="5" customWidth="1"/>
    <col min="14" max="16" width="16.28515625" style="5" customWidth="1"/>
    <col min="17" max="17" width="23.28515625" style="5" customWidth="1"/>
    <col min="18" max="18" width="13.28515625" style="5" customWidth="1"/>
    <col min="19" max="16384" width="9.140625" style="5"/>
  </cols>
  <sheetData>
    <row r="1" spans="1:18" x14ac:dyDescent="0.25">
      <c r="A1" s="6" t="s">
        <v>0</v>
      </c>
      <c r="B1" s="7"/>
      <c r="C1" s="7"/>
      <c r="D1" s="7"/>
      <c r="E1" s="7"/>
      <c r="F1" s="7"/>
      <c r="G1" s="7"/>
      <c r="H1" s="7"/>
      <c r="I1" s="7"/>
      <c r="J1" s="7"/>
      <c r="K1" s="7"/>
      <c r="L1" s="7"/>
      <c r="M1" s="7"/>
      <c r="N1" s="7"/>
      <c r="O1" s="7"/>
      <c r="P1" s="7"/>
      <c r="Q1" s="7"/>
    </row>
    <row r="2" spans="1:18" x14ac:dyDescent="0.25">
      <c r="A2" s="6" t="s">
        <v>1</v>
      </c>
      <c r="B2" s="7"/>
      <c r="C2" s="7"/>
      <c r="D2" s="7"/>
      <c r="E2" s="7"/>
      <c r="F2" s="7"/>
      <c r="G2" s="7"/>
      <c r="H2" s="7"/>
      <c r="I2" s="7"/>
      <c r="J2" s="7"/>
      <c r="K2" s="7"/>
      <c r="L2" s="7"/>
      <c r="M2" s="7"/>
      <c r="N2" s="7"/>
      <c r="O2" s="7"/>
      <c r="P2" s="7"/>
      <c r="Q2" s="7"/>
    </row>
    <row r="3" spans="1:18" x14ac:dyDescent="0.25">
      <c r="A3" s="7"/>
      <c r="B3" s="7"/>
      <c r="C3" s="7"/>
      <c r="D3" s="7"/>
      <c r="E3" s="7"/>
      <c r="F3" s="7"/>
      <c r="G3" s="7"/>
      <c r="H3" s="7"/>
      <c r="I3" s="7"/>
      <c r="J3" s="7"/>
      <c r="K3" s="7"/>
      <c r="L3" s="7"/>
      <c r="M3" s="7"/>
      <c r="N3" s="7"/>
      <c r="O3" s="7"/>
      <c r="P3" s="7"/>
      <c r="Q3" s="7"/>
    </row>
    <row r="4" spans="1:18" x14ac:dyDescent="0.25">
      <c r="A4" s="7"/>
      <c r="B4" s="7"/>
      <c r="C4" s="7"/>
      <c r="D4" s="7"/>
      <c r="E4" s="7"/>
      <c r="F4" s="7"/>
      <c r="G4" s="7"/>
      <c r="H4" s="7"/>
      <c r="I4" s="7"/>
      <c r="J4" s="7"/>
      <c r="K4" s="7"/>
      <c r="L4" s="7"/>
      <c r="M4" s="7"/>
      <c r="N4" s="7"/>
      <c r="O4" s="7"/>
      <c r="P4" s="7"/>
      <c r="Q4" s="7"/>
    </row>
    <row r="5" spans="1:18" x14ac:dyDescent="0.25">
      <c r="A5" s="8" t="s">
        <v>1039</v>
      </c>
      <c r="B5" s="7"/>
      <c r="C5" s="7"/>
      <c r="D5" s="7"/>
      <c r="E5" s="7"/>
      <c r="F5" s="7"/>
      <c r="G5" s="7"/>
      <c r="H5" s="7"/>
      <c r="I5" s="7"/>
      <c r="J5" s="7"/>
      <c r="K5" s="7"/>
      <c r="L5" s="7"/>
      <c r="M5" s="7"/>
      <c r="N5" s="7"/>
      <c r="O5" s="7"/>
      <c r="P5" s="7"/>
      <c r="Q5" s="7"/>
    </row>
    <row r="6" spans="1:18" x14ac:dyDescent="0.25">
      <c r="A6" s="7"/>
      <c r="B6" s="7"/>
      <c r="C6" s="7"/>
      <c r="D6" s="7"/>
      <c r="E6" s="7"/>
      <c r="F6" s="7"/>
      <c r="G6" s="7"/>
      <c r="H6" s="7"/>
      <c r="I6" s="7"/>
      <c r="J6" s="7"/>
      <c r="K6" s="7"/>
      <c r="L6" s="7"/>
      <c r="M6" s="7"/>
      <c r="N6" s="7"/>
      <c r="O6" s="7"/>
      <c r="P6" s="7"/>
      <c r="Q6" s="7"/>
    </row>
    <row r="8" spans="1:18" x14ac:dyDescent="0.25">
      <c r="B8" s="1501" t="s">
        <v>1040</v>
      </c>
      <c r="C8" s="1501"/>
      <c r="D8" s="1501"/>
      <c r="E8" s="1501"/>
      <c r="F8" s="1501"/>
      <c r="G8" s="1501"/>
      <c r="H8" s="1501"/>
      <c r="I8" s="1501"/>
      <c r="J8" s="1501"/>
      <c r="K8" s="1501"/>
      <c r="L8" s="1501"/>
      <c r="M8" s="1501"/>
      <c r="N8" s="1501"/>
      <c r="O8" s="1501"/>
      <c r="P8" s="1501"/>
      <c r="Q8" s="1501"/>
    </row>
    <row r="9" spans="1:18" ht="101.25" customHeight="1" x14ac:dyDescent="0.25">
      <c r="B9" s="1011" t="s">
        <v>4</v>
      </c>
      <c r="C9" s="1012" t="s">
        <v>595</v>
      </c>
      <c r="D9" s="1013" t="s">
        <v>245</v>
      </c>
      <c r="E9" s="1014" t="s">
        <v>246</v>
      </c>
      <c r="F9" s="1015" t="s">
        <v>247</v>
      </c>
      <c r="G9" s="1016" t="s">
        <v>248</v>
      </c>
      <c r="H9" s="1017" t="s">
        <v>249</v>
      </c>
      <c r="I9" s="1018" t="s">
        <v>250</v>
      </c>
      <c r="J9" s="1015" t="s">
        <v>251</v>
      </c>
      <c r="K9" s="1016" t="s">
        <v>252</v>
      </c>
      <c r="L9" s="1019" t="s">
        <v>253</v>
      </c>
      <c r="M9" s="1020" t="s">
        <v>254</v>
      </c>
      <c r="N9" s="1021" t="s">
        <v>255</v>
      </c>
      <c r="O9" s="1022" t="s">
        <v>256</v>
      </c>
      <c r="P9" s="1022" t="s">
        <v>257</v>
      </c>
      <c r="Q9" s="1023" t="s">
        <v>1041</v>
      </c>
    </row>
    <row r="10" spans="1:18" x14ac:dyDescent="0.25">
      <c r="A10" s="1024"/>
      <c r="B10" s="1025" t="s">
        <v>68</v>
      </c>
      <c r="C10" s="1025" t="s">
        <v>596</v>
      </c>
      <c r="D10" s="1026">
        <f t="shared" ref="D10:Q10" si="0">D11+D15+D22+D25+D31+D34</f>
        <v>6267.0752596333332</v>
      </c>
      <c r="E10" s="1027">
        <f t="shared" si="0"/>
        <v>6.9916600333333312</v>
      </c>
      <c r="F10" s="1028">
        <f t="shared" si="0"/>
        <v>0</v>
      </c>
      <c r="G10" s="1029">
        <f t="shared" si="0"/>
        <v>4.8016299999999976</v>
      </c>
      <c r="H10" s="1030">
        <f t="shared" si="0"/>
        <v>2.1900300333333336</v>
      </c>
      <c r="I10" s="1031">
        <f t="shared" si="0"/>
        <v>34.263719599999995</v>
      </c>
      <c r="J10" s="1028">
        <f t="shared" si="0"/>
        <v>32.675594599999997</v>
      </c>
      <c r="K10" s="1029">
        <f t="shared" si="0"/>
        <v>1.588125</v>
      </c>
      <c r="L10" s="1030">
        <f t="shared" si="0"/>
        <v>0</v>
      </c>
      <c r="M10" s="1032">
        <f t="shared" si="0"/>
        <v>0</v>
      </c>
      <c r="N10" s="1033">
        <f t="shared" si="0"/>
        <v>0</v>
      </c>
      <c r="O10" s="1029">
        <f t="shared" si="0"/>
        <v>0</v>
      </c>
      <c r="P10" s="1030">
        <f t="shared" si="0"/>
        <v>0</v>
      </c>
      <c r="Q10" s="1027">
        <f t="shared" si="0"/>
        <v>6225.8198800000009</v>
      </c>
      <c r="R10" s="33"/>
    </row>
    <row r="11" spans="1:18" x14ac:dyDescent="0.25">
      <c r="B11" s="1034" t="s">
        <v>70</v>
      </c>
      <c r="C11" s="1035" t="s">
        <v>8</v>
      </c>
      <c r="D11" s="1036">
        <f>E11+I11+M11+N11+Q11</f>
        <v>3.2670400000000002</v>
      </c>
      <c r="E11" s="1037">
        <f t="shared" ref="E11:E37" si="1">SUM(F11:H11)</f>
        <v>0</v>
      </c>
      <c r="F11" s="1038">
        <f>SUM(F12:F14)</f>
        <v>0</v>
      </c>
      <c r="G11" s="1039">
        <f>SUM(G12:G14)</f>
        <v>0</v>
      </c>
      <c r="H11" s="1040">
        <f>SUM(H12:H14)</f>
        <v>0</v>
      </c>
      <c r="I11" s="1041">
        <f t="shared" ref="I11:I37" si="2">SUM(J11:L11)</f>
        <v>0</v>
      </c>
      <c r="J11" s="1038">
        <f t="shared" ref="J11:Q11" si="3">SUM(J12:J14)</f>
        <v>0</v>
      </c>
      <c r="K11" s="1039">
        <f t="shared" si="3"/>
        <v>0</v>
      </c>
      <c r="L11" s="1040">
        <f t="shared" si="3"/>
        <v>0</v>
      </c>
      <c r="M11" s="1042">
        <f t="shared" si="3"/>
        <v>0</v>
      </c>
      <c r="N11" s="1043">
        <f>SUM(O11:P11)</f>
        <v>0</v>
      </c>
      <c r="O11" s="1039">
        <f t="shared" si="3"/>
        <v>0</v>
      </c>
      <c r="P11" s="1040">
        <f t="shared" si="3"/>
        <v>0</v>
      </c>
      <c r="Q11" s="1037">
        <f t="shared" si="3"/>
        <v>3.2670400000000002</v>
      </c>
    </row>
    <row r="12" spans="1:18" x14ac:dyDescent="0.25">
      <c r="B12" s="1044" t="s">
        <v>72</v>
      </c>
      <c r="C12" s="1045" t="s">
        <v>10</v>
      </c>
      <c r="D12" s="1036">
        <f>E12+I12+M12+N12+Q12</f>
        <v>3.2670400000000002</v>
      </c>
      <c r="E12" s="1037">
        <f t="shared" si="1"/>
        <v>0</v>
      </c>
      <c r="F12" s="1046">
        <f t="shared" ref="F12:H14" si="4">SUM(F40,F68,F118)</f>
        <v>0</v>
      </c>
      <c r="G12" s="1047">
        <f t="shared" si="4"/>
        <v>0</v>
      </c>
      <c r="H12" s="1048">
        <f t="shared" si="4"/>
        <v>0</v>
      </c>
      <c r="I12" s="1041">
        <f t="shared" si="2"/>
        <v>0</v>
      </c>
      <c r="J12" s="1046">
        <f t="shared" ref="J12:M14" si="5">SUM(J40,J68,J118)</f>
        <v>0</v>
      </c>
      <c r="K12" s="1047">
        <f t="shared" si="5"/>
        <v>0</v>
      </c>
      <c r="L12" s="1048">
        <f t="shared" si="5"/>
        <v>0</v>
      </c>
      <c r="M12" s="1049">
        <f t="shared" si="5"/>
        <v>0</v>
      </c>
      <c r="N12" s="1043">
        <f t="shared" ref="N12:N37" si="6">SUM(O12:P12)</f>
        <v>0</v>
      </c>
      <c r="O12" s="1050">
        <f t="shared" ref="O12:Q14" si="7">SUM(O40,O68,O118)</f>
        <v>0</v>
      </c>
      <c r="P12" s="1051">
        <f t="shared" si="7"/>
        <v>0</v>
      </c>
      <c r="Q12" s="1037">
        <f t="shared" si="7"/>
        <v>3.2670400000000002</v>
      </c>
    </row>
    <row r="13" spans="1:18" x14ac:dyDescent="0.25">
      <c r="B13" s="1044" t="s">
        <v>74</v>
      </c>
      <c r="C13" s="1045" t="s">
        <v>11</v>
      </c>
      <c r="D13" s="1036">
        <f t="shared" ref="D13:D14" si="8">E13+I13+M13+N13+Q13</f>
        <v>0</v>
      </c>
      <c r="E13" s="1037">
        <f t="shared" si="1"/>
        <v>0</v>
      </c>
      <c r="F13" s="1046">
        <f t="shared" si="4"/>
        <v>0</v>
      </c>
      <c r="G13" s="1047">
        <f t="shared" si="4"/>
        <v>0</v>
      </c>
      <c r="H13" s="1048">
        <f t="shared" si="4"/>
        <v>0</v>
      </c>
      <c r="I13" s="1041">
        <f t="shared" si="2"/>
        <v>0</v>
      </c>
      <c r="J13" s="1046">
        <f t="shared" si="5"/>
        <v>0</v>
      </c>
      <c r="K13" s="1047">
        <f t="shared" si="5"/>
        <v>0</v>
      </c>
      <c r="L13" s="1048">
        <f t="shared" si="5"/>
        <v>0</v>
      </c>
      <c r="M13" s="1049">
        <f t="shared" si="5"/>
        <v>0</v>
      </c>
      <c r="N13" s="1043">
        <f t="shared" si="6"/>
        <v>0</v>
      </c>
      <c r="O13" s="1050">
        <f t="shared" si="7"/>
        <v>0</v>
      </c>
      <c r="P13" s="1051">
        <f t="shared" si="7"/>
        <v>0</v>
      </c>
      <c r="Q13" s="1037">
        <f t="shared" si="7"/>
        <v>0</v>
      </c>
    </row>
    <row r="14" spans="1:18" x14ac:dyDescent="0.25">
      <c r="B14" s="1044" t="s">
        <v>597</v>
      </c>
      <c r="C14" s="1045" t="s">
        <v>13</v>
      </c>
      <c r="D14" s="1036">
        <f t="shared" si="8"/>
        <v>0</v>
      </c>
      <c r="E14" s="1037">
        <f t="shared" si="1"/>
        <v>0</v>
      </c>
      <c r="F14" s="1046">
        <f t="shared" si="4"/>
        <v>0</v>
      </c>
      <c r="G14" s="1047">
        <f t="shared" si="4"/>
        <v>0</v>
      </c>
      <c r="H14" s="1048">
        <f t="shared" si="4"/>
        <v>0</v>
      </c>
      <c r="I14" s="1041">
        <f t="shared" si="2"/>
        <v>0</v>
      </c>
      <c r="J14" s="1046">
        <f t="shared" si="5"/>
        <v>0</v>
      </c>
      <c r="K14" s="1047">
        <f t="shared" si="5"/>
        <v>0</v>
      </c>
      <c r="L14" s="1048">
        <f t="shared" si="5"/>
        <v>0</v>
      </c>
      <c r="M14" s="1049">
        <f t="shared" si="5"/>
        <v>0</v>
      </c>
      <c r="N14" s="1043">
        <f t="shared" si="6"/>
        <v>0</v>
      </c>
      <c r="O14" s="1050">
        <f t="shared" si="7"/>
        <v>0</v>
      </c>
      <c r="P14" s="1051">
        <f t="shared" si="7"/>
        <v>0</v>
      </c>
      <c r="Q14" s="1037">
        <f t="shared" si="7"/>
        <v>0</v>
      </c>
    </row>
    <row r="15" spans="1:18" x14ac:dyDescent="0.25">
      <c r="B15" s="1034" t="s">
        <v>76</v>
      </c>
      <c r="C15" s="1052" t="s">
        <v>15</v>
      </c>
      <c r="D15" s="1053">
        <f>E15+I15+M15+N15+Q15</f>
        <v>6042.2859646333336</v>
      </c>
      <c r="E15" s="1054">
        <f t="shared" si="1"/>
        <v>2.1900300333333336</v>
      </c>
      <c r="F15" s="1038">
        <f>SUM(F16:F21)</f>
        <v>0</v>
      </c>
      <c r="G15" s="1039">
        <f>SUM(G16:G21)</f>
        <v>0</v>
      </c>
      <c r="H15" s="1040">
        <f>SUM(H16:H21)</f>
        <v>2.1900300333333336</v>
      </c>
      <c r="I15" s="1055">
        <f t="shared" si="2"/>
        <v>32.675594599999997</v>
      </c>
      <c r="J15" s="1038">
        <f t="shared" ref="J15:Q15" si="9">SUM(J16:J21)</f>
        <v>32.675594599999997</v>
      </c>
      <c r="K15" s="1039">
        <f t="shared" si="9"/>
        <v>0</v>
      </c>
      <c r="L15" s="1040">
        <f t="shared" si="9"/>
        <v>0</v>
      </c>
      <c r="M15" s="1042">
        <f t="shared" si="9"/>
        <v>0</v>
      </c>
      <c r="N15" s="1056">
        <f t="shared" si="6"/>
        <v>0</v>
      </c>
      <c r="O15" s="1057">
        <f t="shared" si="9"/>
        <v>0</v>
      </c>
      <c r="P15" s="1058">
        <f t="shared" si="9"/>
        <v>0</v>
      </c>
      <c r="Q15" s="1037">
        <f t="shared" si="9"/>
        <v>6007.4203400000006</v>
      </c>
    </row>
    <row r="16" spans="1:18" x14ac:dyDescent="0.25">
      <c r="B16" s="1044" t="s">
        <v>78</v>
      </c>
      <c r="C16" s="1045" t="s">
        <v>17</v>
      </c>
      <c r="D16" s="1036">
        <f t="shared" ref="D16:D21" si="10">E16+I16+M16+N16+Q16</f>
        <v>6023.0535266000006</v>
      </c>
      <c r="E16" s="1037">
        <f t="shared" si="1"/>
        <v>0</v>
      </c>
      <c r="F16" s="1046">
        <f t="shared" ref="F16:H21" si="11">SUM(F44,F72,F122)</f>
        <v>0</v>
      </c>
      <c r="G16" s="1047">
        <f t="shared" si="11"/>
        <v>0</v>
      </c>
      <c r="H16" s="1048">
        <f t="shared" si="11"/>
        <v>0</v>
      </c>
      <c r="I16" s="1041">
        <f t="shared" si="2"/>
        <v>15.6331866</v>
      </c>
      <c r="J16" s="1046">
        <f t="shared" ref="J16:Q21" si="12">SUM(J44,J72,J122)</f>
        <v>15.6331866</v>
      </c>
      <c r="K16" s="1047">
        <f t="shared" si="12"/>
        <v>0</v>
      </c>
      <c r="L16" s="1048">
        <f t="shared" si="12"/>
        <v>0</v>
      </c>
      <c r="M16" s="1049">
        <f t="shared" si="12"/>
        <v>0</v>
      </c>
      <c r="N16" s="1043">
        <f t="shared" si="6"/>
        <v>0</v>
      </c>
      <c r="O16" s="1050">
        <f t="shared" ref="O16:Q20" si="13">SUM(O44,O72,O122)</f>
        <v>0</v>
      </c>
      <c r="P16" s="1051">
        <f t="shared" si="13"/>
        <v>0</v>
      </c>
      <c r="Q16" s="1037">
        <f t="shared" si="13"/>
        <v>6007.4203400000006</v>
      </c>
    </row>
    <row r="17" spans="2:17" x14ac:dyDescent="0.25">
      <c r="B17" s="1044" t="s">
        <v>86</v>
      </c>
      <c r="C17" s="1045" t="s">
        <v>598</v>
      </c>
      <c r="D17" s="1036">
        <f t="shared" si="10"/>
        <v>0</v>
      </c>
      <c r="E17" s="1037">
        <f t="shared" si="1"/>
        <v>0</v>
      </c>
      <c r="F17" s="1046">
        <f t="shared" si="11"/>
        <v>0</v>
      </c>
      <c r="G17" s="1047">
        <f t="shared" si="11"/>
        <v>0</v>
      </c>
      <c r="H17" s="1048">
        <f t="shared" si="11"/>
        <v>0</v>
      </c>
      <c r="I17" s="1041">
        <f t="shared" si="2"/>
        <v>0</v>
      </c>
      <c r="J17" s="1046">
        <f t="shared" si="12"/>
        <v>0</v>
      </c>
      <c r="K17" s="1047">
        <f t="shared" si="12"/>
        <v>0</v>
      </c>
      <c r="L17" s="1048">
        <f t="shared" si="12"/>
        <v>0</v>
      </c>
      <c r="M17" s="1049">
        <f t="shared" si="12"/>
        <v>0</v>
      </c>
      <c r="N17" s="1043">
        <f t="shared" si="6"/>
        <v>0</v>
      </c>
      <c r="O17" s="1050">
        <f t="shared" si="13"/>
        <v>0</v>
      </c>
      <c r="P17" s="1051">
        <f t="shared" si="13"/>
        <v>0</v>
      </c>
      <c r="Q17" s="1037">
        <f t="shared" si="13"/>
        <v>0</v>
      </c>
    </row>
    <row r="18" spans="2:17" x14ac:dyDescent="0.25">
      <c r="B18" s="1059" t="s">
        <v>96</v>
      </c>
      <c r="C18" s="1045" t="s">
        <v>23</v>
      </c>
      <c r="D18" s="1036">
        <f t="shared" si="10"/>
        <v>19.232438033333331</v>
      </c>
      <c r="E18" s="1037">
        <f t="shared" si="1"/>
        <v>2.1900300333333336</v>
      </c>
      <c r="F18" s="1046">
        <f t="shared" si="11"/>
        <v>0</v>
      </c>
      <c r="G18" s="1047">
        <f t="shared" si="11"/>
        <v>0</v>
      </c>
      <c r="H18" s="1048">
        <f t="shared" si="11"/>
        <v>2.1900300333333336</v>
      </c>
      <c r="I18" s="1041">
        <f t="shared" si="2"/>
        <v>17.042407999999998</v>
      </c>
      <c r="J18" s="1046">
        <f t="shared" si="12"/>
        <v>17.042407999999998</v>
      </c>
      <c r="K18" s="1047">
        <f t="shared" si="12"/>
        <v>0</v>
      </c>
      <c r="L18" s="1048">
        <f t="shared" si="12"/>
        <v>0</v>
      </c>
      <c r="M18" s="1049">
        <f t="shared" si="12"/>
        <v>0</v>
      </c>
      <c r="N18" s="1043">
        <f t="shared" si="6"/>
        <v>0</v>
      </c>
      <c r="O18" s="1050">
        <f t="shared" si="13"/>
        <v>0</v>
      </c>
      <c r="P18" s="1051">
        <f t="shared" si="13"/>
        <v>0</v>
      </c>
      <c r="Q18" s="1037">
        <f t="shared" si="13"/>
        <v>0</v>
      </c>
    </row>
    <row r="19" spans="2:17" x14ac:dyDescent="0.25">
      <c r="B19" s="1059" t="s">
        <v>599</v>
      </c>
      <c r="C19" s="1060" t="s">
        <v>25</v>
      </c>
      <c r="D19" s="1036">
        <f t="shared" si="10"/>
        <v>0</v>
      </c>
      <c r="E19" s="1037">
        <f t="shared" ref="E19:E20" si="14">SUM(F19:H19)</f>
        <v>0</v>
      </c>
      <c r="F19" s="1046">
        <f t="shared" si="11"/>
        <v>0</v>
      </c>
      <c r="G19" s="1047">
        <f t="shared" si="11"/>
        <v>0</v>
      </c>
      <c r="H19" s="1048">
        <f t="shared" si="11"/>
        <v>0</v>
      </c>
      <c r="I19" s="1041">
        <f t="shared" si="2"/>
        <v>0</v>
      </c>
      <c r="J19" s="1046">
        <f t="shared" si="12"/>
        <v>0</v>
      </c>
      <c r="K19" s="1047">
        <f t="shared" si="12"/>
        <v>0</v>
      </c>
      <c r="L19" s="1048">
        <f t="shared" si="12"/>
        <v>0</v>
      </c>
      <c r="M19" s="1049">
        <f t="shared" si="12"/>
        <v>0</v>
      </c>
      <c r="N19" s="1043">
        <f t="shared" si="6"/>
        <v>0</v>
      </c>
      <c r="O19" s="1050">
        <f t="shared" si="13"/>
        <v>0</v>
      </c>
      <c r="P19" s="1051">
        <f t="shared" si="13"/>
        <v>0</v>
      </c>
      <c r="Q19" s="1037">
        <f t="shared" si="13"/>
        <v>0</v>
      </c>
    </row>
    <row r="20" spans="2:17" x14ac:dyDescent="0.25">
      <c r="B20" s="1059" t="s">
        <v>600</v>
      </c>
      <c r="C20" s="1060" t="s">
        <v>27</v>
      </c>
      <c r="D20" s="1036">
        <f t="shared" si="10"/>
        <v>0</v>
      </c>
      <c r="E20" s="1037">
        <f t="shared" si="14"/>
        <v>0</v>
      </c>
      <c r="F20" s="1046">
        <f t="shared" si="11"/>
        <v>0</v>
      </c>
      <c r="G20" s="1047">
        <f t="shared" si="11"/>
        <v>0</v>
      </c>
      <c r="H20" s="1048">
        <f t="shared" si="11"/>
        <v>0</v>
      </c>
      <c r="I20" s="1041">
        <f t="shared" si="2"/>
        <v>0</v>
      </c>
      <c r="J20" s="1046">
        <f t="shared" si="12"/>
        <v>0</v>
      </c>
      <c r="K20" s="1047">
        <f t="shared" si="12"/>
        <v>0</v>
      </c>
      <c r="L20" s="1048">
        <f t="shared" si="12"/>
        <v>0</v>
      </c>
      <c r="M20" s="1049">
        <f t="shared" si="12"/>
        <v>0</v>
      </c>
      <c r="N20" s="1043">
        <f t="shared" si="6"/>
        <v>0</v>
      </c>
      <c r="O20" s="1050">
        <f t="shared" si="13"/>
        <v>0</v>
      </c>
      <c r="P20" s="1051">
        <f t="shared" si="13"/>
        <v>0</v>
      </c>
      <c r="Q20" s="1037">
        <f t="shared" si="13"/>
        <v>0</v>
      </c>
    </row>
    <row r="21" spans="2:17" ht="38.25" x14ac:dyDescent="0.25">
      <c r="B21" s="1059" t="s">
        <v>601</v>
      </c>
      <c r="C21" s="1060" t="s">
        <v>602</v>
      </c>
      <c r="D21" s="1036">
        <f t="shared" si="10"/>
        <v>0</v>
      </c>
      <c r="E21" s="1037">
        <f t="shared" si="1"/>
        <v>0</v>
      </c>
      <c r="F21" s="1046">
        <f t="shared" si="11"/>
        <v>0</v>
      </c>
      <c r="G21" s="1047">
        <f t="shared" si="11"/>
        <v>0</v>
      </c>
      <c r="H21" s="1048">
        <f t="shared" si="11"/>
        <v>0</v>
      </c>
      <c r="I21" s="1041">
        <f t="shared" si="2"/>
        <v>0</v>
      </c>
      <c r="J21" s="1046">
        <f t="shared" si="12"/>
        <v>0</v>
      </c>
      <c r="K21" s="1047">
        <f t="shared" si="12"/>
        <v>0</v>
      </c>
      <c r="L21" s="1048">
        <f t="shared" si="12"/>
        <v>0</v>
      </c>
      <c r="M21" s="1049">
        <f t="shared" si="12"/>
        <v>0</v>
      </c>
      <c r="N21" s="1043">
        <f t="shared" si="6"/>
        <v>0</v>
      </c>
      <c r="O21" s="1050">
        <f t="shared" si="12"/>
        <v>0</v>
      </c>
      <c r="P21" s="1051">
        <f t="shared" si="12"/>
        <v>0</v>
      </c>
      <c r="Q21" s="1037">
        <f t="shared" si="12"/>
        <v>0</v>
      </c>
    </row>
    <row r="22" spans="2:17" x14ac:dyDescent="0.25">
      <c r="B22" s="1061" t="s">
        <v>104</v>
      </c>
      <c r="C22" s="1062" t="s">
        <v>31</v>
      </c>
      <c r="D22" s="1036">
        <f>E22+I22+M22+N22+Q22</f>
        <v>195.25840500000001</v>
      </c>
      <c r="E22" s="1037">
        <f t="shared" si="1"/>
        <v>4.8016299999999976</v>
      </c>
      <c r="F22" s="1038">
        <f>SUM(F23:F24)</f>
        <v>0</v>
      </c>
      <c r="G22" s="1039">
        <f>SUM(G23:G24)</f>
        <v>4.8016299999999976</v>
      </c>
      <c r="H22" s="1040">
        <f>SUM(H23:H24)</f>
        <v>0</v>
      </c>
      <c r="I22" s="1041">
        <f t="shared" si="2"/>
        <v>1.588125</v>
      </c>
      <c r="J22" s="1038">
        <f t="shared" ref="J22:Q22" si="15">SUM(J23:J24)</f>
        <v>0</v>
      </c>
      <c r="K22" s="1039">
        <f t="shared" si="15"/>
        <v>1.588125</v>
      </c>
      <c r="L22" s="1040">
        <f t="shared" si="15"/>
        <v>0</v>
      </c>
      <c r="M22" s="1042">
        <f t="shared" si="15"/>
        <v>0</v>
      </c>
      <c r="N22" s="1043">
        <f t="shared" si="6"/>
        <v>0</v>
      </c>
      <c r="O22" s="1057">
        <f t="shared" si="15"/>
        <v>0</v>
      </c>
      <c r="P22" s="1058">
        <f t="shared" si="15"/>
        <v>0</v>
      </c>
      <c r="Q22" s="1037">
        <f t="shared" si="15"/>
        <v>188.86865</v>
      </c>
    </row>
    <row r="23" spans="2:17" ht="51.75" x14ac:dyDescent="0.25">
      <c r="B23" s="1059" t="s">
        <v>106</v>
      </c>
      <c r="C23" s="1063" t="s">
        <v>33</v>
      </c>
      <c r="D23" s="1036">
        <f t="shared" ref="D23:D24" si="16">E23+I23+M23+N23+Q23</f>
        <v>195.25840500000001</v>
      </c>
      <c r="E23" s="1037">
        <f t="shared" si="1"/>
        <v>4.8016299999999976</v>
      </c>
      <c r="F23" s="1046">
        <f>SUM(F51,F79,F129)</f>
        <v>0</v>
      </c>
      <c r="G23" s="1047">
        <f>SUM(G51,G79,G129)</f>
        <v>4.8016299999999976</v>
      </c>
      <c r="H23" s="1048">
        <f>SUM(H51,H79,H129)</f>
        <v>0</v>
      </c>
      <c r="I23" s="1041">
        <f t="shared" si="2"/>
        <v>1.588125</v>
      </c>
      <c r="J23" s="1046">
        <f t="shared" ref="J23:Q23" si="17">SUM(J51,J79,J129)</f>
        <v>0</v>
      </c>
      <c r="K23" s="1047">
        <f t="shared" si="17"/>
        <v>1.588125</v>
      </c>
      <c r="L23" s="1048">
        <f t="shared" si="17"/>
        <v>0</v>
      </c>
      <c r="M23" s="1049">
        <f t="shared" si="17"/>
        <v>0</v>
      </c>
      <c r="N23" s="1043">
        <f t="shared" si="6"/>
        <v>0</v>
      </c>
      <c r="O23" s="1050">
        <f t="shared" si="17"/>
        <v>0</v>
      </c>
      <c r="P23" s="1051">
        <f t="shared" si="17"/>
        <v>0</v>
      </c>
      <c r="Q23" s="1037">
        <f t="shared" si="17"/>
        <v>188.86865</v>
      </c>
    </row>
    <row r="24" spans="2:17" x14ac:dyDescent="0.25">
      <c r="B24" s="1059" t="s">
        <v>108</v>
      </c>
      <c r="C24" s="1063" t="s">
        <v>35</v>
      </c>
      <c r="D24" s="1036">
        <f t="shared" si="16"/>
        <v>0</v>
      </c>
      <c r="E24" s="1037">
        <f t="shared" si="1"/>
        <v>0</v>
      </c>
      <c r="F24" s="1046">
        <f>SUM(F52,F80)</f>
        <v>0</v>
      </c>
      <c r="G24" s="1047">
        <f>SUM(G52,G80)</f>
        <v>0</v>
      </c>
      <c r="H24" s="1048">
        <f>SUM(H52,H80)</f>
        <v>0</v>
      </c>
      <c r="I24" s="1041">
        <f t="shared" si="2"/>
        <v>0</v>
      </c>
      <c r="J24" s="1046">
        <f t="shared" ref="J24:Q24" si="18">SUM(J52,J80)</f>
        <v>0</v>
      </c>
      <c r="K24" s="1047">
        <f t="shared" si="18"/>
        <v>0</v>
      </c>
      <c r="L24" s="1048">
        <f t="shared" si="18"/>
        <v>0</v>
      </c>
      <c r="M24" s="1049">
        <f t="shared" si="18"/>
        <v>0</v>
      </c>
      <c r="N24" s="1043">
        <f t="shared" si="6"/>
        <v>0</v>
      </c>
      <c r="O24" s="1050">
        <f t="shared" si="18"/>
        <v>0</v>
      </c>
      <c r="P24" s="1051">
        <f t="shared" si="18"/>
        <v>0</v>
      </c>
      <c r="Q24" s="1037">
        <f t="shared" si="18"/>
        <v>0</v>
      </c>
    </row>
    <row r="25" spans="2:17" x14ac:dyDescent="0.25">
      <c r="B25" s="1061" t="s">
        <v>264</v>
      </c>
      <c r="C25" s="1062" t="s">
        <v>37</v>
      </c>
      <c r="D25" s="1053">
        <f>E25+I25+M25+N25+Q25</f>
        <v>0</v>
      </c>
      <c r="E25" s="1054">
        <f t="shared" si="1"/>
        <v>0</v>
      </c>
      <c r="F25" s="1038">
        <f>SUM(F26:F30)</f>
        <v>0</v>
      </c>
      <c r="G25" s="1039">
        <f>SUM(G26:G30)</f>
        <v>0</v>
      </c>
      <c r="H25" s="1040">
        <f>SUM(H26:H30)</f>
        <v>0</v>
      </c>
      <c r="I25" s="1055">
        <f t="shared" si="2"/>
        <v>0</v>
      </c>
      <c r="J25" s="1038">
        <f t="shared" ref="J25:Q25" si="19">SUM(J26:J30)</f>
        <v>0</v>
      </c>
      <c r="K25" s="1039">
        <f t="shared" si="19"/>
        <v>0</v>
      </c>
      <c r="L25" s="1040">
        <f t="shared" si="19"/>
        <v>0</v>
      </c>
      <c r="M25" s="1042">
        <f t="shared" si="19"/>
        <v>0</v>
      </c>
      <c r="N25" s="1056">
        <f t="shared" si="6"/>
        <v>0</v>
      </c>
      <c r="O25" s="1057">
        <f t="shared" si="19"/>
        <v>0</v>
      </c>
      <c r="P25" s="1058">
        <f t="shared" si="19"/>
        <v>0</v>
      </c>
      <c r="Q25" s="1037">
        <f t="shared" si="19"/>
        <v>0</v>
      </c>
    </row>
    <row r="26" spans="2:17" x14ac:dyDescent="0.25">
      <c r="B26" s="1059" t="s">
        <v>603</v>
      </c>
      <c r="C26" s="1063" t="s">
        <v>39</v>
      </c>
      <c r="D26" s="1036">
        <f t="shared" ref="D26:D30" si="20">E26+I26+M26+N26+Q26</f>
        <v>0</v>
      </c>
      <c r="E26" s="1064">
        <f t="shared" si="1"/>
        <v>0</v>
      </c>
      <c r="F26" s="1065">
        <f>SUM(F54,F82,F131)</f>
        <v>0</v>
      </c>
      <c r="G26" s="1066">
        <f>SUM(G54,G82,G131)</f>
        <v>0</v>
      </c>
      <c r="H26" s="1067">
        <f>SUM(H54,H82,H131)</f>
        <v>0</v>
      </c>
      <c r="I26" s="1068">
        <f t="shared" si="2"/>
        <v>0</v>
      </c>
      <c r="J26" s="1065">
        <f>SUM(J54,J82,J131)</f>
        <v>0</v>
      </c>
      <c r="K26" s="1066">
        <f>SUM(K54,K82,K131)</f>
        <v>0</v>
      </c>
      <c r="L26" s="1067">
        <f>SUM(L54,L82,L131)</f>
        <v>0</v>
      </c>
      <c r="M26" s="1069">
        <f>SUM(M54,M82,M131)</f>
        <v>0</v>
      </c>
      <c r="N26" s="1070">
        <f t="shared" si="6"/>
        <v>0</v>
      </c>
      <c r="O26" s="1071">
        <f>SUM(O54,O82,O131)</f>
        <v>0</v>
      </c>
      <c r="P26" s="1072">
        <f>SUM(P54,P82,P131)</f>
        <v>0</v>
      </c>
      <c r="Q26" s="1073">
        <f>SUM(Q54,Q82,Q131)</f>
        <v>0</v>
      </c>
    </row>
    <row r="27" spans="2:17" x14ac:dyDescent="0.25">
      <c r="B27" s="1059" t="s">
        <v>604</v>
      </c>
      <c r="C27" s="1074" t="s">
        <v>42</v>
      </c>
      <c r="D27" s="1036">
        <f t="shared" si="20"/>
        <v>0</v>
      </c>
      <c r="E27" s="1064">
        <f t="shared" ref="E27:E29" si="21">SUM(F27:H27)</f>
        <v>0</v>
      </c>
      <c r="F27" s="1065">
        <f t="shared" ref="F27:H30" si="22">SUM(F55,F83,F132)</f>
        <v>0</v>
      </c>
      <c r="G27" s="1066">
        <f t="shared" si="22"/>
        <v>0</v>
      </c>
      <c r="H27" s="1067">
        <f t="shared" si="22"/>
        <v>0</v>
      </c>
      <c r="I27" s="1068">
        <f t="shared" si="2"/>
        <v>0</v>
      </c>
      <c r="J27" s="1065">
        <f t="shared" ref="J27:M30" si="23">SUM(J55,J83,J132)</f>
        <v>0</v>
      </c>
      <c r="K27" s="1066">
        <f t="shared" si="23"/>
        <v>0</v>
      </c>
      <c r="L27" s="1067">
        <f t="shared" si="23"/>
        <v>0</v>
      </c>
      <c r="M27" s="1069">
        <f t="shared" si="23"/>
        <v>0</v>
      </c>
      <c r="N27" s="1070">
        <f t="shared" si="6"/>
        <v>0</v>
      </c>
      <c r="O27" s="1071">
        <f t="shared" ref="O27:Q30" si="24">SUM(O55,O83,O132)</f>
        <v>0</v>
      </c>
      <c r="P27" s="1072">
        <f t="shared" si="24"/>
        <v>0</v>
      </c>
      <c r="Q27" s="1073">
        <f t="shared" si="24"/>
        <v>0</v>
      </c>
    </row>
    <row r="28" spans="2:17" x14ac:dyDescent="0.25">
      <c r="B28" s="1059" t="s">
        <v>605</v>
      </c>
      <c r="C28" s="1074" t="s">
        <v>45</v>
      </c>
      <c r="D28" s="1036">
        <f t="shared" si="20"/>
        <v>0</v>
      </c>
      <c r="E28" s="1064">
        <f t="shared" si="21"/>
        <v>0</v>
      </c>
      <c r="F28" s="1065">
        <f t="shared" si="22"/>
        <v>0</v>
      </c>
      <c r="G28" s="1066">
        <f t="shared" si="22"/>
        <v>0</v>
      </c>
      <c r="H28" s="1067">
        <f t="shared" si="22"/>
        <v>0</v>
      </c>
      <c r="I28" s="1068">
        <f t="shared" si="2"/>
        <v>0</v>
      </c>
      <c r="J28" s="1065">
        <f t="shared" si="23"/>
        <v>0</v>
      </c>
      <c r="K28" s="1066">
        <f t="shared" si="23"/>
        <v>0</v>
      </c>
      <c r="L28" s="1067">
        <f t="shared" si="23"/>
        <v>0</v>
      </c>
      <c r="M28" s="1069">
        <f t="shared" si="23"/>
        <v>0</v>
      </c>
      <c r="N28" s="1070">
        <f t="shared" si="6"/>
        <v>0</v>
      </c>
      <c r="O28" s="1071">
        <f t="shared" si="24"/>
        <v>0</v>
      </c>
      <c r="P28" s="1072">
        <f t="shared" si="24"/>
        <v>0</v>
      </c>
      <c r="Q28" s="1073">
        <f t="shared" si="24"/>
        <v>0</v>
      </c>
    </row>
    <row r="29" spans="2:17" ht="26.25" x14ac:dyDescent="0.25">
      <c r="B29" s="1059" t="s">
        <v>606</v>
      </c>
      <c r="C29" s="1074" t="s">
        <v>47</v>
      </c>
      <c r="D29" s="1036">
        <f t="shared" si="20"/>
        <v>0</v>
      </c>
      <c r="E29" s="1064">
        <f t="shared" si="21"/>
        <v>0</v>
      </c>
      <c r="F29" s="1065">
        <f t="shared" si="22"/>
        <v>0</v>
      </c>
      <c r="G29" s="1066">
        <f t="shared" si="22"/>
        <v>0</v>
      </c>
      <c r="H29" s="1067">
        <f t="shared" si="22"/>
        <v>0</v>
      </c>
      <c r="I29" s="1068">
        <f t="shared" si="2"/>
        <v>0</v>
      </c>
      <c r="J29" s="1065">
        <f t="shared" si="23"/>
        <v>0</v>
      </c>
      <c r="K29" s="1066">
        <f t="shared" si="23"/>
        <v>0</v>
      </c>
      <c r="L29" s="1067">
        <f t="shared" si="23"/>
        <v>0</v>
      </c>
      <c r="M29" s="1069">
        <f t="shared" si="23"/>
        <v>0</v>
      </c>
      <c r="N29" s="1070">
        <f t="shared" si="6"/>
        <v>0</v>
      </c>
      <c r="O29" s="1071">
        <f t="shared" si="24"/>
        <v>0</v>
      </c>
      <c r="P29" s="1072">
        <f t="shared" si="24"/>
        <v>0</v>
      </c>
      <c r="Q29" s="1073">
        <f t="shared" si="24"/>
        <v>0</v>
      </c>
    </row>
    <row r="30" spans="2:17" ht="26.25" x14ac:dyDescent="0.25">
      <c r="B30" s="1044" t="s">
        <v>607</v>
      </c>
      <c r="C30" s="1075" t="s">
        <v>608</v>
      </c>
      <c r="D30" s="1036">
        <f t="shared" si="20"/>
        <v>0</v>
      </c>
      <c r="E30" s="1064">
        <f t="shared" si="1"/>
        <v>0</v>
      </c>
      <c r="F30" s="1065">
        <f t="shared" si="22"/>
        <v>0</v>
      </c>
      <c r="G30" s="1066">
        <f t="shared" si="22"/>
        <v>0</v>
      </c>
      <c r="H30" s="1067">
        <f t="shared" si="22"/>
        <v>0</v>
      </c>
      <c r="I30" s="1068">
        <f t="shared" si="2"/>
        <v>0</v>
      </c>
      <c r="J30" s="1065">
        <f t="shared" si="23"/>
        <v>0</v>
      </c>
      <c r="K30" s="1066">
        <f t="shared" si="23"/>
        <v>0</v>
      </c>
      <c r="L30" s="1067">
        <f t="shared" si="23"/>
        <v>0</v>
      </c>
      <c r="M30" s="1069">
        <f t="shared" si="23"/>
        <v>0</v>
      </c>
      <c r="N30" s="1070">
        <f t="shared" si="6"/>
        <v>0</v>
      </c>
      <c r="O30" s="1071">
        <f t="shared" si="24"/>
        <v>0</v>
      </c>
      <c r="P30" s="1072">
        <f t="shared" si="24"/>
        <v>0</v>
      </c>
      <c r="Q30" s="1073">
        <f t="shared" si="24"/>
        <v>0</v>
      </c>
    </row>
    <row r="31" spans="2:17" x14ac:dyDescent="0.25">
      <c r="B31" s="1034" t="s">
        <v>266</v>
      </c>
      <c r="C31" s="1076" t="s">
        <v>53</v>
      </c>
      <c r="D31" s="1036">
        <f>E31+I31+M31+N31+Q31</f>
        <v>26.263849999999998</v>
      </c>
      <c r="E31" s="1077">
        <f t="shared" si="1"/>
        <v>0</v>
      </c>
      <c r="F31" s="1078">
        <f>SUM(F32:F33)</f>
        <v>0</v>
      </c>
      <c r="G31" s="1079">
        <f>SUM(G32:G33)</f>
        <v>0</v>
      </c>
      <c r="H31" s="1080">
        <f>SUM(H32:H33)</f>
        <v>0</v>
      </c>
      <c r="I31" s="1081">
        <f t="shared" si="2"/>
        <v>0</v>
      </c>
      <c r="J31" s="1078">
        <f t="shared" ref="J31:Q31" si="25">SUM(J32:J33)</f>
        <v>0</v>
      </c>
      <c r="K31" s="1079">
        <f t="shared" si="25"/>
        <v>0</v>
      </c>
      <c r="L31" s="1080">
        <f t="shared" si="25"/>
        <v>0</v>
      </c>
      <c r="M31" s="1082">
        <f t="shared" si="25"/>
        <v>0</v>
      </c>
      <c r="N31" s="1083">
        <f t="shared" si="6"/>
        <v>0</v>
      </c>
      <c r="O31" s="1079">
        <f t="shared" si="25"/>
        <v>0</v>
      </c>
      <c r="P31" s="1080">
        <f t="shared" si="25"/>
        <v>0</v>
      </c>
      <c r="Q31" s="1077">
        <f t="shared" si="25"/>
        <v>26.263849999999998</v>
      </c>
    </row>
    <row r="32" spans="2:17" x14ac:dyDescent="0.25">
      <c r="B32" s="1084" t="s">
        <v>268</v>
      </c>
      <c r="C32" s="1085" t="s">
        <v>55</v>
      </c>
      <c r="D32" s="1036">
        <f t="shared" ref="D32:D33" si="26">E32+I32+M32+N32+Q32</f>
        <v>0</v>
      </c>
      <c r="E32" s="1086">
        <f t="shared" si="1"/>
        <v>0</v>
      </c>
      <c r="F32" s="1087">
        <f t="shared" ref="F32:H33" si="27">SUM(F60,F88,F137)</f>
        <v>0</v>
      </c>
      <c r="G32" s="1088">
        <f t="shared" si="27"/>
        <v>0</v>
      </c>
      <c r="H32" s="1089">
        <f t="shared" si="27"/>
        <v>0</v>
      </c>
      <c r="I32" s="1090">
        <f t="shared" si="2"/>
        <v>0</v>
      </c>
      <c r="J32" s="1087">
        <f t="shared" ref="J32:M33" si="28">SUM(J60,J88,J137)</f>
        <v>0</v>
      </c>
      <c r="K32" s="1088">
        <f t="shared" si="28"/>
        <v>0</v>
      </c>
      <c r="L32" s="1089">
        <f t="shared" si="28"/>
        <v>0</v>
      </c>
      <c r="M32" s="1091">
        <f t="shared" si="28"/>
        <v>0</v>
      </c>
      <c r="N32" s="1092">
        <f t="shared" si="6"/>
        <v>0</v>
      </c>
      <c r="O32" s="1071">
        <f t="shared" ref="O32:Q33" si="29">SUM(O60,O88,O137)</f>
        <v>0</v>
      </c>
      <c r="P32" s="1072">
        <f t="shared" si="29"/>
        <v>0</v>
      </c>
      <c r="Q32" s="1093">
        <f t="shared" si="29"/>
        <v>0</v>
      </c>
    </row>
    <row r="33" spans="2:17" ht="26.25" x14ac:dyDescent="0.25">
      <c r="B33" s="1084" t="s">
        <v>270</v>
      </c>
      <c r="C33" s="1094" t="s">
        <v>57</v>
      </c>
      <c r="D33" s="1036">
        <f t="shared" si="26"/>
        <v>26.263849999999998</v>
      </c>
      <c r="E33" s="1077">
        <f t="shared" si="1"/>
        <v>0</v>
      </c>
      <c r="F33" s="1095">
        <f t="shared" si="27"/>
        <v>0</v>
      </c>
      <c r="G33" s="1071">
        <f t="shared" si="27"/>
        <v>0</v>
      </c>
      <c r="H33" s="1072">
        <f t="shared" si="27"/>
        <v>0</v>
      </c>
      <c r="I33" s="1081">
        <f t="shared" si="2"/>
        <v>0</v>
      </c>
      <c r="J33" s="1095">
        <f t="shared" si="28"/>
        <v>0</v>
      </c>
      <c r="K33" s="1071">
        <f t="shared" si="28"/>
        <v>0</v>
      </c>
      <c r="L33" s="1072">
        <f t="shared" si="28"/>
        <v>0</v>
      </c>
      <c r="M33" s="1096">
        <f t="shared" si="28"/>
        <v>0</v>
      </c>
      <c r="N33" s="1097">
        <f t="shared" si="6"/>
        <v>0</v>
      </c>
      <c r="O33" s="1071">
        <f t="shared" si="29"/>
        <v>0</v>
      </c>
      <c r="P33" s="1072">
        <f t="shared" si="29"/>
        <v>0</v>
      </c>
      <c r="Q33" s="1098">
        <f t="shared" si="29"/>
        <v>26.263849999999998</v>
      </c>
    </row>
    <row r="34" spans="2:17" x14ac:dyDescent="0.25">
      <c r="B34" s="1099" t="s">
        <v>274</v>
      </c>
      <c r="C34" s="1100" t="s">
        <v>609</v>
      </c>
      <c r="D34" s="1036">
        <f>E34+I34+M34+N34+Q34</f>
        <v>0</v>
      </c>
      <c r="E34" s="1077">
        <f t="shared" si="1"/>
        <v>0</v>
      </c>
      <c r="F34" s="1078">
        <f>SUM(F35:F37)</f>
        <v>0</v>
      </c>
      <c r="G34" s="1079">
        <f>SUM(G35:G37)</f>
        <v>0</v>
      </c>
      <c r="H34" s="1080">
        <f>SUM(H35:H37)</f>
        <v>0</v>
      </c>
      <c r="I34" s="1081">
        <f t="shared" si="2"/>
        <v>0</v>
      </c>
      <c r="J34" s="1078">
        <f t="shared" ref="J34:Q34" si="30">SUM(J35:J37)</f>
        <v>0</v>
      </c>
      <c r="K34" s="1079">
        <f t="shared" si="30"/>
        <v>0</v>
      </c>
      <c r="L34" s="1080">
        <f t="shared" si="30"/>
        <v>0</v>
      </c>
      <c r="M34" s="1082">
        <f t="shared" si="30"/>
        <v>0</v>
      </c>
      <c r="N34" s="1083">
        <f t="shared" si="6"/>
        <v>0</v>
      </c>
      <c r="O34" s="1079">
        <f t="shared" si="30"/>
        <v>0</v>
      </c>
      <c r="P34" s="1080">
        <f t="shared" si="30"/>
        <v>0</v>
      </c>
      <c r="Q34" s="1077">
        <f t="shared" si="30"/>
        <v>0</v>
      </c>
    </row>
    <row r="35" spans="2:17" x14ac:dyDescent="0.25">
      <c r="B35" s="1101" t="s">
        <v>276</v>
      </c>
      <c r="C35" s="1102" t="s">
        <v>1368</v>
      </c>
      <c r="D35" s="1036">
        <f t="shared" ref="D35:D37" si="31">E35+I35+M35+N35+Q35</f>
        <v>0</v>
      </c>
      <c r="E35" s="1077">
        <f t="shared" si="1"/>
        <v>0</v>
      </c>
      <c r="F35" s="1095">
        <f t="shared" ref="F35:H37" si="32">SUM(F63,F91,F140)</f>
        <v>0</v>
      </c>
      <c r="G35" s="1071">
        <f t="shared" si="32"/>
        <v>0</v>
      </c>
      <c r="H35" s="1072">
        <f t="shared" si="32"/>
        <v>0</v>
      </c>
      <c r="I35" s="1081">
        <f t="shared" si="2"/>
        <v>0</v>
      </c>
      <c r="J35" s="1095">
        <f t="shared" ref="J35:M37" si="33">SUM(J63,J91,J140)</f>
        <v>0</v>
      </c>
      <c r="K35" s="1071">
        <f t="shared" si="33"/>
        <v>0</v>
      </c>
      <c r="L35" s="1072">
        <f t="shared" si="33"/>
        <v>0</v>
      </c>
      <c r="M35" s="1096">
        <f t="shared" si="33"/>
        <v>0</v>
      </c>
      <c r="N35" s="1097">
        <f t="shared" si="6"/>
        <v>0</v>
      </c>
      <c r="O35" s="1071">
        <f t="shared" ref="O35:Q37" si="34">SUM(O63,O91,O140)</f>
        <v>0</v>
      </c>
      <c r="P35" s="1072">
        <f t="shared" si="34"/>
        <v>0</v>
      </c>
      <c r="Q35" s="1098">
        <f t="shared" si="34"/>
        <v>0</v>
      </c>
    </row>
    <row r="36" spans="2:17" x14ac:dyDescent="0.25">
      <c r="B36" s="1101" t="s">
        <v>610</v>
      </c>
      <c r="C36" s="1102">
        <v>0</v>
      </c>
      <c r="D36" s="1036">
        <f t="shared" si="31"/>
        <v>0</v>
      </c>
      <c r="E36" s="1077">
        <f t="shared" si="1"/>
        <v>0</v>
      </c>
      <c r="F36" s="1095">
        <f t="shared" si="32"/>
        <v>0</v>
      </c>
      <c r="G36" s="1071">
        <f t="shared" si="32"/>
        <v>0</v>
      </c>
      <c r="H36" s="1072">
        <f t="shared" si="32"/>
        <v>0</v>
      </c>
      <c r="I36" s="1081">
        <f t="shared" si="2"/>
        <v>0</v>
      </c>
      <c r="J36" s="1095">
        <f t="shared" si="33"/>
        <v>0</v>
      </c>
      <c r="K36" s="1071">
        <f t="shared" si="33"/>
        <v>0</v>
      </c>
      <c r="L36" s="1072">
        <f t="shared" si="33"/>
        <v>0</v>
      </c>
      <c r="M36" s="1096">
        <f t="shared" si="33"/>
        <v>0</v>
      </c>
      <c r="N36" s="1097">
        <f t="shared" si="6"/>
        <v>0</v>
      </c>
      <c r="O36" s="1071">
        <f t="shared" si="34"/>
        <v>0</v>
      </c>
      <c r="P36" s="1072">
        <f t="shared" si="34"/>
        <v>0</v>
      </c>
      <c r="Q36" s="1098">
        <f t="shared" si="34"/>
        <v>0</v>
      </c>
    </row>
    <row r="37" spans="2:17" x14ac:dyDescent="0.25">
      <c r="B37" s="1103" t="s">
        <v>611</v>
      </c>
      <c r="C37" s="1102">
        <v>0</v>
      </c>
      <c r="D37" s="1036">
        <f t="shared" si="31"/>
        <v>0</v>
      </c>
      <c r="E37" s="1104">
        <f t="shared" si="1"/>
        <v>0</v>
      </c>
      <c r="F37" s="1105">
        <f t="shared" si="32"/>
        <v>0</v>
      </c>
      <c r="G37" s="1106">
        <f t="shared" si="32"/>
        <v>0</v>
      </c>
      <c r="H37" s="1107">
        <f t="shared" si="32"/>
        <v>0</v>
      </c>
      <c r="I37" s="1108">
        <f t="shared" si="2"/>
        <v>0</v>
      </c>
      <c r="J37" s="1105">
        <f t="shared" si="33"/>
        <v>0</v>
      </c>
      <c r="K37" s="1106">
        <f t="shared" si="33"/>
        <v>0</v>
      </c>
      <c r="L37" s="1107">
        <f t="shared" si="33"/>
        <v>0</v>
      </c>
      <c r="M37" s="1109">
        <f t="shared" si="33"/>
        <v>0</v>
      </c>
      <c r="N37" s="1110">
        <f t="shared" si="6"/>
        <v>0</v>
      </c>
      <c r="O37" s="1088">
        <f t="shared" si="34"/>
        <v>0</v>
      </c>
      <c r="P37" s="1089">
        <f t="shared" si="34"/>
        <v>0</v>
      </c>
      <c r="Q37" s="1111">
        <f t="shared" si="34"/>
        <v>0</v>
      </c>
    </row>
    <row r="38" spans="2:17" x14ac:dyDescent="0.25">
      <c r="B38" s="1025" t="s">
        <v>109</v>
      </c>
      <c r="C38" s="1025" t="s">
        <v>612</v>
      </c>
      <c r="D38" s="1036">
        <f>E38+I38+M38+N38+Q38</f>
        <v>6267.0752596333341</v>
      </c>
      <c r="E38" s="1027">
        <f t="shared" ref="E38:Q38" si="35">E39+E43+E50+E53+E59+E62</f>
        <v>6.9916600333333312</v>
      </c>
      <c r="F38" s="1028">
        <f t="shared" si="35"/>
        <v>0</v>
      </c>
      <c r="G38" s="1029">
        <f t="shared" si="35"/>
        <v>4.8016299999999976</v>
      </c>
      <c r="H38" s="1030">
        <f t="shared" si="35"/>
        <v>2.1900300333333336</v>
      </c>
      <c r="I38" s="1031">
        <f t="shared" si="35"/>
        <v>34.263719599999995</v>
      </c>
      <c r="J38" s="1028">
        <f t="shared" si="35"/>
        <v>32.675594599999997</v>
      </c>
      <c r="K38" s="1029">
        <f t="shared" si="35"/>
        <v>1.588125</v>
      </c>
      <c r="L38" s="1030">
        <f t="shared" si="35"/>
        <v>0</v>
      </c>
      <c r="M38" s="1032">
        <f t="shared" si="35"/>
        <v>0</v>
      </c>
      <c r="N38" s="1033">
        <f t="shared" si="35"/>
        <v>0</v>
      </c>
      <c r="O38" s="1029">
        <f t="shared" si="35"/>
        <v>0</v>
      </c>
      <c r="P38" s="1030">
        <f t="shared" si="35"/>
        <v>0</v>
      </c>
      <c r="Q38" s="1027">
        <f t="shared" si="35"/>
        <v>6225.8198800000009</v>
      </c>
    </row>
    <row r="39" spans="2:17" x14ac:dyDescent="0.25">
      <c r="B39" s="1034" t="s">
        <v>111</v>
      </c>
      <c r="C39" s="1035" t="s">
        <v>8</v>
      </c>
      <c r="D39" s="1036">
        <f>E39+I39+M39+N39+Q39</f>
        <v>3.2670400000000002</v>
      </c>
      <c r="E39" s="1037">
        <f t="shared" ref="E39:E65" si="36">SUM(F39:H39)</f>
        <v>0</v>
      </c>
      <c r="F39" s="1038">
        <f>SUM(F40:F42)</f>
        <v>0</v>
      </c>
      <c r="G39" s="1039">
        <f>SUM(G40:G42)</f>
        <v>0</v>
      </c>
      <c r="H39" s="1040">
        <f>SUM(H40:H42)</f>
        <v>0</v>
      </c>
      <c r="I39" s="1041">
        <f t="shared" ref="I39:I65" si="37">SUM(J39:L39)</f>
        <v>0</v>
      </c>
      <c r="J39" s="1038">
        <f t="shared" ref="J39:Q39" si="38">SUM(J40:J42)</f>
        <v>0</v>
      </c>
      <c r="K39" s="1039">
        <f t="shared" si="38"/>
        <v>0</v>
      </c>
      <c r="L39" s="1040">
        <f t="shared" si="38"/>
        <v>0</v>
      </c>
      <c r="M39" s="1042">
        <f t="shared" si="38"/>
        <v>0</v>
      </c>
      <c r="N39" s="1043">
        <f t="shared" ref="N39:N65" si="39">SUM(O39:P39)</f>
        <v>0</v>
      </c>
      <c r="O39" s="1039">
        <f t="shared" si="38"/>
        <v>0</v>
      </c>
      <c r="P39" s="1040">
        <f t="shared" si="38"/>
        <v>0</v>
      </c>
      <c r="Q39" s="1037">
        <f t="shared" si="38"/>
        <v>3.2670400000000002</v>
      </c>
    </row>
    <row r="40" spans="2:17" x14ac:dyDescent="0.25">
      <c r="B40" s="1044" t="s">
        <v>113</v>
      </c>
      <c r="C40" s="1045" t="s">
        <v>10</v>
      </c>
      <c r="D40" s="1036">
        <f t="shared" ref="D40:D42" si="40">E40+I40+M40+N40+Q40</f>
        <v>3.2670400000000002</v>
      </c>
      <c r="E40" s="1037">
        <f t="shared" si="36"/>
        <v>0</v>
      </c>
      <c r="F40" s="1112">
        <v>0</v>
      </c>
      <c r="G40" s="1113">
        <v>0</v>
      </c>
      <c r="H40" s="1114">
        <v>0</v>
      </c>
      <c r="I40" s="1041">
        <f t="shared" si="37"/>
        <v>0</v>
      </c>
      <c r="J40" s="1112">
        <v>0</v>
      </c>
      <c r="K40" s="1113">
        <v>0</v>
      </c>
      <c r="L40" s="1114">
        <v>0</v>
      </c>
      <c r="M40" s="1115">
        <v>0</v>
      </c>
      <c r="N40" s="1043">
        <f t="shared" si="39"/>
        <v>0</v>
      </c>
      <c r="O40" s="1113">
        <v>0</v>
      </c>
      <c r="P40" s="1114">
        <v>0</v>
      </c>
      <c r="Q40" s="1116">
        <v>3.2670400000000002</v>
      </c>
    </row>
    <row r="41" spans="2:17" x14ac:dyDescent="0.25">
      <c r="B41" s="1044" t="s">
        <v>115</v>
      </c>
      <c r="C41" s="1045" t="s">
        <v>11</v>
      </c>
      <c r="D41" s="1036">
        <f t="shared" si="40"/>
        <v>0</v>
      </c>
      <c r="E41" s="1037">
        <f t="shared" si="36"/>
        <v>0</v>
      </c>
      <c r="F41" s="1112">
        <v>0</v>
      </c>
      <c r="G41" s="1113">
        <v>0</v>
      </c>
      <c r="H41" s="1114">
        <v>0</v>
      </c>
      <c r="I41" s="1041">
        <f t="shared" si="37"/>
        <v>0</v>
      </c>
      <c r="J41" s="1112">
        <v>0</v>
      </c>
      <c r="K41" s="1113">
        <v>0</v>
      </c>
      <c r="L41" s="1114">
        <v>0</v>
      </c>
      <c r="M41" s="1115">
        <v>0</v>
      </c>
      <c r="N41" s="1043">
        <f t="shared" si="39"/>
        <v>0</v>
      </c>
      <c r="O41" s="1113">
        <v>0</v>
      </c>
      <c r="P41" s="1114">
        <v>0</v>
      </c>
      <c r="Q41" s="1116">
        <v>0</v>
      </c>
    </row>
    <row r="42" spans="2:17" x14ac:dyDescent="0.25">
      <c r="B42" s="1044" t="s">
        <v>117</v>
      </c>
      <c r="C42" s="1045" t="s">
        <v>13</v>
      </c>
      <c r="D42" s="1036">
        <f t="shared" si="40"/>
        <v>0</v>
      </c>
      <c r="E42" s="1037">
        <f t="shared" si="36"/>
        <v>0</v>
      </c>
      <c r="F42" s="1112">
        <v>0</v>
      </c>
      <c r="G42" s="1113">
        <v>0</v>
      </c>
      <c r="H42" s="1114">
        <v>0</v>
      </c>
      <c r="I42" s="1041">
        <f t="shared" si="37"/>
        <v>0</v>
      </c>
      <c r="J42" s="1112">
        <v>0</v>
      </c>
      <c r="K42" s="1113">
        <v>0</v>
      </c>
      <c r="L42" s="1114">
        <v>0</v>
      </c>
      <c r="M42" s="1115">
        <v>0</v>
      </c>
      <c r="N42" s="1043">
        <f t="shared" si="39"/>
        <v>0</v>
      </c>
      <c r="O42" s="1113">
        <v>0</v>
      </c>
      <c r="P42" s="1114">
        <v>0</v>
      </c>
      <c r="Q42" s="1116">
        <v>0</v>
      </c>
    </row>
    <row r="43" spans="2:17" x14ac:dyDescent="0.25">
      <c r="B43" s="1034" t="s">
        <v>120</v>
      </c>
      <c r="C43" s="1052" t="s">
        <v>15</v>
      </c>
      <c r="D43" s="1053">
        <f>E43+I43+M43+N43+Q43</f>
        <v>6042.2859646333336</v>
      </c>
      <c r="E43" s="1054">
        <f t="shared" si="36"/>
        <v>2.1900300333333336</v>
      </c>
      <c r="F43" s="1038">
        <f>SUM(F44:F49)</f>
        <v>0</v>
      </c>
      <c r="G43" s="1039">
        <f>SUM(G44:G49)</f>
        <v>0</v>
      </c>
      <c r="H43" s="1040">
        <f>SUM(H44:H49)</f>
        <v>2.1900300333333336</v>
      </c>
      <c r="I43" s="1055">
        <f t="shared" si="37"/>
        <v>32.675594599999997</v>
      </c>
      <c r="J43" s="1038">
        <f>SUM(J44:J49)</f>
        <v>32.675594599999997</v>
      </c>
      <c r="K43" s="1039">
        <f>SUM(K44:K49)</f>
        <v>0</v>
      </c>
      <c r="L43" s="1040">
        <f>SUM(L44:L49)</f>
        <v>0</v>
      </c>
      <c r="M43" s="1042">
        <f>SUM(M44:M49)</f>
        <v>0</v>
      </c>
      <c r="N43" s="1056">
        <f t="shared" si="39"/>
        <v>0</v>
      </c>
      <c r="O43" s="1039">
        <f>SUM(O44:O49)</f>
        <v>0</v>
      </c>
      <c r="P43" s="1040">
        <f>SUM(P44:P49)</f>
        <v>0</v>
      </c>
      <c r="Q43" s="1037">
        <f>SUM(Q44:Q49)</f>
        <v>6007.4203400000006</v>
      </c>
    </row>
    <row r="44" spans="2:17" x14ac:dyDescent="0.25">
      <c r="B44" s="1044" t="s">
        <v>122</v>
      </c>
      <c r="C44" s="1045" t="s">
        <v>17</v>
      </c>
      <c r="D44" s="1036">
        <f t="shared" ref="D44:D49" si="41">E44+I44+M44+N44+Q44</f>
        <v>6023.0535266000006</v>
      </c>
      <c r="E44" s="1037">
        <f t="shared" si="36"/>
        <v>0</v>
      </c>
      <c r="F44" s="1112">
        <v>0</v>
      </c>
      <c r="G44" s="1113">
        <v>0</v>
      </c>
      <c r="H44" s="1114">
        <v>0</v>
      </c>
      <c r="I44" s="1041">
        <f t="shared" si="37"/>
        <v>15.6331866</v>
      </c>
      <c r="J44" s="1112">
        <v>15.6331866</v>
      </c>
      <c r="K44" s="1113">
        <v>0</v>
      </c>
      <c r="L44" s="1114">
        <v>0</v>
      </c>
      <c r="M44" s="1115">
        <v>0</v>
      </c>
      <c r="N44" s="1043">
        <f t="shared" si="39"/>
        <v>0</v>
      </c>
      <c r="O44" s="1113">
        <v>0</v>
      </c>
      <c r="P44" s="1114">
        <v>0</v>
      </c>
      <c r="Q44" s="1116">
        <v>6007.4203400000006</v>
      </c>
    </row>
    <row r="45" spans="2:17" x14ac:dyDescent="0.25">
      <c r="B45" s="1044" t="s">
        <v>124</v>
      </c>
      <c r="C45" s="1045" t="s">
        <v>598</v>
      </c>
      <c r="D45" s="1036">
        <f t="shared" si="41"/>
        <v>0</v>
      </c>
      <c r="E45" s="1037">
        <f t="shared" si="36"/>
        <v>0</v>
      </c>
      <c r="F45" s="1112">
        <v>0</v>
      </c>
      <c r="G45" s="1113">
        <v>0</v>
      </c>
      <c r="H45" s="1114">
        <v>0</v>
      </c>
      <c r="I45" s="1041">
        <f t="shared" si="37"/>
        <v>0</v>
      </c>
      <c r="J45" s="1112">
        <v>0</v>
      </c>
      <c r="K45" s="1113">
        <v>0</v>
      </c>
      <c r="L45" s="1114">
        <v>0</v>
      </c>
      <c r="M45" s="1115">
        <v>0</v>
      </c>
      <c r="N45" s="1043">
        <f t="shared" si="39"/>
        <v>0</v>
      </c>
      <c r="O45" s="1113">
        <v>0</v>
      </c>
      <c r="P45" s="1114">
        <v>0</v>
      </c>
      <c r="Q45" s="1116">
        <v>0</v>
      </c>
    </row>
    <row r="46" spans="2:17" x14ac:dyDescent="0.25">
      <c r="B46" s="1044" t="s">
        <v>125</v>
      </c>
      <c r="C46" s="1045" t="s">
        <v>23</v>
      </c>
      <c r="D46" s="1036">
        <f t="shared" si="41"/>
        <v>19.232438033333331</v>
      </c>
      <c r="E46" s="1037">
        <f t="shared" si="36"/>
        <v>2.1900300333333336</v>
      </c>
      <c r="F46" s="1112">
        <v>0</v>
      </c>
      <c r="G46" s="1113">
        <v>0</v>
      </c>
      <c r="H46" s="1114">
        <v>2.1900300333333336</v>
      </c>
      <c r="I46" s="1041">
        <f t="shared" si="37"/>
        <v>17.042407999999998</v>
      </c>
      <c r="J46" s="1112">
        <v>17.042407999999998</v>
      </c>
      <c r="K46" s="1113">
        <v>0</v>
      </c>
      <c r="L46" s="1114">
        <v>0</v>
      </c>
      <c r="M46" s="1115">
        <v>0</v>
      </c>
      <c r="N46" s="1043">
        <f t="shared" si="39"/>
        <v>0</v>
      </c>
      <c r="O46" s="1113">
        <v>0</v>
      </c>
      <c r="P46" s="1114">
        <v>0</v>
      </c>
      <c r="Q46" s="1116">
        <v>0</v>
      </c>
    </row>
    <row r="47" spans="2:17" x14ac:dyDescent="0.25">
      <c r="B47" s="1059" t="s">
        <v>613</v>
      </c>
      <c r="C47" s="1060" t="s">
        <v>25</v>
      </c>
      <c r="D47" s="1036">
        <f t="shared" si="41"/>
        <v>0</v>
      </c>
      <c r="E47" s="1037">
        <f t="shared" ref="E47:E48" si="42">SUM(F47:H47)</f>
        <v>0</v>
      </c>
      <c r="F47" s="1112">
        <v>0</v>
      </c>
      <c r="G47" s="1113">
        <v>0</v>
      </c>
      <c r="H47" s="1114">
        <v>0</v>
      </c>
      <c r="I47" s="1041">
        <f t="shared" si="37"/>
        <v>0</v>
      </c>
      <c r="J47" s="1112">
        <v>0</v>
      </c>
      <c r="K47" s="1113">
        <v>0</v>
      </c>
      <c r="L47" s="1114">
        <v>0</v>
      </c>
      <c r="M47" s="1115">
        <v>0</v>
      </c>
      <c r="N47" s="1043">
        <f t="shared" si="39"/>
        <v>0</v>
      </c>
      <c r="O47" s="1113">
        <v>0</v>
      </c>
      <c r="P47" s="1114">
        <v>0</v>
      </c>
      <c r="Q47" s="1116">
        <v>0</v>
      </c>
    </row>
    <row r="48" spans="2:17" x14ac:dyDescent="0.25">
      <c r="B48" s="1059" t="s">
        <v>614</v>
      </c>
      <c r="C48" s="1060" t="s">
        <v>27</v>
      </c>
      <c r="D48" s="1036">
        <f t="shared" si="41"/>
        <v>0</v>
      </c>
      <c r="E48" s="1037">
        <f t="shared" si="42"/>
        <v>0</v>
      </c>
      <c r="F48" s="1112">
        <v>0</v>
      </c>
      <c r="G48" s="1113">
        <v>0</v>
      </c>
      <c r="H48" s="1114">
        <v>0</v>
      </c>
      <c r="I48" s="1041">
        <f t="shared" si="37"/>
        <v>0</v>
      </c>
      <c r="J48" s="1112">
        <v>0</v>
      </c>
      <c r="K48" s="1113">
        <v>0</v>
      </c>
      <c r="L48" s="1114">
        <v>0</v>
      </c>
      <c r="M48" s="1115">
        <v>0</v>
      </c>
      <c r="N48" s="1043">
        <f t="shared" si="39"/>
        <v>0</v>
      </c>
      <c r="O48" s="1113">
        <v>0</v>
      </c>
      <c r="P48" s="1114">
        <v>0</v>
      </c>
      <c r="Q48" s="1116">
        <v>0</v>
      </c>
    </row>
    <row r="49" spans="2:17" ht="38.25" x14ac:dyDescent="0.25">
      <c r="B49" s="1059" t="s">
        <v>615</v>
      </c>
      <c r="C49" s="1060" t="s">
        <v>602</v>
      </c>
      <c r="D49" s="1036">
        <f t="shared" si="41"/>
        <v>0</v>
      </c>
      <c r="E49" s="1037">
        <f t="shared" si="36"/>
        <v>0</v>
      </c>
      <c r="F49" s="1112">
        <v>0</v>
      </c>
      <c r="G49" s="1113">
        <v>0</v>
      </c>
      <c r="H49" s="1114">
        <v>0</v>
      </c>
      <c r="I49" s="1041">
        <f t="shared" si="37"/>
        <v>0</v>
      </c>
      <c r="J49" s="1112">
        <v>0</v>
      </c>
      <c r="K49" s="1113">
        <v>0</v>
      </c>
      <c r="L49" s="1114">
        <v>0</v>
      </c>
      <c r="M49" s="1115">
        <v>0</v>
      </c>
      <c r="N49" s="1043">
        <f t="shared" si="39"/>
        <v>0</v>
      </c>
      <c r="O49" s="1113">
        <v>0</v>
      </c>
      <c r="P49" s="1114">
        <v>0</v>
      </c>
      <c r="Q49" s="1116">
        <v>0</v>
      </c>
    </row>
    <row r="50" spans="2:17" x14ac:dyDescent="0.25">
      <c r="B50" s="1061" t="s">
        <v>294</v>
      </c>
      <c r="C50" s="1062" t="s">
        <v>31</v>
      </c>
      <c r="D50" s="1036">
        <f>E50+I50+M50+N50+Q50</f>
        <v>195.25840500000001</v>
      </c>
      <c r="E50" s="1037">
        <f t="shared" si="36"/>
        <v>4.8016299999999976</v>
      </c>
      <c r="F50" s="1038">
        <f>SUM(F51:F52)</f>
        <v>0</v>
      </c>
      <c r="G50" s="1039">
        <f>SUM(G51:G52)</f>
        <v>4.8016299999999976</v>
      </c>
      <c r="H50" s="1040">
        <f>SUM(H51:H52)</f>
        <v>0</v>
      </c>
      <c r="I50" s="1041">
        <f t="shared" si="37"/>
        <v>1.588125</v>
      </c>
      <c r="J50" s="1038">
        <f t="shared" ref="J50:Q50" si="43">SUM(J51:J52)</f>
        <v>0</v>
      </c>
      <c r="K50" s="1039">
        <f t="shared" si="43"/>
        <v>1.588125</v>
      </c>
      <c r="L50" s="1040">
        <f t="shared" si="43"/>
        <v>0</v>
      </c>
      <c r="M50" s="1042">
        <f t="shared" si="43"/>
        <v>0</v>
      </c>
      <c r="N50" s="1043">
        <f t="shared" si="39"/>
        <v>0</v>
      </c>
      <c r="O50" s="1039">
        <f t="shared" si="43"/>
        <v>0</v>
      </c>
      <c r="P50" s="1040">
        <f t="shared" si="43"/>
        <v>0</v>
      </c>
      <c r="Q50" s="1037">
        <f t="shared" si="43"/>
        <v>188.86865</v>
      </c>
    </row>
    <row r="51" spans="2:17" ht="51.75" x14ac:dyDescent="0.25">
      <c r="B51" s="1059" t="s">
        <v>296</v>
      </c>
      <c r="C51" s="1063" t="s">
        <v>33</v>
      </c>
      <c r="D51" s="1036">
        <f t="shared" ref="D51:D52" si="44">E51+I51+M51+N51+Q51</f>
        <v>195.25840500000001</v>
      </c>
      <c r="E51" s="1037">
        <f t="shared" si="36"/>
        <v>4.8016299999999976</v>
      </c>
      <c r="F51" s="1112">
        <v>0</v>
      </c>
      <c r="G51" s="1113">
        <v>4.8016299999999976</v>
      </c>
      <c r="H51" s="1114">
        <v>0</v>
      </c>
      <c r="I51" s="1041">
        <f t="shared" si="37"/>
        <v>1.588125</v>
      </c>
      <c r="J51" s="1112">
        <v>0</v>
      </c>
      <c r="K51" s="1113">
        <v>1.588125</v>
      </c>
      <c r="L51" s="1114">
        <v>0</v>
      </c>
      <c r="M51" s="1115">
        <v>0</v>
      </c>
      <c r="N51" s="1043">
        <f t="shared" si="39"/>
        <v>0</v>
      </c>
      <c r="O51" s="1113">
        <v>0</v>
      </c>
      <c r="P51" s="1114">
        <v>0</v>
      </c>
      <c r="Q51" s="1116">
        <v>188.86865</v>
      </c>
    </row>
    <row r="52" spans="2:17" x14ac:dyDescent="0.25">
      <c r="B52" s="1059" t="s">
        <v>297</v>
      </c>
      <c r="C52" s="1063" t="s">
        <v>35</v>
      </c>
      <c r="D52" s="1036">
        <f t="shared" si="44"/>
        <v>0</v>
      </c>
      <c r="E52" s="1037">
        <f t="shared" si="36"/>
        <v>0</v>
      </c>
      <c r="F52" s="1112">
        <v>0</v>
      </c>
      <c r="G52" s="1113">
        <v>0</v>
      </c>
      <c r="H52" s="1114">
        <v>0</v>
      </c>
      <c r="I52" s="1041">
        <f t="shared" si="37"/>
        <v>0</v>
      </c>
      <c r="J52" s="1112">
        <v>0</v>
      </c>
      <c r="K52" s="1113">
        <v>0</v>
      </c>
      <c r="L52" s="1114">
        <v>0</v>
      </c>
      <c r="M52" s="1115">
        <v>0</v>
      </c>
      <c r="N52" s="1043">
        <f t="shared" si="39"/>
        <v>0</v>
      </c>
      <c r="O52" s="1113">
        <v>0</v>
      </c>
      <c r="P52" s="1114">
        <v>0</v>
      </c>
      <c r="Q52" s="1116">
        <v>0</v>
      </c>
    </row>
    <row r="53" spans="2:17" x14ac:dyDescent="0.25">
      <c r="B53" s="1061" t="s">
        <v>299</v>
      </c>
      <c r="C53" s="1062" t="s">
        <v>37</v>
      </c>
      <c r="D53" s="1053">
        <f>E53+I53+M53+N53+Q53</f>
        <v>0</v>
      </c>
      <c r="E53" s="1054">
        <f t="shared" si="36"/>
        <v>0</v>
      </c>
      <c r="F53" s="1038">
        <f>SUM(F54:F58)</f>
        <v>0</v>
      </c>
      <c r="G53" s="1039">
        <f>SUM(G54:G58)</f>
        <v>0</v>
      </c>
      <c r="H53" s="1040">
        <f>SUM(H54:H58)</f>
        <v>0</v>
      </c>
      <c r="I53" s="1055">
        <f t="shared" si="37"/>
        <v>0</v>
      </c>
      <c r="J53" s="1038">
        <f t="shared" ref="J53:Q53" si="45">SUM(J54:J58)</f>
        <v>0</v>
      </c>
      <c r="K53" s="1039">
        <f t="shared" si="45"/>
        <v>0</v>
      </c>
      <c r="L53" s="1040">
        <f t="shared" si="45"/>
        <v>0</v>
      </c>
      <c r="M53" s="1042">
        <f t="shared" si="45"/>
        <v>0</v>
      </c>
      <c r="N53" s="1056">
        <f t="shared" si="39"/>
        <v>0</v>
      </c>
      <c r="O53" s="1039">
        <f t="shared" si="45"/>
        <v>0</v>
      </c>
      <c r="P53" s="1040">
        <f t="shared" si="45"/>
        <v>0</v>
      </c>
      <c r="Q53" s="1037">
        <f t="shared" si="45"/>
        <v>0</v>
      </c>
    </row>
    <row r="54" spans="2:17" x14ac:dyDescent="0.25">
      <c r="B54" s="1059" t="s">
        <v>300</v>
      </c>
      <c r="C54" s="1063" t="s">
        <v>39</v>
      </c>
      <c r="D54" s="1036">
        <f t="shared" ref="D54:D58" si="46">E54+I54+M54+N54+Q54</f>
        <v>0</v>
      </c>
      <c r="E54" s="1037">
        <f t="shared" si="36"/>
        <v>0</v>
      </c>
      <c r="F54" s="1112">
        <v>0</v>
      </c>
      <c r="G54" s="1113">
        <v>0</v>
      </c>
      <c r="H54" s="1114">
        <v>0</v>
      </c>
      <c r="I54" s="1041">
        <f t="shared" si="37"/>
        <v>0</v>
      </c>
      <c r="J54" s="1112">
        <v>0</v>
      </c>
      <c r="K54" s="1113">
        <v>0</v>
      </c>
      <c r="L54" s="1114">
        <v>0</v>
      </c>
      <c r="M54" s="1115">
        <v>0</v>
      </c>
      <c r="N54" s="1043">
        <f t="shared" si="39"/>
        <v>0</v>
      </c>
      <c r="O54" s="1117">
        <v>0</v>
      </c>
      <c r="P54" s="1118">
        <v>0</v>
      </c>
      <c r="Q54" s="1116">
        <v>0</v>
      </c>
    </row>
    <row r="55" spans="2:17" x14ac:dyDescent="0.25">
      <c r="B55" s="1059" t="s">
        <v>302</v>
      </c>
      <c r="C55" s="1074" t="s">
        <v>42</v>
      </c>
      <c r="D55" s="1036">
        <f t="shared" si="46"/>
        <v>0</v>
      </c>
      <c r="E55" s="1037">
        <f t="shared" ref="E55:E57" si="47">SUM(F55:H55)</f>
        <v>0</v>
      </c>
      <c r="F55" s="1112">
        <v>0</v>
      </c>
      <c r="G55" s="1113">
        <v>0</v>
      </c>
      <c r="H55" s="1114">
        <v>0</v>
      </c>
      <c r="I55" s="1041">
        <f t="shared" si="37"/>
        <v>0</v>
      </c>
      <c r="J55" s="1112">
        <v>0</v>
      </c>
      <c r="K55" s="1113">
        <v>0</v>
      </c>
      <c r="L55" s="1114">
        <v>0</v>
      </c>
      <c r="M55" s="1115">
        <v>0</v>
      </c>
      <c r="N55" s="1043">
        <f t="shared" si="39"/>
        <v>0</v>
      </c>
      <c r="O55" s="1117">
        <v>0</v>
      </c>
      <c r="P55" s="1118">
        <v>0</v>
      </c>
      <c r="Q55" s="1116">
        <v>0</v>
      </c>
    </row>
    <row r="56" spans="2:17" x14ac:dyDescent="0.25">
      <c r="B56" s="1059" t="s">
        <v>616</v>
      </c>
      <c r="C56" s="1074" t="s">
        <v>45</v>
      </c>
      <c r="D56" s="1036">
        <f t="shared" si="46"/>
        <v>0</v>
      </c>
      <c r="E56" s="1037">
        <f t="shared" si="47"/>
        <v>0</v>
      </c>
      <c r="F56" s="1112">
        <v>0</v>
      </c>
      <c r="G56" s="1113">
        <v>0</v>
      </c>
      <c r="H56" s="1114">
        <v>0</v>
      </c>
      <c r="I56" s="1041">
        <f t="shared" si="37"/>
        <v>0</v>
      </c>
      <c r="J56" s="1112">
        <v>0</v>
      </c>
      <c r="K56" s="1113">
        <v>0</v>
      </c>
      <c r="L56" s="1114">
        <v>0</v>
      </c>
      <c r="M56" s="1115">
        <v>0</v>
      </c>
      <c r="N56" s="1043">
        <f t="shared" si="39"/>
        <v>0</v>
      </c>
      <c r="O56" s="1117">
        <v>0</v>
      </c>
      <c r="P56" s="1118">
        <v>0</v>
      </c>
      <c r="Q56" s="1116">
        <v>0</v>
      </c>
    </row>
    <row r="57" spans="2:17" ht="26.25" x14ac:dyDescent="0.25">
      <c r="B57" s="1059" t="s">
        <v>617</v>
      </c>
      <c r="C57" s="1074" t="s">
        <v>47</v>
      </c>
      <c r="D57" s="1036">
        <f t="shared" si="46"/>
        <v>0</v>
      </c>
      <c r="E57" s="1037">
        <f t="shared" si="47"/>
        <v>0</v>
      </c>
      <c r="F57" s="1112">
        <v>0</v>
      </c>
      <c r="G57" s="1113">
        <v>0</v>
      </c>
      <c r="H57" s="1114">
        <v>0</v>
      </c>
      <c r="I57" s="1041">
        <f t="shared" si="37"/>
        <v>0</v>
      </c>
      <c r="J57" s="1112">
        <v>0</v>
      </c>
      <c r="K57" s="1113">
        <v>0</v>
      </c>
      <c r="L57" s="1114">
        <v>0</v>
      </c>
      <c r="M57" s="1115">
        <v>0</v>
      </c>
      <c r="N57" s="1043">
        <f t="shared" si="39"/>
        <v>0</v>
      </c>
      <c r="O57" s="1117">
        <v>0</v>
      </c>
      <c r="P57" s="1118">
        <v>0</v>
      </c>
      <c r="Q57" s="1116">
        <v>0</v>
      </c>
    </row>
    <row r="58" spans="2:17" ht="26.25" x14ac:dyDescent="0.25">
      <c r="B58" s="1044" t="s">
        <v>618</v>
      </c>
      <c r="C58" s="1075" t="s">
        <v>608</v>
      </c>
      <c r="D58" s="1036">
        <f t="shared" si="46"/>
        <v>0</v>
      </c>
      <c r="E58" s="1037">
        <f t="shared" si="36"/>
        <v>0</v>
      </c>
      <c r="F58" s="1112">
        <v>0</v>
      </c>
      <c r="G58" s="1113">
        <v>0</v>
      </c>
      <c r="H58" s="1114">
        <v>0</v>
      </c>
      <c r="I58" s="1041">
        <f t="shared" si="37"/>
        <v>0</v>
      </c>
      <c r="J58" s="1112">
        <v>0</v>
      </c>
      <c r="K58" s="1113">
        <v>0</v>
      </c>
      <c r="L58" s="1114">
        <v>0</v>
      </c>
      <c r="M58" s="1115">
        <v>0</v>
      </c>
      <c r="N58" s="1043">
        <f t="shared" si="39"/>
        <v>0</v>
      </c>
      <c r="O58" s="1117">
        <v>0</v>
      </c>
      <c r="P58" s="1118">
        <v>0</v>
      </c>
      <c r="Q58" s="1116">
        <v>0</v>
      </c>
    </row>
    <row r="59" spans="2:17" x14ac:dyDescent="0.25">
      <c r="B59" s="1034" t="s">
        <v>304</v>
      </c>
      <c r="C59" s="1076" t="s">
        <v>53</v>
      </c>
      <c r="D59" s="1036">
        <f>E59+I59+M59+N59+Q59</f>
        <v>26.263849999999998</v>
      </c>
      <c r="E59" s="1077">
        <f t="shared" si="36"/>
        <v>0</v>
      </c>
      <c r="F59" s="1078">
        <f>SUM(F60:F61)</f>
        <v>0</v>
      </c>
      <c r="G59" s="1079">
        <f>SUM(G60:G61)</f>
        <v>0</v>
      </c>
      <c r="H59" s="1080">
        <f>SUM(H60:H61)</f>
        <v>0</v>
      </c>
      <c r="I59" s="1081">
        <f t="shared" si="37"/>
        <v>0</v>
      </c>
      <c r="J59" s="1078">
        <f t="shared" ref="J59:Q59" si="48">SUM(J60:J61)</f>
        <v>0</v>
      </c>
      <c r="K59" s="1079">
        <f t="shared" si="48"/>
        <v>0</v>
      </c>
      <c r="L59" s="1080">
        <f t="shared" si="48"/>
        <v>0</v>
      </c>
      <c r="M59" s="1082">
        <f t="shared" si="48"/>
        <v>0</v>
      </c>
      <c r="N59" s="1083">
        <f t="shared" si="39"/>
        <v>0</v>
      </c>
      <c r="O59" s="1079">
        <f t="shared" si="48"/>
        <v>0</v>
      </c>
      <c r="P59" s="1080">
        <f t="shared" si="48"/>
        <v>0</v>
      </c>
      <c r="Q59" s="1077">
        <f t="shared" si="48"/>
        <v>26.263849999999998</v>
      </c>
    </row>
    <row r="60" spans="2:17" x14ac:dyDescent="0.25">
      <c r="B60" s="1084" t="s">
        <v>306</v>
      </c>
      <c r="C60" s="1085" t="s">
        <v>55</v>
      </c>
      <c r="D60" s="1036">
        <f t="shared" ref="D60:D61" si="49">E60+I60+M60+N60+Q60</f>
        <v>0</v>
      </c>
      <c r="E60" s="1037">
        <f t="shared" si="36"/>
        <v>0</v>
      </c>
      <c r="F60" s="1112">
        <v>0</v>
      </c>
      <c r="G60" s="1113">
        <v>0</v>
      </c>
      <c r="H60" s="1114">
        <v>0</v>
      </c>
      <c r="I60" s="1081">
        <f t="shared" si="37"/>
        <v>0</v>
      </c>
      <c r="J60" s="1112">
        <v>0</v>
      </c>
      <c r="K60" s="1113">
        <v>0</v>
      </c>
      <c r="L60" s="1114">
        <v>0</v>
      </c>
      <c r="M60" s="1115">
        <v>0</v>
      </c>
      <c r="N60" s="1043">
        <f t="shared" si="39"/>
        <v>0</v>
      </c>
      <c r="O60" s="1119">
        <v>0</v>
      </c>
      <c r="P60" s="1120">
        <v>0</v>
      </c>
      <c r="Q60" s="1116">
        <v>0</v>
      </c>
    </row>
    <row r="61" spans="2:17" ht="26.25" x14ac:dyDescent="0.25">
      <c r="B61" s="1084" t="s">
        <v>308</v>
      </c>
      <c r="C61" s="1094" t="s">
        <v>57</v>
      </c>
      <c r="D61" s="1036">
        <f t="shared" si="49"/>
        <v>26.263849999999998</v>
      </c>
      <c r="E61" s="1037">
        <f t="shared" si="36"/>
        <v>0</v>
      </c>
      <c r="F61" s="1112">
        <v>0</v>
      </c>
      <c r="G61" s="1113">
        <v>0</v>
      </c>
      <c r="H61" s="1114">
        <v>0</v>
      </c>
      <c r="I61" s="1081">
        <f t="shared" si="37"/>
        <v>0</v>
      </c>
      <c r="J61" s="1112">
        <v>0</v>
      </c>
      <c r="K61" s="1113">
        <v>0</v>
      </c>
      <c r="L61" s="1114">
        <v>0</v>
      </c>
      <c r="M61" s="1115">
        <v>0</v>
      </c>
      <c r="N61" s="1043">
        <f t="shared" si="39"/>
        <v>0</v>
      </c>
      <c r="O61" s="1121">
        <v>0</v>
      </c>
      <c r="P61" s="1122">
        <v>0</v>
      </c>
      <c r="Q61" s="1116">
        <v>26.263849999999998</v>
      </c>
    </row>
    <row r="62" spans="2:17" x14ac:dyDescent="0.25">
      <c r="B62" s="1099" t="s">
        <v>310</v>
      </c>
      <c r="C62" s="1100" t="s">
        <v>609</v>
      </c>
      <c r="D62" s="1036">
        <f>E62+I62+M62+N62+Q62</f>
        <v>0</v>
      </c>
      <c r="E62" s="1077">
        <f t="shared" si="36"/>
        <v>0</v>
      </c>
      <c r="F62" s="1078">
        <f>SUM(F63:F65)</f>
        <v>0</v>
      </c>
      <c r="G62" s="1079">
        <f>SUM(G63:G65)</f>
        <v>0</v>
      </c>
      <c r="H62" s="1080">
        <f>SUM(H63:H65)</f>
        <v>0</v>
      </c>
      <c r="I62" s="1081">
        <f t="shared" si="37"/>
        <v>0</v>
      </c>
      <c r="J62" s="1078">
        <f t="shared" ref="J62:Q62" si="50">SUM(J63:J65)</f>
        <v>0</v>
      </c>
      <c r="K62" s="1079">
        <f t="shared" si="50"/>
        <v>0</v>
      </c>
      <c r="L62" s="1080">
        <f t="shared" si="50"/>
        <v>0</v>
      </c>
      <c r="M62" s="1082">
        <f t="shared" si="50"/>
        <v>0</v>
      </c>
      <c r="N62" s="1083">
        <f t="shared" si="39"/>
        <v>0</v>
      </c>
      <c r="O62" s="1079">
        <f t="shared" si="50"/>
        <v>0</v>
      </c>
      <c r="P62" s="1080">
        <f t="shared" si="50"/>
        <v>0</v>
      </c>
      <c r="Q62" s="1077">
        <f t="shared" si="50"/>
        <v>0</v>
      </c>
    </row>
    <row r="63" spans="2:17" x14ac:dyDescent="0.25">
      <c r="B63" s="1101" t="s">
        <v>312</v>
      </c>
      <c r="C63" s="1102" t="s">
        <v>1368</v>
      </c>
      <c r="D63" s="1036">
        <f t="shared" ref="D63:D65" si="51">E63+I63+M63+N63+Q63</f>
        <v>0</v>
      </c>
      <c r="E63" s="1037">
        <f t="shared" si="36"/>
        <v>0</v>
      </c>
      <c r="F63" s="1112">
        <v>0</v>
      </c>
      <c r="G63" s="1113">
        <v>0</v>
      </c>
      <c r="H63" s="1114">
        <v>0</v>
      </c>
      <c r="I63" s="1081">
        <f t="shared" si="37"/>
        <v>0</v>
      </c>
      <c r="J63" s="1112">
        <v>0</v>
      </c>
      <c r="K63" s="1113">
        <v>0</v>
      </c>
      <c r="L63" s="1114">
        <v>0</v>
      </c>
      <c r="M63" s="1115">
        <v>0</v>
      </c>
      <c r="N63" s="1043">
        <f t="shared" si="39"/>
        <v>0</v>
      </c>
      <c r="O63" s="1121">
        <v>0</v>
      </c>
      <c r="P63" s="1122">
        <v>0</v>
      </c>
      <c r="Q63" s="1116">
        <v>0</v>
      </c>
    </row>
    <row r="64" spans="2:17" x14ac:dyDescent="0.25">
      <c r="B64" s="1101" t="s">
        <v>619</v>
      </c>
      <c r="C64" s="1102">
        <v>0</v>
      </c>
      <c r="D64" s="1036">
        <f t="shared" si="51"/>
        <v>0</v>
      </c>
      <c r="E64" s="1037">
        <f t="shared" si="36"/>
        <v>0</v>
      </c>
      <c r="F64" s="1112">
        <v>0</v>
      </c>
      <c r="G64" s="1113">
        <v>0</v>
      </c>
      <c r="H64" s="1114">
        <v>0</v>
      </c>
      <c r="I64" s="1081">
        <f t="shared" si="37"/>
        <v>0</v>
      </c>
      <c r="J64" s="1112">
        <v>0</v>
      </c>
      <c r="K64" s="1113">
        <v>0</v>
      </c>
      <c r="L64" s="1114">
        <v>0</v>
      </c>
      <c r="M64" s="1115">
        <v>0</v>
      </c>
      <c r="N64" s="1043">
        <f t="shared" si="39"/>
        <v>0</v>
      </c>
      <c r="O64" s="1121">
        <v>0</v>
      </c>
      <c r="P64" s="1122">
        <v>0</v>
      </c>
      <c r="Q64" s="1116">
        <v>0</v>
      </c>
    </row>
    <row r="65" spans="2:18" x14ac:dyDescent="0.25">
      <c r="B65" s="1103" t="s">
        <v>620</v>
      </c>
      <c r="C65" s="1102">
        <v>0</v>
      </c>
      <c r="D65" s="1036">
        <f t="shared" si="51"/>
        <v>0</v>
      </c>
      <c r="E65" s="1123">
        <f t="shared" si="36"/>
        <v>0</v>
      </c>
      <c r="F65" s="1124">
        <v>0</v>
      </c>
      <c r="G65" s="1125">
        <v>0</v>
      </c>
      <c r="H65" s="1126">
        <v>0</v>
      </c>
      <c r="I65" s="1081">
        <f t="shared" si="37"/>
        <v>0</v>
      </c>
      <c r="J65" s="1124">
        <v>0</v>
      </c>
      <c r="K65" s="1125">
        <v>0</v>
      </c>
      <c r="L65" s="1126">
        <v>0</v>
      </c>
      <c r="M65" s="1127">
        <v>0</v>
      </c>
      <c r="N65" s="1128">
        <f t="shared" si="39"/>
        <v>0</v>
      </c>
      <c r="O65" s="1129">
        <v>0</v>
      </c>
      <c r="P65" s="1130">
        <v>0</v>
      </c>
      <c r="Q65" s="1131">
        <v>0</v>
      </c>
    </row>
    <row r="66" spans="2:18" x14ac:dyDescent="0.25">
      <c r="B66" s="1025" t="s">
        <v>129</v>
      </c>
      <c r="C66" s="1025" t="s">
        <v>621</v>
      </c>
      <c r="D66" s="1026">
        <f t="shared" ref="D66:Q66" si="52">D67+D71+D78+D81+D87+D90</f>
        <v>0</v>
      </c>
      <c r="E66" s="1027">
        <f t="shared" si="52"/>
        <v>0</v>
      </c>
      <c r="F66" s="1028">
        <f t="shared" si="52"/>
        <v>0</v>
      </c>
      <c r="G66" s="1029">
        <f t="shared" si="52"/>
        <v>0</v>
      </c>
      <c r="H66" s="1030">
        <f t="shared" si="52"/>
        <v>0</v>
      </c>
      <c r="I66" s="1031">
        <f t="shared" si="52"/>
        <v>0</v>
      </c>
      <c r="J66" s="1028">
        <f t="shared" si="52"/>
        <v>0</v>
      </c>
      <c r="K66" s="1029">
        <f t="shared" si="52"/>
        <v>0</v>
      </c>
      <c r="L66" s="1030">
        <f t="shared" si="52"/>
        <v>0</v>
      </c>
      <c r="M66" s="1032">
        <f t="shared" si="52"/>
        <v>0</v>
      </c>
      <c r="N66" s="1033">
        <f t="shared" si="52"/>
        <v>0</v>
      </c>
      <c r="O66" s="1029">
        <f t="shared" si="52"/>
        <v>0</v>
      </c>
      <c r="P66" s="1030">
        <f t="shared" si="52"/>
        <v>0</v>
      </c>
      <c r="Q66" s="1027">
        <f t="shared" si="52"/>
        <v>0</v>
      </c>
      <c r="R66" s="618"/>
    </row>
    <row r="67" spans="2:18" x14ac:dyDescent="0.25">
      <c r="B67" s="1034" t="s">
        <v>131</v>
      </c>
      <c r="C67" s="1035" t="s">
        <v>8</v>
      </c>
      <c r="D67" s="1132">
        <f>SUM(D68:D70)</f>
        <v>0</v>
      </c>
      <c r="E67" s="1037">
        <f t="shared" ref="E67:E93" si="53">SUM(F67:H67)</f>
        <v>0</v>
      </c>
      <c r="F67" s="1038">
        <f>SUM(F68:F70)</f>
        <v>0</v>
      </c>
      <c r="G67" s="1039">
        <f>SUM(G68:G70)</f>
        <v>0</v>
      </c>
      <c r="H67" s="1040">
        <f>SUM(H68:H70)</f>
        <v>0</v>
      </c>
      <c r="I67" s="1041">
        <f t="shared" ref="I67:I93" si="54">SUM(J67:L67)</f>
        <v>0</v>
      </c>
      <c r="J67" s="1038">
        <f t="shared" ref="J67:Q67" si="55">SUM(J68:J70)</f>
        <v>0</v>
      </c>
      <c r="K67" s="1039">
        <f t="shared" si="55"/>
        <v>0</v>
      </c>
      <c r="L67" s="1040">
        <f t="shared" si="55"/>
        <v>0</v>
      </c>
      <c r="M67" s="1042">
        <f t="shared" si="55"/>
        <v>0</v>
      </c>
      <c r="N67" s="1043">
        <f t="shared" ref="N67:N93" si="56">SUM(O67:P67)</f>
        <v>0</v>
      </c>
      <c r="O67" s="1039">
        <f t="shared" si="55"/>
        <v>0</v>
      </c>
      <c r="P67" s="1040">
        <f t="shared" si="55"/>
        <v>0</v>
      </c>
      <c r="Q67" s="1037">
        <f t="shared" si="55"/>
        <v>0</v>
      </c>
    </row>
    <row r="68" spans="2:18" x14ac:dyDescent="0.25">
      <c r="B68" s="1044" t="s">
        <v>406</v>
      </c>
      <c r="C68" s="1045" t="s">
        <v>10</v>
      </c>
      <c r="D68" s="1133">
        <v>0</v>
      </c>
      <c r="E68" s="1134">
        <f t="shared" si="53"/>
        <v>0</v>
      </c>
      <c r="F68" s="1046">
        <f t="shared" ref="F68:H70" si="57">IFERROR($D68*F95/100, 0)</f>
        <v>0</v>
      </c>
      <c r="G68" s="1047">
        <f t="shared" si="57"/>
        <v>0</v>
      </c>
      <c r="H68" s="1048">
        <f t="shared" si="57"/>
        <v>0</v>
      </c>
      <c r="I68" s="1135">
        <f t="shared" si="54"/>
        <v>0</v>
      </c>
      <c r="J68" s="1046">
        <f t="shared" ref="J68:M70" si="58">IFERROR($D68*J95/100, 0)</f>
        <v>0</v>
      </c>
      <c r="K68" s="1047">
        <f t="shared" si="58"/>
        <v>0</v>
      </c>
      <c r="L68" s="1048">
        <f t="shared" si="58"/>
        <v>0</v>
      </c>
      <c r="M68" s="1049">
        <f t="shared" si="58"/>
        <v>0</v>
      </c>
      <c r="N68" s="1136">
        <f t="shared" si="56"/>
        <v>0</v>
      </c>
      <c r="O68" s="1047">
        <f t="shared" ref="O68:Q70" si="59">IFERROR($D68*O95/100, 0)</f>
        <v>0</v>
      </c>
      <c r="P68" s="1048">
        <f t="shared" si="59"/>
        <v>0</v>
      </c>
      <c r="Q68" s="1134">
        <f t="shared" si="59"/>
        <v>0</v>
      </c>
    </row>
    <row r="69" spans="2:18" x14ac:dyDescent="0.25">
      <c r="B69" s="1044" t="s">
        <v>407</v>
      </c>
      <c r="C69" s="1045" t="s">
        <v>11</v>
      </c>
      <c r="D69" s="1133">
        <v>0</v>
      </c>
      <c r="E69" s="1134">
        <f t="shared" si="53"/>
        <v>0</v>
      </c>
      <c r="F69" s="1046">
        <f t="shared" si="57"/>
        <v>0</v>
      </c>
      <c r="G69" s="1047">
        <f t="shared" si="57"/>
        <v>0</v>
      </c>
      <c r="H69" s="1048">
        <f t="shared" si="57"/>
        <v>0</v>
      </c>
      <c r="I69" s="1135">
        <f t="shared" si="54"/>
        <v>0</v>
      </c>
      <c r="J69" s="1046">
        <f t="shared" si="58"/>
        <v>0</v>
      </c>
      <c r="K69" s="1047">
        <f t="shared" si="58"/>
        <v>0</v>
      </c>
      <c r="L69" s="1048">
        <f t="shared" si="58"/>
        <v>0</v>
      </c>
      <c r="M69" s="1049">
        <f t="shared" si="58"/>
        <v>0</v>
      </c>
      <c r="N69" s="1136">
        <f t="shared" si="56"/>
        <v>0</v>
      </c>
      <c r="O69" s="1047">
        <f t="shared" si="59"/>
        <v>0</v>
      </c>
      <c r="P69" s="1048">
        <f t="shared" si="59"/>
        <v>0</v>
      </c>
      <c r="Q69" s="1134">
        <f t="shared" si="59"/>
        <v>0</v>
      </c>
    </row>
    <row r="70" spans="2:18" x14ac:dyDescent="0.25">
      <c r="B70" s="1044" t="s">
        <v>622</v>
      </c>
      <c r="C70" s="1045" t="s">
        <v>13</v>
      </c>
      <c r="D70" s="1133">
        <v>0</v>
      </c>
      <c r="E70" s="1134">
        <f t="shared" si="53"/>
        <v>0</v>
      </c>
      <c r="F70" s="1046">
        <f t="shared" si="57"/>
        <v>0</v>
      </c>
      <c r="G70" s="1047">
        <f t="shared" si="57"/>
        <v>0</v>
      </c>
      <c r="H70" s="1048">
        <f t="shared" si="57"/>
        <v>0</v>
      </c>
      <c r="I70" s="1135">
        <f t="shared" si="54"/>
        <v>0</v>
      </c>
      <c r="J70" s="1046">
        <f t="shared" si="58"/>
        <v>0</v>
      </c>
      <c r="K70" s="1047">
        <f t="shared" si="58"/>
        <v>0</v>
      </c>
      <c r="L70" s="1048">
        <f t="shared" si="58"/>
        <v>0</v>
      </c>
      <c r="M70" s="1049">
        <f t="shared" si="58"/>
        <v>0</v>
      </c>
      <c r="N70" s="1136">
        <f t="shared" si="56"/>
        <v>0</v>
      </c>
      <c r="O70" s="1047">
        <f t="shared" si="59"/>
        <v>0</v>
      </c>
      <c r="P70" s="1048">
        <f t="shared" si="59"/>
        <v>0</v>
      </c>
      <c r="Q70" s="1134">
        <f t="shared" si="59"/>
        <v>0</v>
      </c>
    </row>
    <row r="71" spans="2:18" x14ac:dyDescent="0.25">
      <c r="B71" s="1034" t="s">
        <v>133</v>
      </c>
      <c r="C71" s="1052" t="s">
        <v>15</v>
      </c>
      <c r="D71" s="1132">
        <f>SUM(D72:D77)</f>
        <v>0</v>
      </c>
      <c r="E71" s="1037">
        <f t="shared" si="53"/>
        <v>0</v>
      </c>
      <c r="F71" s="1038">
        <f>SUM(F72:F77)</f>
        <v>0</v>
      </c>
      <c r="G71" s="1039">
        <f>SUM(G72:G77)</f>
        <v>0</v>
      </c>
      <c r="H71" s="1040">
        <f>SUM(H72:H77)</f>
        <v>0</v>
      </c>
      <c r="I71" s="1055">
        <f t="shared" si="54"/>
        <v>0</v>
      </c>
      <c r="J71" s="1038">
        <f t="shared" ref="J71:Q71" si="60">SUM(J72:J77)</f>
        <v>0</v>
      </c>
      <c r="K71" s="1039">
        <f t="shared" si="60"/>
        <v>0</v>
      </c>
      <c r="L71" s="1040">
        <f t="shared" si="60"/>
        <v>0</v>
      </c>
      <c r="M71" s="1042">
        <f t="shared" si="60"/>
        <v>0</v>
      </c>
      <c r="N71" s="1056">
        <f t="shared" si="56"/>
        <v>0</v>
      </c>
      <c r="O71" s="1039">
        <f t="shared" si="60"/>
        <v>0</v>
      </c>
      <c r="P71" s="1040">
        <f t="shared" si="60"/>
        <v>0</v>
      </c>
      <c r="Q71" s="1037">
        <f t="shared" si="60"/>
        <v>0</v>
      </c>
    </row>
    <row r="72" spans="2:18" x14ac:dyDescent="0.25">
      <c r="B72" s="1044" t="s">
        <v>135</v>
      </c>
      <c r="C72" s="1045" t="s">
        <v>17</v>
      </c>
      <c r="D72" s="1133">
        <v>0</v>
      </c>
      <c r="E72" s="1134">
        <f t="shared" si="53"/>
        <v>0</v>
      </c>
      <c r="F72" s="1046">
        <f t="shared" ref="F72:H77" si="61">IFERROR($D72*F98/100, 0)</f>
        <v>0</v>
      </c>
      <c r="G72" s="1047">
        <f t="shared" si="61"/>
        <v>0</v>
      </c>
      <c r="H72" s="1048">
        <f t="shared" si="61"/>
        <v>0</v>
      </c>
      <c r="I72" s="1135">
        <f t="shared" si="54"/>
        <v>0</v>
      </c>
      <c r="J72" s="1046">
        <f t="shared" ref="J72:Q77" si="62">IFERROR($D72*J98/100, 0)</f>
        <v>0</v>
      </c>
      <c r="K72" s="1047">
        <f t="shared" si="62"/>
        <v>0</v>
      </c>
      <c r="L72" s="1048">
        <f t="shared" si="62"/>
        <v>0</v>
      </c>
      <c r="M72" s="1049">
        <f t="shared" si="62"/>
        <v>0</v>
      </c>
      <c r="N72" s="1136">
        <f t="shared" si="56"/>
        <v>0</v>
      </c>
      <c r="O72" s="1047">
        <f t="shared" ref="O72:Q76" si="63">IFERROR($D72*O98/100, 0)</f>
        <v>0</v>
      </c>
      <c r="P72" s="1048">
        <f t="shared" si="63"/>
        <v>0</v>
      </c>
      <c r="Q72" s="1134">
        <f t="shared" si="63"/>
        <v>0</v>
      </c>
    </row>
    <row r="73" spans="2:18" x14ac:dyDescent="0.25">
      <c r="B73" s="1044" t="s">
        <v>137</v>
      </c>
      <c r="C73" s="1045" t="s">
        <v>598</v>
      </c>
      <c r="D73" s="1133">
        <v>0</v>
      </c>
      <c r="E73" s="1134">
        <f t="shared" si="53"/>
        <v>0</v>
      </c>
      <c r="F73" s="1046">
        <f t="shared" si="61"/>
        <v>0</v>
      </c>
      <c r="G73" s="1047">
        <f t="shared" si="61"/>
        <v>0</v>
      </c>
      <c r="H73" s="1048">
        <f t="shared" si="61"/>
        <v>0</v>
      </c>
      <c r="I73" s="1135">
        <f t="shared" si="54"/>
        <v>0</v>
      </c>
      <c r="J73" s="1046">
        <f t="shared" si="62"/>
        <v>0</v>
      </c>
      <c r="K73" s="1047">
        <f t="shared" si="62"/>
        <v>0</v>
      </c>
      <c r="L73" s="1048">
        <f t="shared" si="62"/>
        <v>0</v>
      </c>
      <c r="M73" s="1049">
        <f t="shared" si="62"/>
        <v>0</v>
      </c>
      <c r="N73" s="1136">
        <f t="shared" si="56"/>
        <v>0</v>
      </c>
      <c r="O73" s="1047">
        <f t="shared" si="63"/>
        <v>0</v>
      </c>
      <c r="P73" s="1048">
        <f t="shared" si="63"/>
        <v>0</v>
      </c>
      <c r="Q73" s="1134">
        <f t="shared" si="63"/>
        <v>0</v>
      </c>
    </row>
    <row r="74" spans="2:18" x14ac:dyDescent="0.25">
      <c r="B74" s="1044" t="s">
        <v>139</v>
      </c>
      <c r="C74" s="1045" t="s">
        <v>23</v>
      </c>
      <c r="D74" s="1133">
        <v>0</v>
      </c>
      <c r="E74" s="1134">
        <f t="shared" si="53"/>
        <v>0</v>
      </c>
      <c r="F74" s="1046">
        <f t="shared" si="61"/>
        <v>0</v>
      </c>
      <c r="G74" s="1047">
        <f t="shared" si="61"/>
        <v>0</v>
      </c>
      <c r="H74" s="1048">
        <f t="shared" si="61"/>
        <v>0</v>
      </c>
      <c r="I74" s="1135">
        <f t="shared" si="54"/>
        <v>0</v>
      </c>
      <c r="J74" s="1046">
        <f t="shared" si="62"/>
        <v>0</v>
      </c>
      <c r="K74" s="1047">
        <f t="shared" si="62"/>
        <v>0</v>
      </c>
      <c r="L74" s="1048">
        <f t="shared" si="62"/>
        <v>0</v>
      </c>
      <c r="M74" s="1049">
        <f t="shared" si="62"/>
        <v>0</v>
      </c>
      <c r="N74" s="1136">
        <f t="shared" si="56"/>
        <v>0</v>
      </c>
      <c r="O74" s="1047">
        <f t="shared" si="63"/>
        <v>0</v>
      </c>
      <c r="P74" s="1048">
        <f t="shared" si="63"/>
        <v>0</v>
      </c>
      <c r="Q74" s="1134">
        <f t="shared" si="63"/>
        <v>0</v>
      </c>
    </row>
    <row r="75" spans="2:18" x14ac:dyDescent="0.25">
      <c r="B75" s="1059" t="s">
        <v>623</v>
      </c>
      <c r="C75" s="1060" t="s">
        <v>25</v>
      </c>
      <c r="D75" s="1133">
        <v>0</v>
      </c>
      <c r="E75" s="1134">
        <f t="shared" si="53"/>
        <v>0</v>
      </c>
      <c r="F75" s="1046">
        <f t="shared" si="61"/>
        <v>0</v>
      </c>
      <c r="G75" s="1047">
        <f t="shared" si="61"/>
        <v>0</v>
      </c>
      <c r="H75" s="1048">
        <f t="shared" si="61"/>
        <v>0</v>
      </c>
      <c r="I75" s="1135">
        <f t="shared" si="54"/>
        <v>0</v>
      </c>
      <c r="J75" s="1046">
        <f t="shared" si="62"/>
        <v>0</v>
      </c>
      <c r="K75" s="1047">
        <f t="shared" si="62"/>
        <v>0</v>
      </c>
      <c r="L75" s="1048">
        <f t="shared" si="62"/>
        <v>0</v>
      </c>
      <c r="M75" s="1049">
        <f t="shared" si="62"/>
        <v>0</v>
      </c>
      <c r="N75" s="1136">
        <f t="shared" si="56"/>
        <v>0</v>
      </c>
      <c r="O75" s="1047">
        <f t="shared" si="63"/>
        <v>0</v>
      </c>
      <c r="P75" s="1048">
        <f t="shared" si="63"/>
        <v>0</v>
      </c>
      <c r="Q75" s="1134">
        <f t="shared" si="63"/>
        <v>0</v>
      </c>
    </row>
    <row r="76" spans="2:18" x14ac:dyDescent="0.25">
      <c r="B76" s="1059" t="s">
        <v>624</v>
      </c>
      <c r="C76" s="1060" t="s">
        <v>27</v>
      </c>
      <c r="D76" s="1133">
        <v>0</v>
      </c>
      <c r="E76" s="1134">
        <f t="shared" si="53"/>
        <v>0</v>
      </c>
      <c r="F76" s="1046">
        <f t="shared" si="61"/>
        <v>0</v>
      </c>
      <c r="G76" s="1047">
        <f t="shared" si="61"/>
        <v>0</v>
      </c>
      <c r="H76" s="1048">
        <f t="shared" si="61"/>
        <v>0</v>
      </c>
      <c r="I76" s="1135">
        <f t="shared" si="54"/>
        <v>0</v>
      </c>
      <c r="J76" s="1046">
        <f t="shared" si="62"/>
        <v>0</v>
      </c>
      <c r="K76" s="1047">
        <f t="shared" si="62"/>
        <v>0</v>
      </c>
      <c r="L76" s="1048">
        <f t="shared" si="62"/>
        <v>0</v>
      </c>
      <c r="M76" s="1049">
        <f t="shared" si="62"/>
        <v>0</v>
      </c>
      <c r="N76" s="1136">
        <f t="shared" si="56"/>
        <v>0</v>
      </c>
      <c r="O76" s="1047">
        <f t="shared" si="63"/>
        <v>0</v>
      </c>
      <c r="P76" s="1048">
        <f t="shared" si="63"/>
        <v>0</v>
      </c>
      <c r="Q76" s="1134">
        <f t="shared" si="63"/>
        <v>0</v>
      </c>
    </row>
    <row r="77" spans="2:18" ht="38.25" x14ac:dyDescent="0.25">
      <c r="B77" s="1059" t="s">
        <v>625</v>
      </c>
      <c r="C77" s="1060" t="s">
        <v>602</v>
      </c>
      <c r="D77" s="1133">
        <v>0</v>
      </c>
      <c r="E77" s="1134">
        <f t="shared" si="53"/>
        <v>0</v>
      </c>
      <c r="F77" s="1046">
        <f t="shared" si="61"/>
        <v>0</v>
      </c>
      <c r="G77" s="1047">
        <f t="shared" si="61"/>
        <v>0</v>
      </c>
      <c r="H77" s="1048">
        <f t="shared" si="61"/>
        <v>0</v>
      </c>
      <c r="I77" s="1135">
        <f t="shared" si="54"/>
        <v>0</v>
      </c>
      <c r="J77" s="1046">
        <f t="shared" si="62"/>
        <v>0</v>
      </c>
      <c r="K77" s="1047">
        <f t="shared" si="62"/>
        <v>0</v>
      </c>
      <c r="L77" s="1048">
        <f t="shared" si="62"/>
        <v>0</v>
      </c>
      <c r="M77" s="1049">
        <f t="shared" si="62"/>
        <v>0</v>
      </c>
      <c r="N77" s="1136">
        <f t="shared" si="56"/>
        <v>0</v>
      </c>
      <c r="O77" s="1047">
        <f t="shared" si="62"/>
        <v>0</v>
      </c>
      <c r="P77" s="1048">
        <f t="shared" si="62"/>
        <v>0</v>
      </c>
      <c r="Q77" s="1134">
        <f t="shared" si="62"/>
        <v>0</v>
      </c>
    </row>
    <row r="78" spans="2:18" x14ac:dyDescent="0.25">
      <c r="B78" s="1061" t="s">
        <v>141</v>
      </c>
      <c r="C78" s="1062" t="s">
        <v>31</v>
      </c>
      <c r="D78" s="1132">
        <f>D79+D80</f>
        <v>0</v>
      </c>
      <c r="E78" s="1037">
        <f t="shared" si="53"/>
        <v>0</v>
      </c>
      <c r="F78" s="1038">
        <f>F79+F80</f>
        <v>0</v>
      </c>
      <c r="G78" s="1039">
        <f>G79+G80</f>
        <v>0</v>
      </c>
      <c r="H78" s="1040">
        <f>H79+H80</f>
        <v>0</v>
      </c>
      <c r="I78" s="1041">
        <f t="shared" si="54"/>
        <v>0</v>
      </c>
      <c r="J78" s="1038">
        <f t="shared" ref="J78:Q78" si="64">J79+J80</f>
        <v>0</v>
      </c>
      <c r="K78" s="1039">
        <f t="shared" si="64"/>
        <v>0</v>
      </c>
      <c r="L78" s="1040">
        <f t="shared" si="64"/>
        <v>0</v>
      </c>
      <c r="M78" s="1042">
        <f t="shared" si="64"/>
        <v>0</v>
      </c>
      <c r="N78" s="1043">
        <f t="shared" si="56"/>
        <v>0</v>
      </c>
      <c r="O78" s="1039">
        <f t="shared" si="64"/>
        <v>0</v>
      </c>
      <c r="P78" s="1040">
        <f t="shared" si="64"/>
        <v>0</v>
      </c>
      <c r="Q78" s="1037">
        <f t="shared" si="64"/>
        <v>0</v>
      </c>
    </row>
    <row r="79" spans="2:18" ht="51.75" x14ac:dyDescent="0.25">
      <c r="B79" s="1059" t="s">
        <v>408</v>
      </c>
      <c r="C79" s="1063" t="s">
        <v>33</v>
      </c>
      <c r="D79" s="1133">
        <v>0</v>
      </c>
      <c r="E79" s="1134">
        <f t="shared" si="53"/>
        <v>0</v>
      </c>
      <c r="F79" s="1046">
        <f t="shared" ref="F79:H80" si="65">IFERROR($D79*F104/100, 0)</f>
        <v>0</v>
      </c>
      <c r="G79" s="1047">
        <f t="shared" si="65"/>
        <v>0</v>
      </c>
      <c r="H79" s="1048">
        <f t="shared" si="65"/>
        <v>0</v>
      </c>
      <c r="I79" s="1135">
        <f t="shared" si="54"/>
        <v>0</v>
      </c>
      <c r="J79" s="1046">
        <f t="shared" ref="J79:M80" si="66">IFERROR($D79*J104/100, 0)</f>
        <v>0</v>
      </c>
      <c r="K79" s="1047">
        <f t="shared" si="66"/>
        <v>0</v>
      </c>
      <c r="L79" s="1048">
        <f t="shared" si="66"/>
        <v>0</v>
      </c>
      <c r="M79" s="1049">
        <f t="shared" si="66"/>
        <v>0</v>
      </c>
      <c r="N79" s="1136">
        <f t="shared" si="56"/>
        <v>0</v>
      </c>
      <c r="O79" s="1047">
        <f t="shared" ref="O79:Q80" si="67">IFERROR($D79*O104/100, 0)</f>
        <v>0</v>
      </c>
      <c r="P79" s="1048">
        <f t="shared" si="67"/>
        <v>0</v>
      </c>
      <c r="Q79" s="1134">
        <f t="shared" si="67"/>
        <v>0</v>
      </c>
    </row>
    <row r="80" spans="2:18" x14ac:dyDescent="0.25">
      <c r="B80" s="1059" t="s">
        <v>626</v>
      </c>
      <c r="C80" s="1063" t="s">
        <v>35</v>
      </c>
      <c r="D80" s="1133">
        <v>0</v>
      </c>
      <c r="E80" s="1134">
        <f t="shared" si="53"/>
        <v>0</v>
      </c>
      <c r="F80" s="1046">
        <f t="shared" si="65"/>
        <v>0</v>
      </c>
      <c r="G80" s="1047">
        <f t="shared" si="65"/>
        <v>0</v>
      </c>
      <c r="H80" s="1048">
        <f t="shared" si="65"/>
        <v>0</v>
      </c>
      <c r="I80" s="1135">
        <f t="shared" si="54"/>
        <v>0</v>
      </c>
      <c r="J80" s="1046">
        <f t="shared" si="66"/>
        <v>0</v>
      </c>
      <c r="K80" s="1047">
        <f t="shared" si="66"/>
        <v>0</v>
      </c>
      <c r="L80" s="1048">
        <f t="shared" si="66"/>
        <v>0</v>
      </c>
      <c r="M80" s="1049">
        <f t="shared" si="66"/>
        <v>0</v>
      </c>
      <c r="N80" s="1136">
        <f t="shared" si="56"/>
        <v>0</v>
      </c>
      <c r="O80" s="1047">
        <f t="shared" si="67"/>
        <v>0</v>
      </c>
      <c r="P80" s="1048">
        <f t="shared" si="67"/>
        <v>0</v>
      </c>
      <c r="Q80" s="1134">
        <f t="shared" si="67"/>
        <v>0</v>
      </c>
    </row>
    <row r="81" spans="2:17" x14ac:dyDescent="0.25">
      <c r="B81" s="1061" t="s">
        <v>409</v>
      </c>
      <c r="C81" s="1062" t="s">
        <v>37</v>
      </c>
      <c r="D81" s="1132">
        <f>D82+D86</f>
        <v>0</v>
      </c>
      <c r="E81" s="1037">
        <f t="shared" si="53"/>
        <v>0</v>
      </c>
      <c r="F81" s="1038">
        <f>F82+F86</f>
        <v>0</v>
      </c>
      <c r="G81" s="1039">
        <f>G82+G86</f>
        <v>0</v>
      </c>
      <c r="H81" s="1040">
        <f>H82+H86</f>
        <v>0</v>
      </c>
      <c r="I81" s="1055">
        <f t="shared" si="54"/>
        <v>0</v>
      </c>
      <c r="J81" s="1038">
        <f t="shared" ref="J81:Q81" si="68">J82+J86</f>
        <v>0</v>
      </c>
      <c r="K81" s="1039">
        <f t="shared" si="68"/>
        <v>0</v>
      </c>
      <c r="L81" s="1040">
        <f t="shared" si="68"/>
        <v>0</v>
      </c>
      <c r="M81" s="1042">
        <f t="shared" si="68"/>
        <v>0</v>
      </c>
      <c r="N81" s="1056">
        <f t="shared" si="56"/>
        <v>0</v>
      </c>
      <c r="O81" s="1039">
        <f t="shared" si="68"/>
        <v>0</v>
      </c>
      <c r="P81" s="1040">
        <f t="shared" si="68"/>
        <v>0</v>
      </c>
      <c r="Q81" s="1037">
        <f t="shared" si="68"/>
        <v>0</v>
      </c>
    </row>
    <row r="82" spans="2:17" x14ac:dyDescent="0.25">
      <c r="B82" s="1059" t="s">
        <v>410</v>
      </c>
      <c r="C82" s="1063" t="s">
        <v>39</v>
      </c>
      <c r="D82" s="1133">
        <v>0</v>
      </c>
      <c r="E82" s="1134">
        <f t="shared" si="53"/>
        <v>0</v>
      </c>
      <c r="F82" s="1046">
        <f>IFERROR($D82*F106/100, 0)</f>
        <v>0</v>
      </c>
      <c r="G82" s="1047">
        <f>IFERROR($D82*G106/100, 0)</f>
        <v>0</v>
      </c>
      <c r="H82" s="1048">
        <f>IFERROR($D82*H106/100, 0)</f>
        <v>0</v>
      </c>
      <c r="I82" s="1135">
        <f t="shared" si="54"/>
        <v>0</v>
      </c>
      <c r="J82" s="1046">
        <f>IFERROR($D82*J106/100, 0)</f>
        <v>0</v>
      </c>
      <c r="K82" s="1047">
        <f>IFERROR($D82*K106/100, 0)</f>
        <v>0</v>
      </c>
      <c r="L82" s="1048">
        <f>IFERROR($D82*L106/100, 0)</f>
        <v>0</v>
      </c>
      <c r="M82" s="1049">
        <f>IFERROR($D82*M106/100, 0)</f>
        <v>0</v>
      </c>
      <c r="N82" s="1136">
        <f t="shared" si="56"/>
        <v>0</v>
      </c>
      <c r="O82" s="1047">
        <f>IFERROR($D82*O106/100, 0)</f>
        <v>0</v>
      </c>
      <c r="P82" s="1048">
        <f>IFERROR($D82*P106/100, 0)</f>
        <v>0</v>
      </c>
      <c r="Q82" s="1134">
        <f>IFERROR($D82*Q106/100, 0)</f>
        <v>0</v>
      </c>
    </row>
    <row r="83" spans="2:17" x14ac:dyDescent="0.25">
      <c r="B83" s="1059" t="s">
        <v>411</v>
      </c>
      <c r="C83" s="1074" t="s">
        <v>42</v>
      </c>
      <c r="D83" s="1133">
        <v>0</v>
      </c>
      <c r="E83" s="1134">
        <f t="shared" ref="E83:E85" si="69">SUM(F83:H83)</f>
        <v>0</v>
      </c>
      <c r="F83" s="1046">
        <f t="shared" ref="F83:H86" si="70">IFERROR($D83*F107/100, 0)</f>
        <v>0</v>
      </c>
      <c r="G83" s="1047">
        <f t="shared" si="70"/>
        <v>0</v>
      </c>
      <c r="H83" s="1048">
        <f t="shared" si="70"/>
        <v>0</v>
      </c>
      <c r="I83" s="1135">
        <f t="shared" ref="I83:I85" si="71">SUM(J83:L83)</f>
        <v>0</v>
      </c>
      <c r="J83" s="1046">
        <f t="shared" ref="J83:M86" si="72">IFERROR($D83*J107/100, 0)</f>
        <v>0</v>
      </c>
      <c r="K83" s="1047">
        <f t="shared" si="72"/>
        <v>0</v>
      </c>
      <c r="L83" s="1048">
        <f t="shared" si="72"/>
        <v>0</v>
      </c>
      <c r="M83" s="1049">
        <f t="shared" si="72"/>
        <v>0</v>
      </c>
      <c r="N83" s="1136">
        <f t="shared" ref="N83:N85" si="73">SUM(O83:P83)</f>
        <v>0</v>
      </c>
      <c r="O83" s="1047">
        <f t="shared" ref="O83:Q86" si="74">IFERROR($D83*O107/100, 0)</f>
        <v>0</v>
      </c>
      <c r="P83" s="1048">
        <f t="shared" si="74"/>
        <v>0</v>
      </c>
      <c r="Q83" s="1134">
        <f t="shared" si="74"/>
        <v>0</v>
      </c>
    </row>
    <row r="84" spans="2:17" x14ac:dyDescent="0.25">
      <c r="B84" s="1059" t="s">
        <v>412</v>
      </c>
      <c r="C84" s="1074" t="s">
        <v>45</v>
      </c>
      <c r="D84" s="1133">
        <v>0</v>
      </c>
      <c r="E84" s="1134">
        <f t="shared" si="69"/>
        <v>0</v>
      </c>
      <c r="F84" s="1046">
        <f t="shared" si="70"/>
        <v>0</v>
      </c>
      <c r="G84" s="1047">
        <f t="shared" si="70"/>
        <v>0</v>
      </c>
      <c r="H84" s="1048">
        <f t="shared" si="70"/>
        <v>0</v>
      </c>
      <c r="I84" s="1135">
        <f t="shared" si="71"/>
        <v>0</v>
      </c>
      <c r="J84" s="1046">
        <f t="shared" si="72"/>
        <v>0</v>
      </c>
      <c r="K84" s="1047">
        <f t="shared" si="72"/>
        <v>0</v>
      </c>
      <c r="L84" s="1048">
        <f t="shared" si="72"/>
        <v>0</v>
      </c>
      <c r="M84" s="1049">
        <f t="shared" si="72"/>
        <v>0</v>
      </c>
      <c r="N84" s="1136">
        <f t="shared" si="73"/>
        <v>0</v>
      </c>
      <c r="O84" s="1047">
        <f t="shared" si="74"/>
        <v>0</v>
      </c>
      <c r="P84" s="1048">
        <f t="shared" si="74"/>
        <v>0</v>
      </c>
      <c r="Q84" s="1134">
        <f t="shared" si="74"/>
        <v>0</v>
      </c>
    </row>
    <row r="85" spans="2:17" ht="26.25" x14ac:dyDescent="0.25">
      <c r="B85" s="1059" t="s">
        <v>413</v>
      </c>
      <c r="C85" s="1074" t="s">
        <v>47</v>
      </c>
      <c r="D85" s="1133">
        <v>0</v>
      </c>
      <c r="E85" s="1134">
        <f t="shared" si="69"/>
        <v>0</v>
      </c>
      <c r="F85" s="1046">
        <f t="shared" si="70"/>
        <v>0</v>
      </c>
      <c r="G85" s="1047">
        <f t="shared" si="70"/>
        <v>0</v>
      </c>
      <c r="H85" s="1048">
        <f t="shared" si="70"/>
        <v>0</v>
      </c>
      <c r="I85" s="1135">
        <f t="shared" si="71"/>
        <v>0</v>
      </c>
      <c r="J85" s="1046">
        <f t="shared" si="72"/>
        <v>0</v>
      </c>
      <c r="K85" s="1047">
        <f t="shared" si="72"/>
        <v>0</v>
      </c>
      <c r="L85" s="1048">
        <f t="shared" si="72"/>
        <v>0</v>
      </c>
      <c r="M85" s="1049">
        <f t="shared" si="72"/>
        <v>0</v>
      </c>
      <c r="N85" s="1136">
        <f t="shared" si="73"/>
        <v>0</v>
      </c>
      <c r="O85" s="1047">
        <f t="shared" si="74"/>
        <v>0</v>
      </c>
      <c r="P85" s="1048">
        <f t="shared" si="74"/>
        <v>0</v>
      </c>
      <c r="Q85" s="1134">
        <f t="shared" si="74"/>
        <v>0</v>
      </c>
    </row>
    <row r="86" spans="2:17" ht="26.25" x14ac:dyDescent="0.25">
      <c r="B86" s="1044" t="s">
        <v>414</v>
      </c>
      <c r="C86" s="1137" t="s">
        <v>608</v>
      </c>
      <c r="D86" s="1133">
        <v>0</v>
      </c>
      <c r="E86" s="1134">
        <f t="shared" si="53"/>
        <v>0</v>
      </c>
      <c r="F86" s="1046">
        <f t="shared" si="70"/>
        <v>0</v>
      </c>
      <c r="G86" s="1047">
        <f t="shared" si="70"/>
        <v>0</v>
      </c>
      <c r="H86" s="1048">
        <f t="shared" si="70"/>
        <v>0</v>
      </c>
      <c r="I86" s="1135">
        <f t="shared" si="54"/>
        <v>0</v>
      </c>
      <c r="J86" s="1046">
        <f t="shared" si="72"/>
        <v>0</v>
      </c>
      <c r="K86" s="1047">
        <f t="shared" si="72"/>
        <v>0</v>
      </c>
      <c r="L86" s="1048">
        <f t="shared" si="72"/>
        <v>0</v>
      </c>
      <c r="M86" s="1049">
        <f t="shared" si="72"/>
        <v>0</v>
      </c>
      <c r="N86" s="1136">
        <f t="shared" si="56"/>
        <v>0</v>
      </c>
      <c r="O86" s="1047">
        <f t="shared" si="74"/>
        <v>0</v>
      </c>
      <c r="P86" s="1048">
        <f t="shared" si="74"/>
        <v>0</v>
      </c>
      <c r="Q86" s="1134">
        <f t="shared" si="74"/>
        <v>0</v>
      </c>
    </row>
    <row r="87" spans="2:17" x14ac:dyDescent="0.25">
      <c r="B87" s="1034" t="s">
        <v>415</v>
      </c>
      <c r="C87" s="1076" t="s">
        <v>53</v>
      </c>
      <c r="D87" s="1138">
        <f>D88+D89</f>
        <v>0</v>
      </c>
      <c r="E87" s="1077">
        <f t="shared" si="53"/>
        <v>0</v>
      </c>
      <c r="F87" s="1078">
        <f>F88+F89</f>
        <v>0</v>
      </c>
      <c r="G87" s="1079">
        <f>G88+G89</f>
        <v>0</v>
      </c>
      <c r="H87" s="1080">
        <f>H88+H89</f>
        <v>0</v>
      </c>
      <c r="I87" s="1081">
        <f t="shared" si="54"/>
        <v>0</v>
      </c>
      <c r="J87" s="1078">
        <f t="shared" ref="J87:Q87" si="75">J88+J89</f>
        <v>0</v>
      </c>
      <c r="K87" s="1079">
        <f t="shared" si="75"/>
        <v>0</v>
      </c>
      <c r="L87" s="1080">
        <f t="shared" si="75"/>
        <v>0</v>
      </c>
      <c r="M87" s="1082">
        <f t="shared" si="75"/>
        <v>0</v>
      </c>
      <c r="N87" s="1083">
        <f t="shared" si="56"/>
        <v>0</v>
      </c>
      <c r="O87" s="1079">
        <f t="shared" si="75"/>
        <v>0</v>
      </c>
      <c r="P87" s="1080">
        <f t="shared" si="75"/>
        <v>0</v>
      </c>
      <c r="Q87" s="1077">
        <f t="shared" si="75"/>
        <v>0</v>
      </c>
    </row>
    <row r="88" spans="2:17" x14ac:dyDescent="0.25">
      <c r="B88" s="1084" t="s">
        <v>627</v>
      </c>
      <c r="C88" s="1085" t="s">
        <v>55</v>
      </c>
      <c r="D88" s="1139">
        <v>0</v>
      </c>
      <c r="E88" s="1134">
        <f t="shared" si="53"/>
        <v>0</v>
      </c>
      <c r="F88" s="1046">
        <f t="shared" ref="F88:H89" si="76">IFERROR($D88*F111/100, 0)</f>
        <v>0</v>
      </c>
      <c r="G88" s="1047">
        <f t="shared" si="76"/>
        <v>0</v>
      </c>
      <c r="H88" s="1048">
        <f t="shared" si="76"/>
        <v>0</v>
      </c>
      <c r="I88" s="1135">
        <f t="shared" si="54"/>
        <v>0</v>
      </c>
      <c r="J88" s="1046">
        <f t="shared" ref="J88:M89" si="77">IFERROR($D88*J111/100, 0)</f>
        <v>0</v>
      </c>
      <c r="K88" s="1047">
        <f t="shared" si="77"/>
        <v>0</v>
      </c>
      <c r="L88" s="1048">
        <f t="shared" si="77"/>
        <v>0</v>
      </c>
      <c r="M88" s="1049">
        <f t="shared" si="77"/>
        <v>0</v>
      </c>
      <c r="N88" s="1136">
        <f t="shared" si="56"/>
        <v>0</v>
      </c>
      <c r="O88" s="1047">
        <f t="shared" ref="O88:Q89" si="78">IFERROR($D88*O111/100, 0)</f>
        <v>0</v>
      </c>
      <c r="P88" s="1048">
        <f t="shared" si="78"/>
        <v>0</v>
      </c>
      <c r="Q88" s="1134">
        <f t="shared" si="78"/>
        <v>0</v>
      </c>
    </row>
    <row r="89" spans="2:17" ht="26.25" x14ac:dyDescent="0.25">
      <c r="B89" s="1084" t="s">
        <v>628</v>
      </c>
      <c r="C89" s="1094" t="s">
        <v>57</v>
      </c>
      <c r="D89" s="1140">
        <v>0</v>
      </c>
      <c r="E89" s="1134">
        <f t="shared" si="53"/>
        <v>0</v>
      </c>
      <c r="F89" s="1046">
        <f t="shared" si="76"/>
        <v>0</v>
      </c>
      <c r="G89" s="1047">
        <f t="shared" si="76"/>
        <v>0</v>
      </c>
      <c r="H89" s="1048">
        <f t="shared" si="76"/>
        <v>0</v>
      </c>
      <c r="I89" s="1135">
        <f t="shared" si="54"/>
        <v>0</v>
      </c>
      <c r="J89" s="1046">
        <f t="shared" si="77"/>
        <v>0</v>
      </c>
      <c r="K89" s="1047">
        <f t="shared" si="77"/>
        <v>0</v>
      </c>
      <c r="L89" s="1048">
        <f t="shared" si="77"/>
        <v>0</v>
      </c>
      <c r="M89" s="1049">
        <f t="shared" si="77"/>
        <v>0</v>
      </c>
      <c r="N89" s="1136">
        <f t="shared" si="56"/>
        <v>0</v>
      </c>
      <c r="O89" s="1047">
        <f t="shared" si="78"/>
        <v>0</v>
      </c>
      <c r="P89" s="1048">
        <f t="shared" si="78"/>
        <v>0</v>
      </c>
      <c r="Q89" s="1134">
        <f t="shared" si="78"/>
        <v>0</v>
      </c>
    </row>
    <row r="90" spans="2:17" x14ac:dyDescent="0.25">
      <c r="B90" s="1099" t="s">
        <v>416</v>
      </c>
      <c r="C90" s="1100" t="s">
        <v>609</v>
      </c>
      <c r="D90" s="1138">
        <f>SUM(D91:D93)</f>
        <v>0</v>
      </c>
      <c r="E90" s="1141">
        <f t="shared" si="53"/>
        <v>0</v>
      </c>
      <c r="F90" s="1142">
        <f>F91+F92+F93</f>
        <v>0</v>
      </c>
      <c r="G90" s="1143">
        <f t="shared" ref="G90:H90" si="79">G91+G92+G93</f>
        <v>0</v>
      </c>
      <c r="H90" s="1144">
        <f t="shared" si="79"/>
        <v>0</v>
      </c>
      <c r="I90" s="1145">
        <f t="shared" si="54"/>
        <v>0</v>
      </c>
      <c r="J90" s="1142">
        <f>J91+J92+J93</f>
        <v>0</v>
      </c>
      <c r="K90" s="1143">
        <f>K91+K92+K93</f>
        <v>0</v>
      </c>
      <c r="L90" s="1144">
        <f>L91+L92+L93</f>
        <v>0</v>
      </c>
      <c r="M90" s="1146">
        <f>M91+M92+M93</f>
        <v>0</v>
      </c>
      <c r="N90" s="1147">
        <f t="shared" si="56"/>
        <v>0</v>
      </c>
      <c r="O90" s="1143">
        <f>SUM(O91:O93)</f>
        <v>0</v>
      </c>
      <c r="P90" s="1144">
        <f>SUM(P91:P93)</f>
        <v>0</v>
      </c>
      <c r="Q90" s="1148">
        <f>Q91+Q92+Q93</f>
        <v>0</v>
      </c>
    </row>
    <row r="91" spans="2:17" x14ac:dyDescent="0.25">
      <c r="B91" s="1101" t="s">
        <v>417</v>
      </c>
      <c r="C91" s="1102" t="s">
        <v>1368</v>
      </c>
      <c r="D91" s="1140">
        <v>0</v>
      </c>
      <c r="E91" s="1134">
        <f t="shared" si="53"/>
        <v>0</v>
      </c>
      <c r="F91" s="1046">
        <f t="shared" ref="F91:H93" si="80">IFERROR($D91*F113/100, 0)</f>
        <v>0</v>
      </c>
      <c r="G91" s="1047">
        <f t="shared" si="80"/>
        <v>0</v>
      </c>
      <c r="H91" s="1048">
        <f t="shared" si="80"/>
        <v>0</v>
      </c>
      <c r="I91" s="1135">
        <f t="shared" si="54"/>
        <v>0</v>
      </c>
      <c r="J91" s="1046">
        <f t="shared" ref="J91:M93" si="81">IFERROR($D91*J113/100, 0)</f>
        <v>0</v>
      </c>
      <c r="K91" s="1047">
        <f t="shared" si="81"/>
        <v>0</v>
      </c>
      <c r="L91" s="1048">
        <f t="shared" si="81"/>
        <v>0</v>
      </c>
      <c r="M91" s="1049">
        <f t="shared" si="81"/>
        <v>0</v>
      </c>
      <c r="N91" s="1136">
        <f t="shared" si="56"/>
        <v>0</v>
      </c>
      <c r="O91" s="1047">
        <f t="shared" ref="O91:Q93" si="82">IFERROR($D91*O113/100, 0)</f>
        <v>0</v>
      </c>
      <c r="P91" s="1048">
        <f t="shared" si="82"/>
        <v>0</v>
      </c>
      <c r="Q91" s="1134">
        <f t="shared" si="82"/>
        <v>0</v>
      </c>
    </row>
    <row r="92" spans="2:17" x14ac:dyDescent="0.25">
      <c r="B92" s="1084" t="s">
        <v>418</v>
      </c>
      <c r="C92" s="1102">
        <v>0</v>
      </c>
      <c r="D92" s="1140">
        <v>0</v>
      </c>
      <c r="E92" s="1134">
        <f t="shared" si="53"/>
        <v>0</v>
      </c>
      <c r="F92" s="1046">
        <f t="shared" si="80"/>
        <v>0</v>
      </c>
      <c r="G92" s="1047">
        <f t="shared" si="80"/>
        <v>0</v>
      </c>
      <c r="H92" s="1048">
        <f t="shared" si="80"/>
        <v>0</v>
      </c>
      <c r="I92" s="1135">
        <f t="shared" si="54"/>
        <v>0</v>
      </c>
      <c r="J92" s="1046">
        <f t="shared" si="81"/>
        <v>0</v>
      </c>
      <c r="K92" s="1047">
        <f t="shared" si="81"/>
        <v>0</v>
      </c>
      <c r="L92" s="1048">
        <f t="shared" si="81"/>
        <v>0</v>
      </c>
      <c r="M92" s="1049">
        <f t="shared" si="81"/>
        <v>0</v>
      </c>
      <c r="N92" s="1136">
        <f t="shared" si="56"/>
        <v>0</v>
      </c>
      <c r="O92" s="1047">
        <f t="shared" si="82"/>
        <v>0</v>
      </c>
      <c r="P92" s="1048">
        <f t="shared" si="82"/>
        <v>0</v>
      </c>
      <c r="Q92" s="1134">
        <f t="shared" si="82"/>
        <v>0</v>
      </c>
    </row>
    <row r="93" spans="2:17" x14ac:dyDescent="0.25">
      <c r="B93" s="1149" t="s">
        <v>419</v>
      </c>
      <c r="C93" s="1102">
        <v>0</v>
      </c>
      <c r="D93" s="1139">
        <v>0</v>
      </c>
      <c r="E93" s="1150">
        <f t="shared" si="53"/>
        <v>0</v>
      </c>
      <c r="F93" s="1151">
        <f t="shared" si="80"/>
        <v>0</v>
      </c>
      <c r="G93" s="1152">
        <f t="shared" si="80"/>
        <v>0</v>
      </c>
      <c r="H93" s="1153">
        <f t="shared" si="80"/>
        <v>0</v>
      </c>
      <c r="I93" s="1154">
        <f t="shared" si="54"/>
        <v>0</v>
      </c>
      <c r="J93" s="1151">
        <f t="shared" si="81"/>
        <v>0</v>
      </c>
      <c r="K93" s="1152">
        <f t="shared" si="81"/>
        <v>0</v>
      </c>
      <c r="L93" s="1153">
        <f t="shared" si="81"/>
        <v>0</v>
      </c>
      <c r="M93" s="1155">
        <f t="shared" si="81"/>
        <v>0</v>
      </c>
      <c r="N93" s="1156">
        <f t="shared" si="56"/>
        <v>0</v>
      </c>
      <c r="O93" s="1152">
        <f t="shared" si="82"/>
        <v>0</v>
      </c>
      <c r="P93" s="1153">
        <f t="shared" si="82"/>
        <v>0</v>
      </c>
      <c r="Q93" s="1150">
        <f t="shared" si="82"/>
        <v>0</v>
      </c>
    </row>
    <row r="94" spans="2:17" ht="75" customHeight="1" x14ac:dyDescent="0.25">
      <c r="B94" s="1011" t="s">
        <v>143</v>
      </c>
      <c r="C94" s="1018" t="s">
        <v>629</v>
      </c>
      <c r="D94" s="1157" t="s">
        <v>245</v>
      </c>
      <c r="E94" s="1014" t="s">
        <v>246</v>
      </c>
      <c r="F94" s="1015" t="s">
        <v>247</v>
      </c>
      <c r="G94" s="1016" t="s">
        <v>248</v>
      </c>
      <c r="H94" s="1017" t="s">
        <v>249</v>
      </c>
      <c r="I94" s="1018" t="s">
        <v>250</v>
      </c>
      <c r="J94" s="1015" t="s">
        <v>251</v>
      </c>
      <c r="K94" s="1016" t="s">
        <v>252</v>
      </c>
      <c r="L94" s="1019" t="s">
        <v>253</v>
      </c>
      <c r="M94" s="1020" t="s">
        <v>254</v>
      </c>
      <c r="N94" s="1021" t="s">
        <v>255</v>
      </c>
      <c r="O94" s="1022" t="s">
        <v>256</v>
      </c>
      <c r="P94" s="1022" t="s">
        <v>257</v>
      </c>
      <c r="Q94" s="1023" t="s">
        <v>1041</v>
      </c>
    </row>
    <row r="95" spans="2:17" x14ac:dyDescent="0.25">
      <c r="B95" s="1158" t="s">
        <v>145</v>
      </c>
      <c r="C95" s="1159" t="s">
        <v>630</v>
      </c>
      <c r="D95" s="1036">
        <f t="shared" ref="D95:D115" si="83">E95+I95+M95+N95+Q95</f>
        <v>0</v>
      </c>
      <c r="E95" s="1160">
        <f t="shared" ref="E95:E115" si="84">SUM(F95:H95)</f>
        <v>0</v>
      </c>
      <c r="F95" s="1161">
        <v>0</v>
      </c>
      <c r="G95" s="1162">
        <v>0</v>
      </c>
      <c r="H95" s="1163">
        <v>0</v>
      </c>
      <c r="I95" s="1160">
        <f t="shared" ref="I95:I115" si="85">SUM(J95:L95)</f>
        <v>0</v>
      </c>
      <c r="J95" s="1161">
        <v>0</v>
      </c>
      <c r="K95" s="1162">
        <v>0</v>
      </c>
      <c r="L95" s="1163">
        <v>0</v>
      </c>
      <c r="M95" s="1164">
        <v>0</v>
      </c>
      <c r="N95" s="1165">
        <f>SUM(O95:P95)</f>
        <v>0</v>
      </c>
      <c r="O95" s="1162">
        <v>0</v>
      </c>
      <c r="P95" s="1163">
        <v>0</v>
      </c>
      <c r="Q95" s="1166">
        <v>0</v>
      </c>
    </row>
    <row r="96" spans="2:17" x14ac:dyDescent="0.25">
      <c r="B96" s="1167" t="s">
        <v>147</v>
      </c>
      <c r="C96" s="1168" t="s">
        <v>631</v>
      </c>
      <c r="D96" s="1036">
        <f t="shared" si="83"/>
        <v>0</v>
      </c>
      <c r="E96" s="1169">
        <f t="shared" si="84"/>
        <v>0</v>
      </c>
      <c r="F96" s="1170">
        <v>0</v>
      </c>
      <c r="G96" s="1171">
        <v>0</v>
      </c>
      <c r="H96" s="1172">
        <v>0</v>
      </c>
      <c r="I96" s="1169">
        <f t="shared" si="85"/>
        <v>0</v>
      </c>
      <c r="J96" s="1170">
        <v>0</v>
      </c>
      <c r="K96" s="1171">
        <v>0</v>
      </c>
      <c r="L96" s="1172">
        <v>0</v>
      </c>
      <c r="M96" s="1173">
        <v>0</v>
      </c>
      <c r="N96" s="1174">
        <f t="shared" ref="N96:N115" si="86">SUM(O96:P96)</f>
        <v>0</v>
      </c>
      <c r="O96" s="1171">
        <v>0</v>
      </c>
      <c r="P96" s="1172">
        <v>0</v>
      </c>
      <c r="Q96" s="1175">
        <v>0</v>
      </c>
    </row>
    <row r="97" spans="2:17" x14ac:dyDescent="0.25">
      <c r="B97" s="1167" t="s">
        <v>149</v>
      </c>
      <c r="C97" s="1168" t="s">
        <v>632</v>
      </c>
      <c r="D97" s="1036">
        <f t="shared" si="83"/>
        <v>0</v>
      </c>
      <c r="E97" s="1169">
        <f t="shared" si="84"/>
        <v>0</v>
      </c>
      <c r="F97" s="1170">
        <v>0</v>
      </c>
      <c r="G97" s="1171">
        <v>0</v>
      </c>
      <c r="H97" s="1172">
        <v>0</v>
      </c>
      <c r="I97" s="1169">
        <f t="shared" si="85"/>
        <v>0</v>
      </c>
      <c r="J97" s="1170">
        <v>0</v>
      </c>
      <c r="K97" s="1171">
        <v>0</v>
      </c>
      <c r="L97" s="1172">
        <v>0</v>
      </c>
      <c r="M97" s="1173">
        <v>0</v>
      </c>
      <c r="N97" s="1174">
        <f t="shared" si="86"/>
        <v>0</v>
      </c>
      <c r="O97" s="1171">
        <v>0</v>
      </c>
      <c r="P97" s="1172">
        <v>0</v>
      </c>
      <c r="Q97" s="1175">
        <v>0</v>
      </c>
    </row>
    <row r="98" spans="2:17" x14ac:dyDescent="0.25">
      <c r="B98" s="1176" t="s">
        <v>458</v>
      </c>
      <c r="C98" s="1168" t="s">
        <v>633</v>
      </c>
      <c r="D98" s="1036">
        <f t="shared" si="83"/>
        <v>0</v>
      </c>
      <c r="E98" s="1169">
        <f t="shared" si="84"/>
        <v>0</v>
      </c>
      <c r="F98" s="1170">
        <v>0</v>
      </c>
      <c r="G98" s="1171">
        <v>0</v>
      </c>
      <c r="H98" s="1172">
        <v>0</v>
      </c>
      <c r="I98" s="1169">
        <f t="shared" si="85"/>
        <v>0</v>
      </c>
      <c r="J98" s="1170">
        <v>0</v>
      </c>
      <c r="K98" s="1171">
        <v>0</v>
      </c>
      <c r="L98" s="1172">
        <v>0</v>
      </c>
      <c r="M98" s="1173">
        <v>0</v>
      </c>
      <c r="N98" s="1174">
        <f t="shared" si="86"/>
        <v>0</v>
      </c>
      <c r="O98" s="1171">
        <v>0</v>
      </c>
      <c r="P98" s="1172">
        <v>0</v>
      </c>
      <c r="Q98" s="1175">
        <v>0</v>
      </c>
    </row>
    <row r="99" spans="2:17" x14ac:dyDescent="0.25">
      <c r="B99" s="1167" t="s">
        <v>462</v>
      </c>
      <c r="C99" s="1168" t="s">
        <v>634</v>
      </c>
      <c r="D99" s="1036">
        <f t="shared" si="83"/>
        <v>0</v>
      </c>
      <c r="E99" s="1169">
        <f t="shared" si="84"/>
        <v>0</v>
      </c>
      <c r="F99" s="1170">
        <v>0</v>
      </c>
      <c r="G99" s="1171">
        <v>0</v>
      </c>
      <c r="H99" s="1172">
        <v>0</v>
      </c>
      <c r="I99" s="1169">
        <f t="shared" si="85"/>
        <v>0</v>
      </c>
      <c r="J99" s="1170">
        <v>0</v>
      </c>
      <c r="K99" s="1171">
        <v>0</v>
      </c>
      <c r="L99" s="1172">
        <v>0</v>
      </c>
      <c r="M99" s="1173">
        <v>0</v>
      </c>
      <c r="N99" s="1174">
        <f t="shared" si="86"/>
        <v>0</v>
      </c>
      <c r="O99" s="1171">
        <v>0</v>
      </c>
      <c r="P99" s="1172">
        <v>0</v>
      </c>
      <c r="Q99" s="1175">
        <v>0</v>
      </c>
    </row>
    <row r="100" spans="2:17" x14ac:dyDescent="0.25">
      <c r="B100" s="1167" t="s">
        <v>463</v>
      </c>
      <c r="C100" s="1168" t="s">
        <v>635</v>
      </c>
      <c r="D100" s="1036">
        <f t="shared" si="83"/>
        <v>0</v>
      </c>
      <c r="E100" s="1169">
        <f t="shared" si="84"/>
        <v>0</v>
      </c>
      <c r="F100" s="1170">
        <v>0</v>
      </c>
      <c r="G100" s="1171">
        <v>0</v>
      </c>
      <c r="H100" s="1172">
        <v>0</v>
      </c>
      <c r="I100" s="1169">
        <f t="shared" si="85"/>
        <v>0</v>
      </c>
      <c r="J100" s="1170">
        <v>0</v>
      </c>
      <c r="K100" s="1171">
        <v>0</v>
      </c>
      <c r="L100" s="1172">
        <v>0</v>
      </c>
      <c r="M100" s="1173">
        <v>0</v>
      </c>
      <c r="N100" s="1174">
        <f t="shared" si="86"/>
        <v>0</v>
      </c>
      <c r="O100" s="1171">
        <v>0</v>
      </c>
      <c r="P100" s="1172">
        <v>0</v>
      </c>
      <c r="Q100" s="1175">
        <v>0</v>
      </c>
    </row>
    <row r="101" spans="2:17" x14ac:dyDescent="0.25">
      <c r="B101" s="1177" t="s">
        <v>467</v>
      </c>
      <c r="C101" s="1178" t="s">
        <v>636</v>
      </c>
      <c r="D101" s="1036">
        <f t="shared" si="83"/>
        <v>0</v>
      </c>
      <c r="E101" s="1169">
        <f t="shared" si="84"/>
        <v>0</v>
      </c>
      <c r="F101" s="1170">
        <v>0</v>
      </c>
      <c r="G101" s="1171">
        <v>0</v>
      </c>
      <c r="H101" s="1172">
        <v>0</v>
      </c>
      <c r="I101" s="1169">
        <f t="shared" si="85"/>
        <v>0</v>
      </c>
      <c r="J101" s="1170">
        <v>0</v>
      </c>
      <c r="K101" s="1171">
        <v>0</v>
      </c>
      <c r="L101" s="1172">
        <v>0</v>
      </c>
      <c r="M101" s="1173">
        <v>0</v>
      </c>
      <c r="N101" s="1174">
        <f t="shared" si="86"/>
        <v>0</v>
      </c>
      <c r="O101" s="1171">
        <v>0</v>
      </c>
      <c r="P101" s="1172">
        <v>0</v>
      </c>
      <c r="Q101" s="1175">
        <v>0</v>
      </c>
    </row>
    <row r="102" spans="2:17" x14ac:dyDescent="0.25">
      <c r="B102" s="1177" t="s">
        <v>471</v>
      </c>
      <c r="C102" s="1178" t="s">
        <v>637</v>
      </c>
      <c r="D102" s="1036">
        <f t="shared" si="83"/>
        <v>0</v>
      </c>
      <c r="E102" s="1169">
        <f t="shared" si="84"/>
        <v>0</v>
      </c>
      <c r="F102" s="1170">
        <v>0</v>
      </c>
      <c r="G102" s="1171">
        <v>0</v>
      </c>
      <c r="H102" s="1172">
        <v>0</v>
      </c>
      <c r="I102" s="1169">
        <f t="shared" si="85"/>
        <v>0</v>
      </c>
      <c r="J102" s="1170">
        <v>0</v>
      </c>
      <c r="K102" s="1171">
        <v>0</v>
      </c>
      <c r="L102" s="1172">
        <v>0</v>
      </c>
      <c r="M102" s="1173">
        <v>0</v>
      </c>
      <c r="N102" s="1174">
        <f t="shared" si="86"/>
        <v>0</v>
      </c>
      <c r="O102" s="1171">
        <v>0</v>
      </c>
      <c r="P102" s="1172">
        <v>0</v>
      </c>
      <c r="Q102" s="1175">
        <v>0</v>
      </c>
    </row>
    <row r="103" spans="2:17" x14ac:dyDescent="0.25">
      <c r="B103" s="1167" t="s">
        <v>475</v>
      </c>
      <c r="C103" s="1168" t="s">
        <v>638</v>
      </c>
      <c r="D103" s="1036">
        <f t="shared" si="83"/>
        <v>0</v>
      </c>
      <c r="E103" s="1169">
        <f t="shared" si="84"/>
        <v>0</v>
      </c>
      <c r="F103" s="1170">
        <v>0</v>
      </c>
      <c r="G103" s="1171">
        <v>0</v>
      </c>
      <c r="H103" s="1172">
        <v>0</v>
      </c>
      <c r="I103" s="1169">
        <f t="shared" si="85"/>
        <v>0</v>
      </c>
      <c r="J103" s="1170">
        <v>0</v>
      </c>
      <c r="K103" s="1171">
        <v>0</v>
      </c>
      <c r="L103" s="1172">
        <v>0</v>
      </c>
      <c r="M103" s="1173">
        <v>0</v>
      </c>
      <c r="N103" s="1174">
        <f t="shared" si="86"/>
        <v>0</v>
      </c>
      <c r="O103" s="1171">
        <v>0</v>
      </c>
      <c r="P103" s="1172">
        <v>0</v>
      </c>
      <c r="Q103" s="1175">
        <v>0</v>
      </c>
    </row>
    <row r="104" spans="2:17" x14ac:dyDescent="0.25">
      <c r="B104" s="1176" t="s">
        <v>491</v>
      </c>
      <c r="C104" s="1168" t="s">
        <v>639</v>
      </c>
      <c r="D104" s="1036">
        <f t="shared" si="83"/>
        <v>0</v>
      </c>
      <c r="E104" s="1169">
        <f t="shared" si="84"/>
        <v>0</v>
      </c>
      <c r="F104" s="1170">
        <v>0</v>
      </c>
      <c r="G104" s="1171">
        <v>0</v>
      </c>
      <c r="H104" s="1172">
        <v>0</v>
      </c>
      <c r="I104" s="1169">
        <f t="shared" si="85"/>
        <v>0</v>
      </c>
      <c r="J104" s="1170">
        <v>0</v>
      </c>
      <c r="K104" s="1171">
        <v>0</v>
      </c>
      <c r="L104" s="1172">
        <v>0</v>
      </c>
      <c r="M104" s="1173">
        <v>0</v>
      </c>
      <c r="N104" s="1174">
        <f t="shared" si="86"/>
        <v>0</v>
      </c>
      <c r="O104" s="1171">
        <v>0</v>
      </c>
      <c r="P104" s="1172">
        <v>0</v>
      </c>
      <c r="Q104" s="1175">
        <v>0</v>
      </c>
    </row>
    <row r="105" spans="2:17" x14ac:dyDescent="0.25">
      <c r="B105" s="1176" t="s">
        <v>492</v>
      </c>
      <c r="C105" s="1168" t="s">
        <v>640</v>
      </c>
      <c r="D105" s="1036">
        <f t="shared" si="83"/>
        <v>0</v>
      </c>
      <c r="E105" s="1169">
        <f t="shared" si="84"/>
        <v>0</v>
      </c>
      <c r="F105" s="1170">
        <v>0</v>
      </c>
      <c r="G105" s="1171">
        <v>0</v>
      </c>
      <c r="H105" s="1172">
        <v>0</v>
      </c>
      <c r="I105" s="1169">
        <f t="shared" si="85"/>
        <v>0</v>
      </c>
      <c r="J105" s="1170">
        <v>0</v>
      </c>
      <c r="K105" s="1171">
        <v>0</v>
      </c>
      <c r="L105" s="1172">
        <v>0</v>
      </c>
      <c r="M105" s="1173">
        <v>0</v>
      </c>
      <c r="N105" s="1174">
        <f t="shared" si="86"/>
        <v>0</v>
      </c>
      <c r="O105" s="1171">
        <v>0</v>
      </c>
      <c r="P105" s="1172">
        <v>0</v>
      </c>
      <c r="Q105" s="1175">
        <v>0</v>
      </c>
    </row>
    <row r="106" spans="2:17" x14ac:dyDescent="0.25">
      <c r="B106" s="1176" t="s">
        <v>641</v>
      </c>
      <c r="C106" s="1168" t="s">
        <v>642</v>
      </c>
      <c r="D106" s="1036">
        <f t="shared" si="83"/>
        <v>0</v>
      </c>
      <c r="E106" s="1169">
        <f t="shared" si="84"/>
        <v>0</v>
      </c>
      <c r="F106" s="1170">
        <v>0</v>
      </c>
      <c r="G106" s="1171">
        <v>0</v>
      </c>
      <c r="H106" s="1172">
        <v>0</v>
      </c>
      <c r="I106" s="1169">
        <f t="shared" si="85"/>
        <v>0</v>
      </c>
      <c r="J106" s="1170">
        <v>0</v>
      </c>
      <c r="K106" s="1171">
        <v>0</v>
      </c>
      <c r="L106" s="1172">
        <v>0</v>
      </c>
      <c r="M106" s="1173">
        <v>0</v>
      </c>
      <c r="N106" s="1174">
        <f t="shared" si="86"/>
        <v>0</v>
      </c>
      <c r="O106" s="1171">
        <v>0</v>
      </c>
      <c r="P106" s="1172">
        <v>0</v>
      </c>
      <c r="Q106" s="1175">
        <v>0</v>
      </c>
    </row>
    <row r="107" spans="2:17" x14ac:dyDescent="0.25">
      <c r="B107" s="1179" t="s">
        <v>643</v>
      </c>
      <c r="C107" s="1178" t="s">
        <v>644</v>
      </c>
      <c r="D107" s="1036">
        <f t="shared" si="83"/>
        <v>0</v>
      </c>
      <c r="E107" s="1169">
        <f t="shared" si="84"/>
        <v>0</v>
      </c>
      <c r="F107" s="1170">
        <v>0</v>
      </c>
      <c r="G107" s="1171">
        <v>0</v>
      </c>
      <c r="H107" s="1172">
        <v>0</v>
      </c>
      <c r="I107" s="1169">
        <f t="shared" si="85"/>
        <v>0</v>
      </c>
      <c r="J107" s="1170">
        <v>0</v>
      </c>
      <c r="K107" s="1171">
        <v>0</v>
      </c>
      <c r="L107" s="1172">
        <v>0</v>
      </c>
      <c r="M107" s="1173">
        <v>0</v>
      </c>
      <c r="N107" s="1174">
        <f t="shared" si="86"/>
        <v>0</v>
      </c>
      <c r="O107" s="1171">
        <v>0</v>
      </c>
      <c r="P107" s="1172">
        <v>0</v>
      </c>
      <c r="Q107" s="1175">
        <v>0</v>
      </c>
    </row>
    <row r="108" spans="2:17" x14ac:dyDescent="0.25">
      <c r="B108" s="1177" t="s">
        <v>645</v>
      </c>
      <c r="C108" s="1178" t="s">
        <v>646</v>
      </c>
      <c r="D108" s="1036">
        <f t="shared" si="83"/>
        <v>0</v>
      </c>
      <c r="E108" s="1169">
        <f t="shared" si="84"/>
        <v>0</v>
      </c>
      <c r="F108" s="1170">
        <v>0</v>
      </c>
      <c r="G108" s="1171">
        <v>0</v>
      </c>
      <c r="H108" s="1172">
        <v>0</v>
      </c>
      <c r="I108" s="1169">
        <f t="shared" si="85"/>
        <v>0</v>
      </c>
      <c r="J108" s="1170">
        <v>0</v>
      </c>
      <c r="K108" s="1171">
        <v>0</v>
      </c>
      <c r="L108" s="1172">
        <v>0</v>
      </c>
      <c r="M108" s="1173">
        <v>0</v>
      </c>
      <c r="N108" s="1174">
        <f t="shared" si="86"/>
        <v>0</v>
      </c>
      <c r="O108" s="1171">
        <v>0</v>
      </c>
      <c r="P108" s="1172">
        <v>0</v>
      </c>
      <c r="Q108" s="1175">
        <v>0</v>
      </c>
    </row>
    <row r="109" spans="2:17" x14ac:dyDescent="0.25">
      <c r="B109" s="1179" t="s">
        <v>647</v>
      </c>
      <c r="C109" s="1178" t="s">
        <v>648</v>
      </c>
      <c r="D109" s="1036">
        <f t="shared" si="83"/>
        <v>0</v>
      </c>
      <c r="E109" s="1169">
        <f t="shared" si="84"/>
        <v>0</v>
      </c>
      <c r="F109" s="1170">
        <v>0</v>
      </c>
      <c r="G109" s="1171">
        <v>0</v>
      </c>
      <c r="H109" s="1172">
        <v>0</v>
      </c>
      <c r="I109" s="1169">
        <f t="shared" si="85"/>
        <v>0</v>
      </c>
      <c r="J109" s="1170">
        <v>0</v>
      </c>
      <c r="K109" s="1171">
        <v>0</v>
      </c>
      <c r="L109" s="1172">
        <v>0</v>
      </c>
      <c r="M109" s="1173">
        <v>0</v>
      </c>
      <c r="N109" s="1174">
        <f t="shared" si="86"/>
        <v>0</v>
      </c>
      <c r="O109" s="1171">
        <v>0</v>
      </c>
      <c r="P109" s="1172">
        <v>0</v>
      </c>
      <c r="Q109" s="1175">
        <v>0</v>
      </c>
    </row>
    <row r="110" spans="2:17" x14ac:dyDescent="0.25">
      <c r="B110" s="1180" t="s">
        <v>649</v>
      </c>
      <c r="C110" s="1178" t="s">
        <v>650</v>
      </c>
      <c r="D110" s="1036">
        <f t="shared" si="83"/>
        <v>0</v>
      </c>
      <c r="E110" s="1169">
        <f t="shared" si="84"/>
        <v>0</v>
      </c>
      <c r="F110" s="1170">
        <v>0</v>
      </c>
      <c r="G110" s="1171">
        <v>0</v>
      </c>
      <c r="H110" s="1172">
        <v>0</v>
      </c>
      <c r="I110" s="1169">
        <f t="shared" si="85"/>
        <v>0</v>
      </c>
      <c r="J110" s="1170">
        <v>0</v>
      </c>
      <c r="K110" s="1171">
        <v>0</v>
      </c>
      <c r="L110" s="1172">
        <v>0</v>
      </c>
      <c r="M110" s="1173">
        <v>0</v>
      </c>
      <c r="N110" s="1174">
        <f t="shared" si="86"/>
        <v>0</v>
      </c>
      <c r="O110" s="1171">
        <v>0</v>
      </c>
      <c r="P110" s="1172">
        <v>0</v>
      </c>
      <c r="Q110" s="1175">
        <v>0</v>
      </c>
    </row>
    <row r="111" spans="2:17" x14ac:dyDescent="0.25">
      <c r="B111" s="1181" t="s">
        <v>651</v>
      </c>
      <c r="C111" s="1178" t="s">
        <v>652</v>
      </c>
      <c r="D111" s="1036">
        <f t="shared" si="83"/>
        <v>0</v>
      </c>
      <c r="E111" s="1169">
        <f t="shared" si="84"/>
        <v>0</v>
      </c>
      <c r="F111" s="1170">
        <v>0</v>
      </c>
      <c r="G111" s="1171">
        <v>0</v>
      </c>
      <c r="H111" s="1172">
        <v>0</v>
      </c>
      <c r="I111" s="1169">
        <f t="shared" si="85"/>
        <v>0</v>
      </c>
      <c r="J111" s="1170">
        <v>0</v>
      </c>
      <c r="K111" s="1171">
        <v>0</v>
      </c>
      <c r="L111" s="1172">
        <v>0</v>
      </c>
      <c r="M111" s="1173">
        <v>0</v>
      </c>
      <c r="N111" s="1174">
        <f t="shared" si="86"/>
        <v>0</v>
      </c>
      <c r="O111" s="1171">
        <v>0</v>
      </c>
      <c r="P111" s="1172">
        <v>0</v>
      </c>
      <c r="Q111" s="1175">
        <v>0</v>
      </c>
    </row>
    <row r="112" spans="2:17" x14ac:dyDescent="0.25">
      <c r="B112" s="1180" t="s">
        <v>653</v>
      </c>
      <c r="C112" s="1178" t="s">
        <v>654</v>
      </c>
      <c r="D112" s="1036">
        <f t="shared" si="83"/>
        <v>0</v>
      </c>
      <c r="E112" s="1169">
        <f t="shared" si="84"/>
        <v>0</v>
      </c>
      <c r="F112" s="1170">
        <v>0</v>
      </c>
      <c r="G112" s="1171">
        <v>0</v>
      </c>
      <c r="H112" s="1172">
        <v>0</v>
      </c>
      <c r="I112" s="1169">
        <f t="shared" si="85"/>
        <v>0</v>
      </c>
      <c r="J112" s="1170">
        <v>0</v>
      </c>
      <c r="K112" s="1171">
        <v>0</v>
      </c>
      <c r="L112" s="1172">
        <v>0</v>
      </c>
      <c r="M112" s="1173">
        <v>0</v>
      </c>
      <c r="N112" s="1174">
        <f t="shared" si="86"/>
        <v>0</v>
      </c>
      <c r="O112" s="1171">
        <v>0</v>
      </c>
      <c r="P112" s="1172">
        <v>0</v>
      </c>
      <c r="Q112" s="1175">
        <v>0</v>
      </c>
    </row>
    <row r="113" spans="2:18" x14ac:dyDescent="0.25">
      <c r="B113" s="1182" t="s">
        <v>655</v>
      </c>
      <c r="C113" s="1178" t="s">
        <v>656</v>
      </c>
      <c r="D113" s="1036">
        <f t="shared" si="83"/>
        <v>0</v>
      </c>
      <c r="E113" s="1169">
        <f t="shared" si="84"/>
        <v>0</v>
      </c>
      <c r="F113" s="1170">
        <v>0</v>
      </c>
      <c r="G113" s="1171">
        <v>0</v>
      </c>
      <c r="H113" s="1172">
        <v>0</v>
      </c>
      <c r="I113" s="1169">
        <f t="shared" si="85"/>
        <v>0</v>
      </c>
      <c r="J113" s="1170">
        <v>0</v>
      </c>
      <c r="K113" s="1171">
        <v>0</v>
      </c>
      <c r="L113" s="1172">
        <v>0</v>
      </c>
      <c r="M113" s="1173">
        <v>0</v>
      </c>
      <c r="N113" s="1174">
        <f t="shared" si="86"/>
        <v>0</v>
      </c>
      <c r="O113" s="1171">
        <v>0</v>
      </c>
      <c r="P113" s="1172">
        <v>0</v>
      </c>
      <c r="Q113" s="1175">
        <v>0</v>
      </c>
    </row>
    <row r="114" spans="2:18" x14ac:dyDescent="0.25">
      <c r="B114" s="1181" t="s">
        <v>657</v>
      </c>
      <c r="C114" s="1183" t="s">
        <v>658</v>
      </c>
      <c r="D114" s="1036">
        <f t="shared" si="83"/>
        <v>0</v>
      </c>
      <c r="E114" s="1184">
        <f t="shared" si="84"/>
        <v>0</v>
      </c>
      <c r="F114" s="1185">
        <v>0</v>
      </c>
      <c r="G114" s="1186">
        <v>0</v>
      </c>
      <c r="H114" s="1187">
        <v>0</v>
      </c>
      <c r="I114" s="1184">
        <f t="shared" si="85"/>
        <v>0</v>
      </c>
      <c r="J114" s="1185">
        <v>0</v>
      </c>
      <c r="K114" s="1186">
        <v>0</v>
      </c>
      <c r="L114" s="1187">
        <v>0</v>
      </c>
      <c r="M114" s="1188">
        <v>0</v>
      </c>
      <c r="N114" s="1189">
        <f t="shared" si="86"/>
        <v>0</v>
      </c>
      <c r="O114" s="1186">
        <v>0</v>
      </c>
      <c r="P114" s="1187">
        <v>0</v>
      </c>
      <c r="Q114" s="1190">
        <v>0</v>
      </c>
    </row>
    <row r="115" spans="2:18" x14ac:dyDescent="0.25">
      <c r="B115" s="1191" t="s">
        <v>659</v>
      </c>
      <c r="C115" s="1192" t="s">
        <v>660</v>
      </c>
      <c r="D115" s="1036">
        <f t="shared" si="83"/>
        <v>0</v>
      </c>
      <c r="E115" s="1193">
        <f t="shared" si="84"/>
        <v>0</v>
      </c>
      <c r="F115" s="1194">
        <v>0</v>
      </c>
      <c r="G115" s="1195">
        <v>0</v>
      </c>
      <c r="H115" s="1196">
        <v>0</v>
      </c>
      <c r="I115" s="1197">
        <f t="shared" si="85"/>
        <v>0</v>
      </c>
      <c r="J115" s="1194">
        <v>0</v>
      </c>
      <c r="K115" s="1195">
        <v>0</v>
      </c>
      <c r="L115" s="1196">
        <v>0</v>
      </c>
      <c r="M115" s="1198">
        <v>0</v>
      </c>
      <c r="N115" s="1199">
        <f t="shared" si="86"/>
        <v>0</v>
      </c>
      <c r="O115" s="1195">
        <v>0</v>
      </c>
      <c r="P115" s="1196">
        <v>0</v>
      </c>
      <c r="Q115" s="1200">
        <v>0</v>
      </c>
    </row>
    <row r="116" spans="2:18" x14ac:dyDescent="0.25">
      <c r="B116" s="1201" t="s">
        <v>493</v>
      </c>
      <c r="C116" s="1201" t="s">
        <v>661</v>
      </c>
      <c r="D116" s="1202">
        <f t="shared" ref="D116:Q116" si="87">D117+D121+D128+D130+D136+D139</f>
        <v>0</v>
      </c>
      <c r="E116" s="1027">
        <f t="shared" si="87"/>
        <v>0</v>
      </c>
      <c r="F116" s="1028">
        <f t="shared" si="87"/>
        <v>0</v>
      </c>
      <c r="G116" s="1029">
        <f t="shared" si="87"/>
        <v>0</v>
      </c>
      <c r="H116" s="1030">
        <f t="shared" si="87"/>
        <v>0</v>
      </c>
      <c r="I116" s="1031">
        <f t="shared" si="87"/>
        <v>0</v>
      </c>
      <c r="J116" s="1028">
        <f t="shared" si="87"/>
        <v>0</v>
      </c>
      <c r="K116" s="1029">
        <f t="shared" si="87"/>
        <v>0</v>
      </c>
      <c r="L116" s="1030">
        <f t="shared" si="87"/>
        <v>0</v>
      </c>
      <c r="M116" s="1032">
        <f t="shared" si="87"/>
        <v>0</v>
      </c>
      <c r="N116" s="1203">
        <f t="shared" si="87"/>
        <v>0</v>
      </c>
      <c r="O116" s="1204">
        <f t="shared" si="87"/>
        <v>0</v>
      </c>
      <c r="P116" s="1205">
        <f t="shared" si="87"/>
        <v>0</v>
      </c>
      <c r="Q116" s="1027">
        <f t="shared" si="87"/>
        <v>0</v>
      </c>
      <c r="R116" s="618"/>
    </row>
    <row r="117" spans="2:18" x14ac:dyDescent="0.25">
      <c r="B117" s="1061" t="s">
        <v>495</v>
      </c>
      <c r="C117" s="1206" t="s">
        <v>8</v>
      </c>
      <c r="D117" s="1207">
        <f>SUM(D118:D120)</f>
        <v>0</v>
      </c>
      <c r="E117" s="1037">
        <f t="shared" ref="E117:E142" si="88">SUM(F117:H117)</f>
        <v>0</v>
      </c>
      <c r="F117" s="1038">
        <f>SUM(F118:F120)</f>
        <v>0</v>
      </c>
      <c r="G117" s="1039">
        <f>SUM(G118:G120)</f>
        <v>0</v>
      </c>
      <c r="H117" s="1040">
        <f>SUM(H118:H120)</f>
        <v>0</v>
      </c>
      <c r="I117" s="1041">
        <f t="shared" ref="I117:I142" si="89">SUM(J117:L117)</f>
        <v>0</v>
      </c>
      <c r="J117" s="1038">
        <f t="shared" ref="J117:Q117" si="90">SUM(J118:J120)</f>
        <v>0</v>
      </c>
      <c r="K117" s="1039">
        <f t="shared" si="90"/>
        <v>0</v>
      </c>
      <c r="L117" s="1040">
        <f t="shared" si="90"/>
        <v>0</v>
      </c>
      <c r="M117" s="1042">
        <f t="shared" si="90"/>
        <v>0</v>
      </c>
      <c r="N117" s="1208">
        <f t="shared" ref="N117:N142" si="91">SUM(O117:P117)</f>
        <v>0</v>
      </c>
      <c r="O117" s="1209">
        <f t="shared" si="90"/>
        <v>0</v>
      </c>
      <c r="P117" s="1210">
        <f t="shared" si="90"/>
        <v>0</v>
      </c>
      <c r="Q117" s="1037">
        <f t="shared" si="90"/>
        <v>0</v>
      </c>
      <c r="R117" s="618"/>
    </row>
    <row r="118" spans="2:18" x14ac:dyDescent="0.25">
      <c r="B118" s="1059" t="s">
        <v>496</v>
      </c>
      <c r="C118" s="1060" t="s">
        <v>10</v>
      </c>
      <c r="D118" s="1211">
        <v>0</v>
      </c>
      <c r="E118" s="1134">
        <f t="shared" si="88"/>
        <v>0</v>
      </c>
      <c r="F118" s="1046">
        <f t="shared" ref="F118:H120" si="92">IFERROR($D118*F144/100, 0)</f>
        <v>0</v>
      </c>
      <c r="G118" s="1047">
        <f t="shared" si="92"/>
        <v>0</v>
      </c>
      <c r="H118" s="1048">
        <f t="shared" si="92"/>
        <v>0</v>
      </c>
      <c r="I118" s="1135">
        <f t="shared" si="89"/>
        <v>0</v>
      </c>
      <c r="J118" s="1046">
        <f t="shared" ref="J118:M120" si="93">IFERROR($D118*J144/100, 0)</f>
        <v>0</v>
      </c>
      <c r="K118" s="1047">
        <f t="shared" si="93"/>
        <v>0</v>
      </c>
      <c r="L118" s="1048">
        <f t="shared" si="93"/>
        <v>0</v>
      </c>
      <c r="M118" s="1049">
        <f t="shared" si="93"/>
        <v>0</v>
      </c>
      <c r="N118" s="1212">
        <f t="shared" si="91"/>
        <v>0</v>
      </c>
      <c r="O118" s="1213">
        <f t="shared" ref="O118:Q120" si="94">IFERROR($D118*O144/100, 0)</f>
        <v>0</v>
      </c>
      <c r="P118" s="1214">
        <f t="shared" si="94"/>
        <v>0</v>
      </c>
      <c r="Q118" s="1134">
        <f t="shared" si="94"/>
        <v>0</v>
      </c>
    </row>
    <row r="119" spans="2:18" x14ac:dyDescent="0.25">
      <c r="B119" s="1059" t="s">
        <v>662</v>
      </c>
      <c r="C119" s="1060" t="s">
        <v>11</v>
      </c>
      <c r="D119" s="1211">
        <v>0</v>
      </c>
      <c r="E119" s="1134">
        <f t="shared" si="88"/>
        <v>0</v>
      </c>
      <c r="F119" s="1046">
        <f t="shared" si="92"/>
        <v>0</v>
      </c>
      <c r="G119" s="1047">
        <f t="shared" si="92"/>
        <v>0</v>
      </c>
      <c r="H119" s="1048">
        <f t="shared" si="92"/>
        <v>0</v>
      </c>
      <c r="I119" s="1135">
        <f t="shared" si="89"/>
        <v>0</v>
      </c>
      <c r="J119" s="1046">
        <f t="shared" si="93"/>
        <v>0</v>
      </c>
      <c r="K119" s="1047">
        <f t="shared" si="93"/>
        <v>0</v>
      </c>
      <c r="L119" s="1048">
        <f t="shared" si="93"/>
        <v>0</v>
      </c>
      <c r="M119" s="1049">
        <f t="shared" si="93"/>
        <v>0</v>
      </c>
      <c r="N119" s="1212">
        <f t="shared" si="91"/>
        <v>0</v>
      </c>
      <c r="O119" s="1213">
        <f t="shared" si="94"/>
        <v>0</v>
      </c>
      <c r="P119" s="1214">
        <f t="shared" si="94"/>
        <v>0</v>
      </c>
      <c r="Q119" s="1134">
        <f t="shared" si="94"/>
        <v>0</v>
      </c>
    </row>
    <row r="120" spans="2:18" x14ac:dyDescent="0.25">
      <c r="B120" s="1059" t="s">
        <v>663</v>
      </c>
      <c r="C120" s="1060" t="s">
        <v>13</v>
      </c>
      <c r="D120" s="1211">
        <v>0</v>
      </c>
      <c r="E120" s="1134">
        <f t="shared" si="88"/>
        <v>0</v>
      </c>
      <c r="F120" s="1046">
        <f t="shared" si="92"/>
        <v>0</v>
      </c>
      <c r="G120" s="1047">
        <f t="shared" si="92"/>
        <v>0</v>
      </c>
      <c r="H120" s="1048">
        <f t="shared" si="92"/>
        <v>0</v>
      </c>
      <c r="I120" s="1135">
        <f t="shared" si="89"/>
        <v>0</v>
      </c>
      <c r="J120" s="1046">
        <f t="shared" si="93"/>
        <v>0</v>
      </c>
      <c r="K120" s="1047">
        <f t="shared" si="93"/>
        <v>0</v>
      </c>
      <c r="L120" s="1048">
        <f t="shared" si="93"/>
        <v>0</v>
      </c>
      <c r="M120" s="1049">
        <f t="shared" si="93"/>
        <v>0</v>
      </c>
      <c r="N120" s="1212">
        <f t="shared" si="91"/>
        <v>0</v>
      </c>
      <c r="O120" s="1213">
        <f t="shared" si="94"/>
        <v>0</v>
      </c>
      <c r="P120" s="1214">
        <f t="shared" si="94"/>
        <v>0</v>
      </c>
      <c r="Q120" s="1134">
        <f t="shared" si="94"/>
        <v>0</v>
      </c>
    </row>
    <row r="121" spans="2:18" x14ac:dyDescent="0.25">
      <c r="B121" s="1061" t="s">
        <v>155</v>
      </c>
      <c r="C121" s="1215" t="s">
        <v>15</v>
      </c>
      <c r="D121" s="1207">
        <f>SUM(D122:D127)</f>
        <v>0</v>
      </c>
      <c r="E121" s="1037">
        <f t="shared" si="88"/>
        <v>0</v>
      </c>
      <c r="F121" s="1038">
        <f>SUM(F122:F127)</f>
        <v>0</v>
      </c>
      <c r="G121" s="1039">
        <f>SUM(G122:G127)</f>
        <v>0</v>
      </c>
      <c r="H121" s="1040">
        <f>SUM(H122:H127)</f>
        <v>0</v>
      </c>
      <c r="I121" s="1041">
        <f t="shared" si="89"/>
        <v>0</v>
      </c>
      <c r="J121" s="1038">
        <f t="shared" ref="J121:Q121" si="95">SUM(J122:J127)</f>
        <v>0</v>
      </c>
      <c r="K121" s="1039">
        <f t="shared" si="95"/>
        <v>0</v>
      </c>
      <c r="L121" s="1040">
        <f t="shared" si="95"/>
        <v>0</v>
      </c>
      <c r="M121" s="1042">
        <f t="shared" si="95"/>
        <v>0</v>
      </c>
      <c r="N121" s="1208">
        <f t="shared" si="91"/>
        <v>0</v>
      </c>
      <c r="O121" s="1209">
        <f t="shared" si="95"/>
        <v>0</v>
      </c>
      <c r="P121" s="1210">
        <f t="shared" si="95"/>
        <v>0</v>
      </c>
      <c r="Q121" s="1037">
        <f t="shared" si="95"/>
        <v>0</v>
      </c>
      <c r="R121" s="618"/>
    </row>
    <row r="122" spans="2:18" x14ac:dyDescent="0.25">
      <c r="B122" s="1059" t="s">
        <v>498</v>
      </c>
      <c r="C122" s="1060" t="s">
        <v>17</v>
      </c>
      <c r="D122" s="1211">
        <v>0</v>
      </c>
      <c r="E122" s="1134">
        <f t="shared" si="88"/>
        <v>0</v>
      </c>
      <c r="F122" s="1046">
        <f t="shared" ref="F122:H127" si="96">IFERROR($D122*F147/100, 0)</f>
        <v>0</v>
      </c>
      <c r="G122" s="1047">
        <f t="shared" si="96"/>
        <v>0</v>
      </c>
      <c r="H122" s="1048">
        <f t="shared" si="96"/>
        <v>0</v>
      </c>
      <c r="I122" s="1135">
        <f t="shared" si="89"/>
        <v>0</v>
      </c>
      <c r="J122" s="1046">
        <f t="shared" ref="J122:Q127" si="97">IFERROR($D122*J147/100, 0)</f>
        <v>0</v>
      </c>
      <c r="K122" s="1047">
        <f t="shared" si="97"/>
        <v>0</v>
      </c>
      <c r="L122" s="1048">
        <f t="shared" si="97"/>
        <v>0</v>
      </c>
      <c r="M122" s="1049">
        <f t="shared" si="97"/>
        <v>0</v>
      </c>
      <c r="N122" s="1212">
        <f t="shared" si="91"/>
        <v>0</v>
      </c>
      <c r="O122" s="1213">
        <f t="shared" ref="O122:Q126" si="98">IFERROR($D122*O147/100, 0)</f>
        <v>0</v>
      </c>
      <c r="P122" s="1214">
        <f t="shared" si="98"/>
        <v>0</v>
      </c>
      <c r="Q122" s="1134">
        <f t="shared" si="98"/>
        <v>0</v>
      </c>
    </row>
    <row r="123" spans="2:18" x14ac:dyDescent="0.25">
      <c r="B123" s="1059" t="s">
        <v>500</v>
      </c>
      <c r="C123" s="1060" t="s">
        <v>598</v>
      </c>
      <c r="D123" s="1211">
        <v>0</v>
      </c>
      <c r="E123" s="1134">
        <f t="shared" si="88"/>
        <v>0</v>
      </c>
      <c r="F123" s="1046">
        <f t="shared" si="96"/>
        <v>0</v>
      </c>
      <c r="G123" s="1047">
        <f t="shared" si="96"/>
        <v>0</v>
      </c>
      <c r="H123" s="1048">
        <f t="shared" si="96"/>
        <v>0</v>
      </c>
      <c r="I123" s="1135">
        <f t="shared" si="89"/>
        <v>0</v>
      </c>
      <c r="J123" s="1046">
        <f t="shared" si="97"/>
        <v>0</v>
      </c>
      <c r="K123" s="1047">
        <f t="shared" si="97"/>
        <v>0</v>
      </c>
      <c r="L123" s="1048">
        <f t="shared" si="97"/>
        <v>0</v>
      </c>
      <c r="M123" s="1049">
        <f t="shared" si="97"/>
        <v>0</v>
      </c>
      <c r="N123" s="1212">
        <f t="shared" si="91"/>
        <v>0</v>
      </c>
      <c r="O123" s="1213">
        <f t="shared" si="98"/>
        <v>0</v>
      </c>
      <c r="P123" s="1214">
        <f t="shared" si="98"/>
        <v>0</v>
      </c>
      <c r="Q123" s="1134">
        <f t="shared" si="98"/>
        <v>0</v>
      </c>
    </row>
    <row r="124" spans="2:18" x14ac:dyDescent="0.25">
      <c r="B124" s="1059" t="s">
        <v>664</v>
      </c>
      <c r="C124" s="1060" t="s">
        <v>23</v>
      </c>
      <c r="D124" s="1211">
        <v>0</v>
      </c>
      <c r="E124" s="1134">
        <f t="shared" si="88"/>
        <v>0</v>
      </c>
      <c r="F124" s="1046">
        <f t="shared" si="96"/>
        <v>0</v>
      </c>
      <c r="G124" s="1047">
        <f t="shared" si="96"/>
        <v>0</v>
      </c>
      <c r="H124" s="1048">
        <f t="shared" si="96"/>
        <v>0</v>
      </c>
      <c r="I124" s="1135">
        <f t="shared" si="89"/>
        <v>0</v>
      </c>
      <c r="J124" s="1046">
        <f t="shared" si="97"/>
        <v>0</v>
      </c>
      <c r="K124" s="1047">
        <f t="shared" si="97"/>
        <v>0</v>
      </c>
      <c r="L124" s="1048">
        <f t="shared" si="97"/>
        <v>0</v>
      </c>
      <c r="M124" s="1049">
        <f t="shared" si="97"/>
        <v>0</v>
      </c>
      <c r="N124" s="1212">
        <f t="shared" si="91"/>
        <v>0</v>
      </c>
      <c r="O124" s="1213">
        <f t="shared" si="98"/>
        <v>0</v>
      </c>
      <c r="P124" s="1214">
        <f t="shared" si="98"/>
        <v>0</v>
      </c>
      <c r="Q124" s="1134">
        <f t="shared" si="98"/>
        <v>0</v>
      </c>
    </row>
    <row r="125" spans="2:18" x14ac:dyDescent="0.25">
      <c r="B125" s="1059" t="s">
        <v>665</v>
      </c>
      <c r="C125" s="1060" t="s">
        <v>25</v>
      </c>
      <c r="D125" s="1211">
        <v>0</v>
      </c>
      <c r="E125" s="1134">
        <f t="shared" si="88"/>
        <v>0</v>
      </c>
      <c r="F125" s="1046">
        <f t="shared" si="96"/>
        <v>0</v>
      </c>
      <c r="G125" s="1047">
        <f t="shared" si="96"/>
        <v>0</v>
      </c>
      <c r="H125" s="1048">
        <f t="shared" si="96"/>
        <v>0</v>
      </c>
      <c r="I125" s="1135">
        <f t="shared" si="89"/>
        <v>0</v>
      </c>
      <c r="J125" s="1046">
        <f t="shared" si="97"/>
        <v>0</v>
      </c>
      <c r="K125" s="1047">
        <f t="shared" si="97"/>
        <v>0</v>
      </c>
      <c r="L125" s="1048">
        <f t="shared" si="97"/>
        <v>0</v>
      </c>
      <c r="M125" s="1049">
        <f t="shared" si="97"/>
        <v>0</v>
      </c>
      <c r="N125" s="1212">
        <f t="shared" si="91"/>
        <v>0</v>
      </c>
      <c r="O125" s="1213">
        <f t="shared" si="98"/>
        <v>0</v>
      </c>
      <c r="P125" s="1214">
        <f t="shared" si="98"/>
        <v>0</v>
      </c>
      <c r="Q125" s="1134">
        <f t="shared" si="98"/>
        <v>0</v>
      </c>
    </row>
    <row r="126" spans="2:18" x14ac:dyDescent="0.25">
      <c r="B126" s="1059" t="s">
        <v>666</v>
      </c>
      <c r="C126" s="1060" t="s">
        <v>27</v>
      </c>
      <c r="D126" s="1211">
        <v>0</v>
      </c>
      <c r="E126" s="1134">
        <f t="shared" si="88"/>
        <v>0</v>
      </c>
      <c r="F126" s="1046">
        <f t="shared" si="96"/>
        <v>0</v>
      </c>
      <c r="G126" s="1047">
        <f t="shared" si="96"/>
        <v>0</v>
      </c>
      <c r="H126" s="1048">
        <f t="shared" si="96"/>
        <v>0</v>
      </c>
      <c r="I126" s="1135">
        <f t="shared" si="89"/>
        <v>0</v>
      </c>
      <c r="J126" s="1046">
        <f t="shared" si="97"/>
        <v>0</v>
      </c>
      <c r="K126" s="1047">
        <f t="shared" si="97"/>
        <v>0</v>
      </c>
      <c r="L126" s="1048">
        <f t="shared" si="97"/>
        <v>0</v>
      </c>
      <c r="M126" s="1049">
        <f t="shared" si="97"/>
        <v>0</v>
      </c>
      <c r="N126" s="1212">
        <f t="shared" si="91"/>
        <v>0</v>
      </c>
      <c r="O126" s="1213">
        <f t="shared" si="98"/>
        <v>0</v>
      </c>
      <c r="P126" s="1214">
        <f t="shared" si="98"/>
        <v>0</v>
      </c>
      <c r="Q126" s="1134">
        <f t="shared" si="98"/>
        <v>0</v>
      </c>
    </row>
    <row r="127" spans="2:18" x14ac:dyDescent="0.25">
      <c r="B127" s="1044" t="s">
        <v>667</v>
      </c>
      <c r="C127" s="1045" t="s">
        <v>668</v>
      </c>
      <c r="D127" s="1211">
        <v>0</v>
      </c>
      <c r="E127" s="1134">
        <f t="shared" si="88"/>
        <v>0</v>
      </c>
      <c r="F127" s="1046">
        <f t="shared" si="96"/>
        <v>0</v>
      </c>
      <c r="G127" s="1047">
        <f t="shared" si="96"/>
        <v>0</v>
      </c>
      <c r="H127" s="1048">
        <f t="shared" si="96"/>
        <v>0</v>
      </c>
      <c r="I127" s="1135">
        <f t="shared" si="89"/>
        <v>0</v>
      </c>
      <c r="J127" s="1046">
        <f t="shared" si="97"/>
        <v>0</v>
      </c>
      <c r="K127" s="1047">
        <f t="shared" si="97"/>
        <v>0</v>
      </c>
      <c r="L127" s="1048">
        <f t="shared" si="97"/>
        <v>0</v>
      </c>
      <c r="M127" s="1049">
        <f t="shared" si="97"/>
        <v>0</v>
      </c>
      <c r="N127" s="1212">
        <f t="shared" si="91"/>
        <v>0</v>
      </c>
      <c r="O127" s="1213">
        <f t="shared" si="97"/>
        <v>0</v>
      </c>
      <c r="P127" s="1214">
        <f t="shared" si="97"/>
        <v>0</v>
      </c>
      <c r="Q127" s="1134">
        <f t="shared" si="97"/>
        <v>0</v>
      </c>
    </row>
    <row r="128" spans="2:18" x14ac:dyDescent="0.25">
      <c r="B128" s="1034" t="s">
        <v>157</v>
      </c>
      <c r="C128" s="1216" t="s">
        <v>31</v>
      </c>
      <c r="D128" s="1207">
        <f>D129</f>
        <v>0</v>
      </c>
      <c r="E128" s="1037">
        <f t="shared" si="88"/>
        <v>0</v>
      </c>
      <c r="F128" s="1038">
        <f>F129</f>
        <v>0</v>
      </c>
      <c r="G128" s="1039">
        <f>G129</f>
        <v>0</v>
      </c>
      <c r="H128" s="1040">
        <f>H129</f>
        <v>0</v>
      </c>
      <c r="I128" s="1041">
        <f t="shared" si="89"/>
        <v>0</v>
      </c>
      <c r="J128" s="1038">
        <f t="shared" ref="J128:Q128" si="99">J129</f>
        <v>0</v>
      </c>
      <c r="K128" s="1039">
        <f t="shared" si="99"/>
        <v>0</v>
      </c>
      <c r="L128" s="1040">
        <f t="shared" si="99"/>
        <v>0</v>
      </c>
      <c r="M128" s="1042">
        <f t="shared" si="99"/>
        <v>0</v>
      </c>
      <c r="N128" s="1208">
        <f t="shared" si="91"/>
        <v>0</v>
      </c>
      <c r="O128" s="1209">
        <f t="shared" si="99"/>
        <v>0</v>
      </c>
      <c r="P128" s="1210">
        <f t="shared" si="99"/>
        <v>0</v>
      </c>
      <c r="Q128" s="1037">
        <f t="shared" si="99"/>
        <v>0</v>
      </c>
      <c r="R128" s="618"/>
    </row>
    <row r="129" spans="2:18" x14ac:dyDescent="0.25">
      <c r="B129" s="1044" t="s">
        <v>501</v>
      </c>
      <c r="C129" s="1217" t="s">
        <v>669</v>
      </c>
      <c r="D129" s="1211">
        <v>0</v>
      </c>
      <c r="E129" s="1134">
        <f t="shared" si="88"/>
        <v>0</v>
      </c>
      <c r="F129" s="1046">
        <f>IFERROR($D129*F153/100, 0)</f>
        <v>0</v>
      </c>
      <c r="G129" s="1047">
        <f>IFERROR($D129*G153/100, 0)</f>
        <v>0</v>
      </c>
      <c r="H129" s="1048">
        <f>IFERROR($D129*H153/100, 0)</f>
        <v>0</v>
      </c>
      <c r="I129" s="1135">
        <f t="shared" si="89"/>
        <v>0</v>
      </c>
      <c r="J129" s="1046">
        <f t="shared" ref="J129:Q129" si="100">IFERROR($D129*J153/100, 0)</f>
        <v>0</v>
      </c>
      <c r="K129" s="1047">
        <f t="shared" si="100"/>
        <v>0</v>
      </c>
      <c r="L129" s="1048">
        <f t="shared" si="100"/>
        <v>0</v>
      </c>
      <c r="M129" s="1049">
        <f t="shared" si="100"/>
        <v>0</v>
      </c>
      <c r="N129" s="1212">
        <f t="shared" si="91"/>
        <v>0</v>
      </c>
      <c r="O129" s="1213">
        <f t="shared" si="100"/>
        <v>0</v>
      </c>
      <c r="P129" s="1214">
        <f t="shared" si="100"/>
        <v>0</v>
      </c>
      <c r="Q129" s="1134">
        <f t="shared" si="100"/>
        <v>0</v>
      </c>
    </row>
    <row r="130" spans="2:18" x14ac:dyDescent="0.25">
      <c r="B130" s="1034" t="s">
        <v>159</v>
      </c>
      <c r="C130" s="1216" t="s">
        <v>37</v>
      </c>
      <c r="D130" s="1207">
        <f>D131+D135</f>
        <v>0</v>
      </c>
      <c r="E130" s="1037">
        <f t="shared" si="88"/>
        <v>0</v>
      </c>
      <c r="F130" s="1038">
        <f>F131+F135</f>
        <v>0</v>
      </c>
      <c r="G130" s="1039">
        <f>G131+G135</f>
        <v>0</v>
      </c>
      <c r="H130" s="1040">
        <f>H131+H135</f>
        <v>0</v>
      </c>
      <c r="I130" s="1041">
        <f t="shared" si="89"/>
        <v>0</v>
      </c>
      <c r="J130" s="1038">
        <f t="shared" ref="J130:Q130" si="101">J131+J135</f>
        <v>0</v>
      </c>
      <c r="K130" s="1039">
        <f t="shared" si="101"/>
        <v>0</v>
      </c>
      <c r="L130" s="1040">
        <f t="shared" si="101"/>
        <v>0</v>
      </c>
      <c r="M130" s="1042">
        <f t="shared" si="101"/>
        <v>0</v>
      </c>
      <c r="N130" s="1208">
        <f t="shared" si="91"/>
        <v>0</v>
      </c>
      <c r="O130" s="1209">
        <f t="shared" si="101"/>
        <v>0</v>
      </c>
      <c r="P130" s="1210">
        <f t="shared" si="101"/>
        <v>0</v>
      </c>
      <c r="Q130" s="1037">
        <f t="shared" si="101"/>
        <v>0</v>
      </c>
      <c r="R130" s="618"/>
    </row>
    <row r="131" spans="2:18" x14ac:dyDescent="0.25">
      <c r="B131" s="1044" t="s">
        <v>502</v>
      </c>
      <c r="C131" s="1217" t="s">
        <v>39</v>
      </c>
      <c r="D131" s="1211">
        <v>0</v>
      </c>
      <c r="E131" s="1134">
        <f t="shared" si="88"/>
        <v>0</v>
      </c>
      <c r="F131" s="1046">
        <f>IFERROR($D131*F154/100, 0)</f>
        <v>0</v>
      </c>
      <c r="G131" s="1047">
        <f>IFERROR($D131*G154/100, 0)</f>
        <v>0</v>
      </c>
      <c r="H131" s="1048">
        <f>IFERROR($D131*H154/100, 0)</f>
        <v>0</v>
      </c>
      <c r="I131" s="1135">
        <f t="shared" si="89"/>
        <v>0</v>
      </c>
      <c r="J131" s="1046">
        <f>IFERROR($D131*J154/100, 0)</f>
        <v>0</v>
      </c>
      <c r="K131" s="1047">
        <f>IFERROR($D131*K154/100, 0)</f>
        <v>0</v>
      </c>
      <c r="L131" s="1048">
        <f>IFERROR($D131*L154/100, 0)</f>
        <v>0</v>
      </c>
      <c r="M131" s="1049">
        <f>IFERROR($D131*M154/100, 0)</f>
        <v>0</v>
      </c>
      <c r="N131" s="1212">
        <f t="shared" si="91"/>
        <v>0</v>
      </c>
      <c r="O131" s="1213">
        <f>IFERROR($D131*O154/100, 0)</f>
        <v>0</v>
      </c>
      <c r="P131" s="1214">
        <f>IFERROR($D131*P154/100, 0)</f>
        <v>0</v>
      </c>
      <c r="Q131" s="1134">
        <f>IFERROR($D131*Q154/100, 0)</f>
        <v>0</v>
      </c>
    </row>
    <row r="132" spans="2:18" x14ac:dyDescent="0.25">
      <c r="B132" s="1059" t="s">
        <v>503</v>
      </c>
      <c r="C132" s="1074" t="s">
        <v>42</v>
      </c>
      <c r="D132" s="1211">
        <v>0</v>
      </c>
      <c r="E132" s="1134">
        <f t="shared" ref="E132:E134" si="102">SUM(F132:H132)</f>
        <v>0</v>
      </c>
      <c r="F132" s="1046">
        <f t="shared" ref="F132:H135" si="103">IFERROR($D132*F155/100, 0)</f>
        <v>0</v>
      </c>
      <c r="G132" s="1047">
        <f t="shared" si="103"/>
        <v>0</v>
      </c>
      <c r="H132" s="1048">
        <f t="shared" si="103"/>
        <v>0</v>
      </c>
      <c r="I132" s="1135">
        <f t="shared" ref="I132:I134" si="104">SUM(J132:L132)</f>
        <v>0</v>
      </c>
      <c r="J132" s="1046">
        <f t="shared" ref="J132:M135" si="105">IFERROR($D132*J155/100, 0)</f>
        <v>0</v>
      </c>
      <c r="K132" s="1047">
        <f t="shared" si="105"/>
        <v>0</v>
      </c>
      <c r="L132" s="1048">
        <f t="shared" si="105"/>
        <v>0</v>
      </c>
      <c r="M132" s="1049">
        <f t="shared" si="105"/>
        <v>0</v>
      </c>
      <c r="N132" s="1212">
        <f t="shared" ref="N132:N134" si="106">SUM(O132:P132)</f>
        <v>0</v>
      </c>
      <c r="O132" s="1213">
        <f t="shared" ref="O132:Q135" si="107">IFERROR($D132*O155/100, 0)</f>
        <v>0</v>
      </c>
      <c r="P132" s="1214">
        <f t="shared" si="107"/>
        <v>0</v>
      </c>
      <c r="Q132" s="1134">
        <f t="shared" si="107"/>
        <v>0</v>
      </c>
    </row>
    <row r="133" spans="2:18" x14ac:dyDescent="0.25">
      <c r="B133" s="1059" t="s">
        <v>504</v>
      </c>
      <c r="C133" s="1074" t="s">
        <v>45</v>
      </c>
      <c r="D133" s="1211">
        <v>0</v>
      </c>
      <c r="E133" s="1134">
        <f t="shared" si="102"/>
        <v>0</v>
      </c>
      <c r="F133" s="1046">
        <f t="shared" si="103"/>
        <v>0</v>
      </c>
      <c r="G133" s="1047">
        <f t="shared" si="103"/>
        <v>0</v>
      </c>
      <c r="H133" s="1048">
        <f t="shared" si="103"/>
        <v>0</v>
      </c>
      <c r="I133" s="1135">
        <f t="shared" si="104"/>
        <v>0</v>
      </c>
      <c r="J133" s="1046">
        <f t="shared" si="105"/>
        <v>0</v>
      </c>
      <c r="K133" s="1047">
        <f t="shared" si="105"/>
        <v>0</v>
      </c>
      <c r="L133" s="1048">
        <f t="shared" si="105"/>
        <v>0</v>
      </c>
      <c r="M133" s="1049">
        <f t="shared" si="105"/>
        <v>0</v>
      </c>
      <c r="N133" s="1212">
        <f t="shared" si="106"/>
        <v>0</v>
      </c>
      <c r="O133" s="1213">
        <f t="shared" si="107"/>
        <v>0</v>
      </c>
      <c r="P133" s="1214">
        <f t="shared" si="107"/>
        <v>0</v>
      </c>
      <c r="Q133" s="1134">
        <f t="shared" si="107"/>
        <v>0</v>
      </c>
    </row>
    <row r="134" spans="2:18" ht="26.25" x14ac:dyDescent="0.25">
      <c r="B134" s="1059" t="s">
        <v>505</v>
      </c>
      <c r="C134" s="1074" t="s">
        <v>47</v>
      </c>
      <c r="D134" s="1211">
        <v>0</v>
      </c>
      <c r="E134" s="1134">
        <f t="shared" si="102"/>
        <v>0</v>
      </c>
      <c r="F134" s="1046">
        <f t="shared" si="103"/>
        <v>0</v>
      </c>
      <c r="G134" s="1047">
        <f t="shared" si="103"/>
        <v>0</v>
      </c>
      <c r="H134" s="1048">
        <f t="shared" si="103"/>
        <v>0</v>
      </c>
      <c r="I134" s="1135">
        <f t="shared" si="104"/>
        <v>0</v>
      </c>
      <c r="J134" s="1046">
        <f t="shared" si="105"/>
        <v>0</v>
      </c>
      <c r="K134" s="1047">
        <f t="shared" si="105"/>
        <v>0</v>
      </c>
      <c r="L134" s="1048">
        <f t="shared" si="105"/>
        <v>0</v>
      </c>
      <c r="M134" s="1049">
        <f t="shared" si="105"/>
        <v>0</v>
      </c>
      <c r="N134" s="1212">
        <f t="shared" si="106"/>
        <v>0</v>
      </c>
      <c r="O134" s="1213">
        <f t="shared" si="107"/>
        <v>0</v>
      </c>
      <c r="P134" s="1214">
        <f t="shared" si="107"/>
        <v>0</v>
      </c>
      <c r="Q134" s="1134">
        <f t="shared" si="107"/>
        <v>0</v>
      </c>
    </row>
    <row r="135" spans="2:18" ht="26.25" x14ac:dyDescent="0.25">
      <c r="B135" s="1044" t="s">
        <v>506</v>
      </c>
      <c r="C135" s="1137" t="s">
        <v>608</v>
      </c>
      <c r="D135" s="1211">
        <v>0</v>
      </c>
      <c r="E135" s="1134">
        <f t="shared" si="88"/>
        <v>0</v>
      </c>
      <c r="F135" s="1046">
        <f t="shared" si="103"/>
        <v>0</v>
      </c>
      <c r="G135" s="1047">
        <f t="shared" si="103"/>
        <v>0</v>
      </c>
      <c r="H135" s="1048">
        <f t="shared" si="103"/>
        <v>0</v>
      </c>
      <c r="I135" s="1135">
        <f t="shared" si="89"/>
        <v>0</v>
      </c>
      <c r="J135" s="1046">
        <f t="shared" si="105"/>
        <v>0</v>
      </c>
      <c r="K135" s="1047">
        <f t="shared" si="105"/>
        <v>0</v>
      </c>
      <c r="L135" s="1048">
        <f t="shared" si="105"/>
        <v>0</v>
      </c>
      <c r="M135" s="1049">
        <f t="shared" si="105"/>
        <v>0</v>
      </c>
      <c r="N135" s="1212">
        <f t="shared" si="91"/>
        <v>0</v>
      </c>
      <c r="O135" s="1213">
        <f t="shared" si="107"/>
        <v>0</v>
      </c>
      <c r="P135" s="1214">
        <f t="shared" si="107"/>
        <v>0</v>
      </c>
      <c r="Q135" s="1134">
        <f t="shared" si="107"/>
        <v>0</v>
      </c>
    </row>
    <row r="136" spans="2:18" x14ac:dyDescent="0.25">
      <c r="B136" s="1034" t="s">
        <v>161</v>
      </c>
      <c r="C136" s="1076" t="s">
        <v>53</v>
      </c>
      <c r="D136" s="1218">
        <f>D137+D138</f>
        <v>0</v>
      </c>
      <c r="E136" s="1077">
        <f t="shared" si="88"/>
        <v>0</v>
      </c>
      <c r="F136" s="1078">
        <f>F137+F138</f>
        <v>0</v>
      </c>
      <c r="G136" s="1079">
        <f>G137+G138</f>
        <v>0</v>
      </c>
      <c r="H136" s="1080">
        <f>H137+H138</f>
        <v>0</v>
      </c>
      <c r="I136" s="1081">
        <f t="shared" si="89"/>
        <v>0</v>
      </c>
      <c r="J136" s="1078">
        <f t="shared" ref="J136:Q136" si="108">J137+J138</f>
        <v>0</v>
      </c>
      <c r="K136" s="1079">
        <f t="shared" si="108"/>
        <v>0</v>
      </c>
      <c r="L136" s="1080">
        <f t="shared" si="108"/>
        <v>0</v>
      </c>
      <c r="M136" s="1082">
        <f t="shared" si="108"/>
        <v>0</v>
      </c>
      <c r="N136" s="1174">
        <f t="shared" si="91"/>
        <v>0</v>
      </c>
      <c r="O136" s="1219">
        <f t="shared" si="108"/>
        <v>0</v>
      </c>
      <c r="P136" s="1220">
        <f t="shared" si="108"/>
        <v>0</v>
      </c>
      <c r="Q136" s="1077">
        <f t="shared" si="108"/>
        <v>0</v>
      </c>
      <c r="R136" s="618"/>
    </row>
    <row r="137" spans="2:18" x14ac:dyDescent="0.25">
      <c r="B137" s="1084" t="s">
        <v>670</v>
      </c>
      <c r="C137" s="1085" t="s">
        <v>55</v>
      </c>
      <c r="D137" s="1221">
        <v>0</v>
      </c>
      <c r="E137" s="1134">
        <f t="shared" si="88"/>
        <v>0</v>
      </c>
      <c r="F137" s="1046">
        <f t="shared" ref="F137:H138" si="109">IFERROR($D137*F159/100, 0)</f>
        <v>0</v>
      </c>
      <c r="G137" s="1047">
        <f t="shared" si="109"/>
        <v>0</v>
      </c>
      <c r="H137" s="1048">
        <f t="shared" si="109"/>
        <v>0</v>
      </c>
      <c r="I137" s="1135">
        <f t="shared" si="89"/>
        <v>0</v>
      </c>
      <c r="J137" s="1046">
        <f t="shared" ref="J137:M138" si="110">IFERROR($D137*J159/100, 0)</f>
        <v>0</v>
      </c>
      <c r="K137" s="1047">
        <f t="shared" si="110"/>
        <v>0</v>
      </c>
      <c r="L137" s="1048">
        <f t="shared" si="110"/>
        <v>0</v>
      </c>
      <c r="M137" s="1049">
        <f t="shared" si="110"/>
        <v>0</v>
      </c>
      <c r="N137" s="1212">
        <f t="shared" si="91"/>
        <v>0</v>
      </c>
      <c r="O137" s="1213">
        <f t="shared" ref="O137:Q138" si="111">IFERROR($D137*O159/100, 0)</f>
        <v>0</v>
      </c>
      <c r="P137" s="1214">
        <f t="shared" si="111"/>
        <v>0</v>
      </c>
      <c r="Q137" s="1134">
        <f t="shared" si="111"/>
        <v>0</v>
      </c>
    </row>
    <row r="138" spans="2:18" x14ac:dyDescent="0.25">
      <c r="B138" s="1084" t="s">
        <v>671</v>
      </c>
      <c r="C138" s="1094" t="s">
        <v>672</v>
      </c>
      <c r="D138" s="1221">
        <v>0</v>
      </c>
      <c r="E138" s="1134">
        <f t="shared" si="88"/>
        <v>0</v>
      </c>
      <c r="F138" s="1046">
        <f t="shared" si="109"/>
        <v>0</v>
      </c>
      <c r="G138" s="1047">
        <f t="shared" si="109"/>
        <v>0</v>
      </c>
      <c r="H138" s="1048">
        <f t="shared" si="109"/>
        <v>0</v>
      </c>
      <c r="I138" s="1135">
        <f t="shared" si="89"/>
        <v>0</v>
      </c>
      <c r="J138" s="1046">
        <f t="shared" si="110"/>
        <v>0</v>
      </c>
      <c r="K138" s="1047">
        <f t="shared" si="110"/>
        <v>0</v>
      </c>
      <c r="L138" s="1048">
        <f t="shared" si="110"/>
        <v>0</v>
      </c>
      <c r="M138" s="1049">
        <f t="shared" si="110"/>
        <v>0</v>
      </c>
      <c r="N138" s="1212">
        <f t="shared" si="91"/>
        <v>0</v>
      </c>
      <c r="O138" s="1213">
        <f t="shared" si="111"/>
        <v>0</v>
      </c>
      <c r="P138" s="1214">
        <f t="shared" si="111"/>
        <v>0</v>
      </c>
      <c r="Q138" s="1134">
        <f t="shared" si="111"/>
        <v>0</v>
      </c>
    </row>
    <row r="139" spans="2:18" x14ac:dyDescent="0.25">
      <c r="B139" s="1099" t="s">
        <v>163</v>
      </c>
      <c r="C139" s="1100" t="s">
        <v>609</v>
      </c>
      <c r="D139" s="1218">
        <f>SUM(D140:D142)</f>
        <v>0</v>
      </c>
      <c r="E139" s="1077">
        <f t="shared" si="88"/>
        <v>0</v>
      </c>
      <c r="F139" s="1078">
        <f>F140+F141+F142</f>
        <v>0</v>
      </c>
      <c r="G139" s="1079">
        <f>G140+G141+G142</f>
        <v>0</v>
      </c>
      <c r="H139" s="1080">
        <f>H140+H141+H142</f>
        <v>0</v>
      </c>
      <c r="I139" s="1081">
        <f t="shared" si="89"/>
        <v>0</v>
      </c>
      <c r="J139" s="1078">
        <f t="shared" ref="J139:Q139" si="112">J140+J141+J142</f>
        <v>0</v>
      </c>
      <c r="K139" s="1079">
        <f t="shared" si="112"/>
        <v>0</v>
      </c>
      <c r="L139" s="1080">
        <f t="shared" si="112"/>
        <v>0</v>
      </c>
      <c r="M139" s="1082">
        <f t="shared" si="112"/>
        <v>0</v>
      </c>
      <c r="N139" s="1174">
        <f t="shared" si="91"/>
        <v>0</v>
      </c>
      <c r="O139" s="1222">
        <f t="shared" ref="O139:P139" si="113">SUM(O140:O142)</f>
        <v>0</v>
      </c>
      <c r="P139" s="1223">
        <f t="shared" si="113"/>
        <v>0</v>
      </c>
      <c r="Q139" s="1077">
        <f t="shared" si="112"/>
        <v>0</v>
      </c>
      <c r="R139" s="618"/>
    </row>
    <row r="140" spans="2:18" x14ac:dyDescent="0.25">
      <c r="B140" s="1101" t="s">
        <v>507</v>
      </c>
      <c r="C140" s="1102" t="s">
        <v>1368</v>
      </c>
      <c r="D140" s="1224">
        <v>0</v>
      </c>
      <c r="E140" s="1134">
        <f t="shared" si="88"/>
        <v>0</v>
      </c>
      <c r="F140" s="1046">
        <f t="shared" ref="F140:H142" si="114">IFERROR($D140*F161/100, 0)</f>
        <v>0</v>
      </c>
      <c r="G140" s="1047">
        <f t="shared" si="114"/>
        <v>0</v>
      </c>
      <c r="H140" s="1048">
        <f t="shared" si="114"/>
        <v>0</v>
      </c>
      <c r="I140" s="1135">
        <f t="shared" si="89"/>
        <v>0</v>
      </c>
      <c r="J140" s="1046">
        <f t="shared" ref="J140:M142" si="115">IFERROR($D140*J161/100, 0)</f>
        <v>0</v>
      </c>
      <c r="K140" s="1047">
        <f t="shared" si="115"/>
        <v>0</v>
      </c>
      <c r="L140" s="1048">
        <f t="shared" si="115"/>
        <v>0</v>
      </c>
      <c r="M140" s="1049">
        <f t="shared" si="115"/>
        <v>0</v>
      </c>
      <c r="N140" s="1212">
        <f t="shared" si="91"/>
        <v>0</v>
      </c>
      <c r="O140" s="1213">
        <f t="shared" ref="O140:Q142" si="116">IFERROR($D140*O161/100, 0)</f>
        <v>0</v>
      </c>
      <c r="P140" s="1214">
        <f t="shared" si="116"/>
        <v>0</v>
      </c>
      <c r="Q140" s="1134">
        <f t="shared" si="116"/>
        <v>0</v>
      </c>
    </row>
    <row r="141" spans="2:18" x14ac:dyDescent="0.25">
      <c r="B141" s="1084" t="s">
        <v>508</v>
      </c>
      <c r="C141" s="1102">
        <v>0</v>
      </c>
      <c r="D141" s="1224">
        <v>0</v>
      </c>
      <c r="E141" s="1134">
        <f t="shared" si="88"/>
        <v>0</v>
      </c>
      <c r="F141" s="1046">
        <f t="shared" si="114"/>
        <v>0</v>
      </c>
      <c r="G141" s="1047">
        <f t="shared" si="114"/>
        <v>0</v>
      </c>
      <c r="H141" s="1048">
        <f t="shared" si="114"/>
        <v>0</v>
      </c>
      <c r="I141" s="1135">
        <f t="shared" si="89"/>
        <v>0</v>
      </c>
      <c r="J141" s="1046">
        <f t="shared" si="115"/>
        <v>0</v>
      </c>
      <c r="K141" s="1047">
        <f t="shared" si="115"/>
        <v>0</v>
      </c>
      <c r="L141" s="1048">
        <f t="shared" si="115"/>
        <v>0</v>
      </c>
      <c r="M141" s="1049">
        <f t="shared" si="115"/>
        <v>0</v>
      </c>
      <c r="N141" s="1212">
        <f t="shared" si="91"/>
        <v>0</v>
      </c>
      <c r="O141" s="1213">
        <f t="shared" si="116"/>
        <v>0</v>
      </c>
      <c r="P141" s="1214">
        <f t="shared" si="116"/>
        <v>0</v>
      </c>
      <c r="Q141" s="1134">
        <f t="shared" si="116"/>
        <v>0</v>
      </c>
    </row>
    <row r="142" spans="2:18" x14ac:dyDescent="0.25">
      <c r="B142" s="1149" t="s">
        <v>509</v>
      </c>
      <c r="C142" s="1102">
        <v>0</v>
      </c>
      <c r="D142" s="1211">
        <v>0</v>
      </c>
      <c r="E142" s="1134">
        <f t="shared" si="88"/>
        <v>0</v>
      </c>
      <c r="F142" s="1046">
        <f t="shared" si="114"/>
        <v>0</v>
      </c>
      <c r="G142" s="1047">
        <f t="shared" si="114"/>
        <v>0</v>
      </c>
      <c r="H142" s="1048">
        <f t="shared" si="114"/>
        <v>0</v>
      </c>
      <c r="I142" s="1135">
        <f t="shared" si="89"/>
        <v>0</v>
      </c>
      <c r="J142" s="1046">
        <f t="shared" si="115"/>
        <v>0</v>
      </c>
      <c r="K142" s="1047">
        <f t="shared" si="115"/>
        <v>0</v>
      </c>
      <c r="L142" s="1048">
        <f t="shared" si="115"/>
        <v>0</v>
      </c>
      <c r="M142" s="1049">
        <f t="shared" si="115"/>
        <v>0</v>
      </c>
      <c r="N142" s="1212">
        <f t="shared" si="91"/>
        <v>0</v>
      </c>
      <c r="O142" s="1213">
        <f t="shared" si="116"/>
        <v>0</v>
      </c>
      <c r="P142" s="1214">
        <f t="shared" si="116"/>
        <v>0</v>
      </c>
      <c r="Q142" s="1134">
        <f t="shared" si="116"/>
        <v>0</v>
      </c>
    </row>
    <row r="143" spans="2:18" ht="74.25" customHeight="1" x14ac:dyDescent="0.25">
      <c r="B143" s="1011" t="s">
        <v>197</v>
      </c>
      <c r="C143" s="1018" t="s">
        <v>673</v>
      </c>
      <c r="D143" s="1225" t="s">
        <v>245</v>
      </c>
      <c r="E143" s="1014" t="s">
        <v>246</v>
      </c>
      <c r="F143" s="1015" t="s">
        <v>247</v>
      </c>
      <c r="G143" s="1016" t="s">
        <v>248</v>
      </c>
      <c r="H143" s="1017" t="s">
        <v>249</v>
      </c>
      <c r="I143" s="1018" t="s">
        <v>250</v>
      </c>
      <c r="J143" s="1015" t="s">
        <v>251</v>
      </c>
      <c r="K143" s="1016" t="s">
        <v>252</v>
      </c>
      <c r="L143" s="1019" t="s">
        <v>253</v>
      </c>
      <c r="M143" s="1020" t="s">
        <v>254</v>
      </c>
      <c r="N143" s="1021" t="s">
        <v>255</v>
      </c>
      <c r="O143" s="1022" t="s">
        <v>256</v>
      </c>
      <c r="P143" s="1022" t="s">
        <v>257</v>
      </c>
      <c r="Q143" s="1023" t="s">
        <v>1041</v>
      </c>
    </row>
    <row r="144" spans="2:18" x14ac:dyDescent="0.25">
      <c r="B144" s="1226" t="s">
        <v>199</v>
      </c>
      <c r="C144" s="1227" t="s">
        <v>674</v>
      </c>
      <c r="D144" s="1053">
        <f t="shared" ref="D144:D164" si="117">E144+I144+M144+N144+Q144</f>
        <v>100</v>
      </c>
      <c r="E144" s="1228">
        <f t="shared" ref="E144:E164" si="118">SUM(F144:H144)</f>
        <v>0.36640430196992202</v>
      </c>
      <c r="F144" s="1161">
        <v>8.7937494898014099E-2</v>
      </c>
      <c r="G144" s="1162">
        <v>0.20856310496392039</v>
      </c>
      <c r="H144" s="1163">
        <v>6.9903702107987506E-2</v>
      </c>
      <c r="I144" s="1160">
        <f t="shared" ref="I144:I164" si="119">SUM(J144:L144)</f>
        <v>0.32970567531626876</v>
      </c>
      <c r="J144" s="1161">
        <v>7.3800496225385315E-2</v>
      </c>
      <c r="K144" s="1162">
        <v>0.25590517909088345</v>
      </c>
      <c r="L144" s="1163">
        <v>0</v>
      </c>
      <c r="M144" s="1164">
        <v>0</v>
      </c>
      <c r="N144" s="1165">
        <f>SUM(O144:P144)</f>
        <v>4.329490895950118E-2</v>
      </c>
      <c r="O144" s="1162">
        <v>4.329490895950118E-2</v>
      </c>
      <c r="P144" s="1163">
        <v>0</v>
      </c>
      <c r="Q144" s="1166">
        <v>99.260595113754306</v>
      </c>
      <c r="R144" s="33"/>
    </row>
    <row r="145" spans="2:17" x14ac:dyDescent="0.25">
      <c r="B145" s="1177" t="s">
        <v>201</v>
      </c>
      <c r="C145" s="1178" t="s">
        <v>675</v>
      </c>
      <c r="D145" s="1053">
        <f t="shared" si="117"/>
        <v>100</v>
      </c>
      <c r="E145" s="1229">
        <f t="shared" si="118"/>
        <v>0.36640430196992202</v>
      </c>
      <c r="F145" s="1170">
        <v>8.7937494898014099E-2</v>
      </c>
      <c r="G145" s="1171">
        <v>0.20856310496392039</v>
      </c>
      <c r="H145" s="1172">
        <v>6.9903702107987506E-2</v>
      </c>
      <c r="I145" s="1169">
        <f t="shared" si="119"/>
        <v>0.32970567531626876</v>
      </c>
      <c r="J145" s="1170">
        <v>7.3800496225385315E-2</v>
      </c>
      <c r="K145" s="1171">
        <v>0.25590517909088345</v>
      </c>
      <c r="L145" s="1172">
        <v>0</v>
      </c>
      <c r="M145" s="1173">
        <v>0</v>
      </c>
      <c r="N145" s="1174">
        <f t="shared" ref="N145:N163" si="120">SUM(O145:P145)</f>
        <v>4.329490895950118E-2</v>
      </c>
      <c r="O145" s="1171">
        <v>4.329490895950118E-2</v>
      </c>
      <c r="P145" s="1172">
        <v>0</v>
      </c>
      <c r="Q145" s="1175">
        <v>99.260595113754306</v>
      </c>
    </row>
    <row r="146" spans="2:17" x14ac:dyDescent="0.25">
      <c r="B146" s="1177" t="s">
        <v>209</v>
      </c>
      <c r="C146" s="1178" t="s">
        <v>676</v>
      </c>
      <c r="D146" s="1053">
        <f t="shared" si="117"/>
        <v>100</v>
      </c>
      <c r="E146" s="1229">
        <f t="shared" si="118"/>
        <v>0.36640430196992202</v>
      </c>
      <c r="F146" s="1170">
        <v>8.7937494898014099E-2</v>
      </c>
      <c r="G146" s="1171">
        <v>0.20856310496392039</v>
      </c>
      <c r="H146" s="1172">
        <v>6.9903702107987506E-2</v>
      </c>
      <c r="I146" s="1169">
        <f t="shared" si="119"/>
        <v>0.32970567531626876</v>
      </c>
      <c r="J146" s="1170">
        <v>7.3800496225385315E-2</v>
      </c>
      <c r="K146" s="1171">
        <v>0.25590517909088345</v>
      </c>
      <c r="L146" s="1172">
        <v>0</v>
      </c>
      <c r="M146" s="1173">
        <v>0</v>
      </c>
      <c r="N146" s="1174">
        <f t="shared" si="120"/>
        <v>4.329490895950118E-2</v>
      </c>
      <c r="O146" s="1171">
        <v>4.329490895950118E-2</v>
      </c>
      <c r="P146" s="1172">
        <v>0</v>
      </c>
      <c r="Q146" s="1175">
        <v>99.260595113754306</v>
      </c>
    </row>
    <row r="147" spans="2:17" x14ac:dyDescent="0.25">
      <c r="B147" s="1179" t="s">
        <v>677</v>
      </c>
      <c r="C147" s="1178" t="s">
        <v>1042</v>
      </c>
      <c r="D147" s="1053">
        <f t="shared" si="117"/>
        <v>100</v>
      </c>
      <c r="E147" s="1229">
        <f t="shared" si="118"/>
        <v>0.36640430196992202</v>
      </c>
      <c r="F147" s="1170">
        <v>8.7937494898014099E-2</v>
      </c>
      <c r="G147" s="1171">
        <v>0.20856310496392039</v>
      </c>
      <c r="H147" s="1172">
        <v>6.9903702107987506E-2</v>
      </c>
      <c r="I147" s="1169">
        <f t="shared" si="119"/>
        <v>0.32970567531626876</v>
      </c>
      <c r="J147" s="1170">
        <v>7.3800496225385315E-2</v>
      </c>
      <c r="K147" s="1171">
        <v>0.25590517909088345</v>
      </c>
      <c r="L147" s="1172">
        <v>0</v>
      </c>
      <c r="M147" s="1173">
        <v>0</v>
      </c>
      <c r="N147" s="1174">
        <f t="shared" si="120"/>
        <v>4.329490895950118E-2</v>
      </c>
      <c r="O147" s="1171">
        <v>4.329490895950118E-2</v>
      </c>
      <c r="P147" s="1172">
        <v>0</v>
      </c>
      <c r="Q147" s="1175">
        <v>99.260595113754306</v>
      </c>
    </row>
    <row r="148" spans="2:17" x14ac:dyDescent="0.25">
      <c r="B148" s="1177" t="s">
        <v>679</v>
      </c>
      <c r="C148" s="1178" t="s">
        <v>680</v>
      </c>
      <c r="D148" s="1053">
        <f t="shared" si="117"/>
        <v>100</v>
      </c>
      <c r="E148" s="1229">
        <f t="shared" si="118"/>
        <v>0.36640430196992202</v>
      </c>
      <c r="F148" s="1170">
        <v>8.7937494898014099E-2</v>
      </c>
      <c r="G148" s="1171">
        <v>0.20856310496392039</v>
      </c>
      <c r="H148" s="1172">
        <v>6.9903702107987506E-2</v>
      </c>
      <c r="I148" s="1169">
        <f t="shared" si="119"/>
        <v>0.32970567531626876</v>
      </c>
      <c r="J148" s="1170">
        <v>7.3800496225385315E-2</v>
      </c>
      <c r="K148" s="1171">
        <v>0.25590517909088345</v>
      </c>
      <c r="L148" s="1172">
        <v>0</v>
      </c>
      <c r="M148" s="1173">
        <v>0</v>
      </c>
      <c r="N148" s="1174">
        <f t="shared" si="120"/>
        <v>4.329490895950118E-2</v>
      </c>
      <c r="O148" s="1171">
        <v>4.329490895950118E-2</v>
      </c>
      <c r="P148" s="1172">
        <v>0</v>
      </c>
      <c r="Q148" s="1175">
        <v>99.260595113754306</v>
      </c>
    </row>
    <row r="149" spans="2:17" x14ac:dyDescent="0.25">
      <c r="B149" s="1177" t="s">
        <v>681</v>
      </c>
      <c r="C149" s="1178" t="s">
        <v>1043</v>
      </c>
      <c r="D149" s="1053">
        <f t="shared" si="117"/>
        <v>100</v>
      </c>
      <c r="E149" s="1229">
        <f t="shared" si="118"/>
        <v>0.36640430196992202</v>
      </c>
      <c r="F149" s="1170">
        <v>8.7937494898014099E-2</v>
      </c>
      <c r="G149" s="1171">
        <v>0.20856310496392039</v>
      </c>
      <c r="H149" s="1172">
        <v>6.9903702107987506E-2</v>
      </c>
      <c r="I149" s="1169">
        <f t="shared" si="119"/>
        <v>0.32970567531626876</v>
      </c>
      <c r="J149" s="1170">
        <v>7.3800496225385315E-2</v>
      </c>
      <c r="K149" s="1171">
        <v>0.25590517909088345</v>
      </c>
      <c r="L149" s="1172">
        <v>0</v>
      </c>
      <c r="M149" s="1173">
        <v>0</v>
      </c>
      <c r="N149" s="1174">
        <f t="shared" si="120"/>
        <v>4.329490895950118E-2</v>
      </c>
      <c r="O149" s="1171">
        <v>4.329490895950118E-2</v>
      </c>
      <c r="P149" s="1172">
        <v>0</v>
      </c>
      <c r="Q149" s="1175">
        <v>99.260595113754306</v>
      </c>
    </row>
    <row r="150" spans="2:17" x14ac:dyDescent="0.25">
      <c r="B150" s="1177" t="s">
        <v>683</v>
      </c>
      <c r="C150" s="1230" t="s">
        <v>1044</v>
      </c>
      <c r="D150" s="1053">
        <f t="shared" si="117"/>
        <v>100</v>
      </c>
      <c r="E150" s="1229">
        <f t="shared" si="118"/>
        <v>0.36640430196992202</v>
      </c>
      <c r="F150" s="1170">
        <v>8.7937494898014099E-2</v>
      </c>
      <c r="G150" s="1171">
        <v>0.20856310496392039</v>
      </c>
      <c r="H150" s="1172">
        <v>6.9903702107987506E-2</v>
      </c>
      <c r="I150" s="1169">
        <f t="shared" si="119"/>
        <v>0.32970567531626876</v>
      </c>
      <c r="J150" s="1170">
        <v>7.3800496225385315E-2</v>
      </c>
      <c r="K150" s="1171">
        <v>0.25590517909088345</v>
      </c>
      <c r="L150" s="1172">
        <v>0</v>
      </c>
      <c r="M150" s="1173">
        <v>0</v>
      </c>
      <c r="N150" s="1174">
        <f t="shared" si="120"/>
        <v>4.329490895950118E-2</v>
      </c>
      <c r="O150" s="1171">
        <v>4.329490895950118E-2</v>
      </c>
      <c r="P150" s="1172">
        <v>0</v>
      </c>
      <c r="Q150" s="1175">
        <v>99.260595113754306</v>
      </c>
    </row>
    <row r="151" spans="2:17" x14ac:dyDescent="0.25">
      <c r="B151" s="1177" t="s">
        <v>685</v>
      </c>
      <c r="C151" s="1230" t="s">
        <v>1045</v>
      </c>
      <c r="D151" s="1053">
        <f t="shared" si="117"/>
        <v>100</v>
      </c>
      <c r="E151" s="1229">
        <f t="shared" si="118"/>
        <v>0.36640430196992202</v>
      </c>
      <c r="F151" s="1170">
        <v>8.7937494898014099E-2</v>
      </c>
      <c r="G151" s="1171">
        <v>0.20856310496392039</v>
      </c>
      <c r="H151" s="1172">
        <v>6.9903702107987506E-2</v>
      </c>
      <c r="I151" s="1169">
        <f t="shared" si="119"/>
        <v>0.32970567531626876</v>
      </c>
      <c r="J151" s="1170">
        <v>7.3800496225385315E-2</v>
      </c>
      <c r="K151" s="1171">
        <v>0.25590517909088345</v>
      </c>
      <c r="L151" s="1172">
        <v>0</v>
      </c>
      <c r="M151" s="1173">
        <v>0</v>
      </c>
      <c r="N151" s="1174">
        <f t="shared" si="120"/>
        <v>4.329490895950118E-2</v>
      </c>
      <c r="O151" s="1171">
        <v>4.329490895950118E-2</v>
      </c>
      <c r="P151" s="1172">
        <v>0</v>
      </c>
      <c r="Q151" s="1175">
        <v>99.260595113754306</v>
      </c>
    </row>
    <row r="152" spans="2:17" x14ac:dyDescent="0.25">
      <c r="B152" s="1179" t="s">
        <v>687</v>
      </c>
      <c r="C152" s="1178" t="s">
        <v>1046</v>
      </c>
      <c r="D152" s="1053">
        <f t="shared" si="117"/>
        <v>100</v>
      </c>
      <c r="E152" s="1229">
        <f t="shared" si="118"/>
        <v>0.36640430196992202</v>
      </c>
      <c r="F152" s="1170">
        <v>8.7937494898014099E-2</v>
      </c>
      <c r="G152" s="1171">
        <v>0.20856310496392039</v>
      </c>
      <c r="H152" s="1172">
        <v>6.9903702107987506E-2</v>
      </c>
      <c r="I152" s="1169">
        <f t="shared" si="119"/>
        <v>0.32970567531626876</v>
      </c>
      <c r="J152" s="1170">
        <v>7.3800496225385315E-2</v>
      </c>
      <c r="K152" s="1171">
        <v>0.25590517909088345</v>
      </c>
      <c r="L152" s="1172">
        <v>0</v>
      </c>
      <c r="M152" s="1173">
        <v>0</v>
      </c>
      <c r="N152" s="1174">
        <f t="shared" si="120"/>
        <v>4.329490895950118E-2</v>
      </c>
      <c r="O152" s="1171">
        <v>4.329490895950118E-2</v>
      </c>
      <c r="P152" s="1172">
        <v>0</v>
      </c>
      <c r="Q152" s="1175">
        <v>99.260595113754306</v>
      </c>
    </row>
    <row r="153" spans="2:17" x14ac:dyDescent="0.25">
      <c r="B153" s="1179" t="s">
        <v>689</v>
      </c>
      <c r="C153" s="1178" t="s">
        <v>690</v>
      </c>
      <c r="D153" s="1053">
        <f t="shared" si="117"/>
        <v>100</v>
      </c>
      <c r="E153" s="1229">
        <f t="shared" si="118"/>
        <v>0.36640430196992202</v>
      </c>
      <c r="F153" s="1170">
        <v>8.7937494898014099E-2</v>
      </c>
      <c r="G153" s="1171">
        <v>0.20856310496392039</v>
      </c>
      <c r="H153" s="1172">
        <v>6.9903702107987506E-2</v>
      </c>
      <c r="I153" s="1169">
        <f t="shared" si="119"/>
        <v>0.32970567531626876</v>
      </c>
      <c r="J153" s="1170">
        <v>7.3800496225385315E-2</v>
      </c>
      <c r="K153" s="1171">
        <v>0.25590517909088345</v>
      </c>
      <c r="L153" s="1172">
        <v>0</v>
      </c>
      <c r="M153" s="1173">
        <v>0</v>
      </c>
      <c r="N153" s="1174">
        <f t="shared" si="120"/>
        <v>4.329490895950118E-2</v>
      </c>
      <c r="O153" s="1171">
        <v>4.329490895950118E-2</v>
      </c>
      <c r="P153" s="1172">
        <v>0</v>
      </c>
      <c r="Q153" s="1175">
        <v>99.260595113754306</v>
      </c>
    </row>
    <row r="154" spans="2:17" x14ac:dyDescent="0.25">
      <c r="B154" s="1179" t="s">
        <v>691</v>
      </c>
      <c r="C154" s="1178" t="s">
        <v>692</v>
      </c>
      <c r="D154" s="1053">
        <f t="shared" si="117"/>
        <v>100</v>
      </c>
      <c r="E154" s="1229">
        <f t="shared" si="118"/>
        <v>0.36640430196992202</v>
      </c>
      <c r="F154" s="1170">
        <v>8.7937494898014099E-2</v>
      </c>
      <c r="G154" s="1171">
        <v>0.20856310496392039</v>
      </c>
      <c r="H154" s="1172">
        <v>6.9903702107987506E-2</v>
      </c>
      <c r="I154" s="1169">
        <f t="shared" si="119"/>
        <v>0.32970567531626876</v>
      </c>
      <c r="J154" s="1170">
        <v>7.3800496225385315E-2</v>
      </c>
      <c r="K154" s="1171">
        <v>0.25590517909088345</v>
      </c>
      <c r="L154" s="1172">
        <v>0</v>
      </c>
      <c r="M154" s="1173">
        <v>0</v>
      </c>
      <c r="N154" s="1174">
        <f t="shared" si="120"/>
        <v>4.329490895950118E-2</v>
      </c>
      <c r="O154" s="1171">
        <v>4.329490895950118E-2</v>
      </c>
      <c r="P154" s="1172">
        <v>0</v>
      </c>
      <c r="Q154" s="1175">
        <v>99.260595113754306</v>
      </c>
    </row>
    <row r="155" spans="2:17" x14ac:dyDescent="0.25">
      <c r="B155" s="1179" t="s">
        <v>693</v>
      </c>
      <c r="C155" s="1178" t="s">
        <v>694</v>
      </c>
      <c r="D155" s="1053">
        <f t="shared" si="117"/>
        <v>100</v>
      </c>
      <c r="E155" s="1229">
        <f t="shared" si="118"/>
        <v>0.36640430196992202</v>
      </c>
      <c r="F155" s="1170">
        <v>8.7937494898014099E-2</v>
      </c>
      <c r="G155" s="1171">
        <v>0.20856310496392039</v>
      </c>
      <c r="H155" s="1172">
        <v>6.9903702107987506E-2</v>
      </c>
      <c r="I155" s="1169">
        <f t="shared" si="119"/>
        <v>0.32970567531626876</v>
      </c>
      <c r="J155" s="1170">
        <v>7.3800496225385315E-2</v>
      </c>
      <c r="K155" s="1171">
        <v>0.25590517909088345</v>
      </c>
      <c r="L155" s="1172">
        <v>0</v>
      </c>
      <c r="M155" s="1173">
        <v>0</v>
      </c>
      <c r="N155" s="1174">
        <f t="shared" si="120"/>
        <v>4.329490895950118E-2</v>
      </c>
      <c r="O155" s="1171">
        <v>4.329490895950118E-2</v>
      </c>
      <c r="P155" s="1172">
        <v>0</v>
      </c>
      <c r="Q155" s="1175">
        <v>99.260595113754306</v>
      </c>
    </row>
    <row r="156" spans="2:17" x14ac:dyDescent="0.25">
      <c r="B156" s="1177" t="s">
        <v>695</v>
      </c>
      <c r="C156" s="1178" t="s">
        <v>1047</v>
      </c>
      <c r="D156" s="1053">
        <f t="shared" si="117"/>
        <v>100</v>
      </c>
      <c r="E156" s="1229">
        <f t="shared" si="118"/>
        <v>0.36640430196992202</v>
      </c>
      <c r="F156" s="1170">
        <v>8.7937494898014099E-2</v>
      </c>
      <c r="G156" s="1171">
        <v>0.20856310496392039</v>
      </c>
      <c r="H156" s="1172">
        <v>6.9903702107987506E-2</v>
      </c>
      <c r="I156" s="1169">
        <f t="shared" si="119"/>
        <v>0.32970567531626876</v>
      </c>
      <c r="J156" s="1170">
        <v>7.3800496225385315E-2</v>
      </c>
      <c r="K156" s="1171">
        <v>0.25590517909088345</v>
      </c>
      <c r="L156" s="1172">
        <v>0</v>
      </c>
      <c r="M156" s="1173">
        <v>0</v>
      </c>
      <c r="N156" s="1174">
        <f t="shared" si="120"/>
        <v>4.329490895950118E-2</v>
      </c>
      <c r="O156" s="1171">
        <v>4.329490895950118E-2</v>
      </c>
      <c r="P156" s="1172">
        <v>0</v>
      </c>
      <c r="Q156" s="1175">
        <v>99.260595113754306</v>
      </c>
    </row>
    <row r="157" spans="2:17" x14ac:dyDescent="0.25">
      <c r="B157" s="1179" t="s">
        <v>697</v>
      </c>
      <c r="C157" s="1178" t="s">
        <v>1048</v>
      </c>
      <c r="D157" s="1053">
        <f t="shared" si="117"/>
        <v>100</v>
      </c>
      <c r="E157" s="1229">
        <f t="shared" si="118"/>
        <v>0.36640430196992202</v>
      </c>
      <c r="F157" s="1170">
        <v>8.7937494898014099E-2</v>
      </c>
      <c r="G157" s="1171">
        <v>0.20856310496392039</v>
      </c>
      <c r="H157" s="1172">
        <v>6.9903702107987506E-2</v>
      </c>
      <c r="I157" s="1169">
        <f t="shared" si="119"/>
        <v>0.32970567531626876</v>
      </c>
      <c r="J157" s="1170">
        <v>7.3800496225385315E-2</v>
      </c>
      <c r="K157" s="1171">
        <v>0.25590517909088345</v>
      </c>
      <c r="L157" s="1172">
        <v>0</v>
      </c>
      <c r="M157" s="1173">
        <v>0</v>
      </c>
      <c r="N157" s="1174">
        <f t="shared" si="120"/>
        <v>4.329490895950118E-2</v>
      </c>
      <c r="O157" s="1171">
        <v>4.329490895950118E-2</v>
      </c>
      <c r="P157" s="1172">
        <v>0</v>
      </c>
      <c r="Q157" s="1175">
        <v>99.260595113754306</v>
      </c>
    </row>
    <row r="158" spans="2:17" x14ac:dyDescent="0.25">
      <c r="B158" s="1179" t="s">
        <v>699</v>
      </c>
      <c r="C158" s="1178" t="s">
        <v>1049</v>
      </c>
      <c r="D158" s="1053">
        <f t="shared" si="117"/>
        <v>100</v>
      </c>
      <c r="E158" s="1229">
        <f t="shared" si="118"/>
        <v>0.36640430196992202</v>
      </c>
      <c r="F158" s="1170">
        <v>8.7937494898014099E-2</v>
      </c>
      <c r="G158" s="1171">
        <v>0.20856310496392039</v>
      </c>
      <c r="H158" s="1172">
        <v>6.9903702107987506E-2</v>
      </c>
      <c r="I158" s="1169">
        <f t="shared" si="119"/>
        <v>0.32970567531626876</v>
      </c>
      <c r="J158" s="1170">
        <v>7.3800496225385315E-2</v>
      </c>
      <c r="K158" s="1171">
        <v>0.25590517909088345</v>
      </c>
      <c r="L158" s="1172">
        <v>0</v>
      </c>
      <c r="M158" s="1173">
        <v>0</v>
      </c>
      <c r="N158" s="1174">
        <f t="shared" si="120"/>
        <v>4.329490895950118E-2</v>
      </c>
      <c r="O158" s="1171">
        <v>4.329490895950118E-2</v>
      </c>
      <c r="P158" s="1172">
        <v>0</v>
      </c>
      <c r="Q158" s="1175">
        <v>99.260595113754306</v>
      </c>
    </row>
    <row r="159" spans="2:17" x14ac:dyDescent="0.25">
      <c r="B159" s="1180" t="s">
        <v>701</v>
      </c>
      <c r="C159" s="1178" t="s">
        <v>702</v>
      </c>
      <c r="D159" s="1053">
        <f t="shared" si="117"/>
        <v>100</v>
      </c>
      <c r="E159" s="1229">
        <f t="shared" si="118"/>
        <v>0.36640430196992202</v>
      </c>
      <c r="F159" s="1170">
        <v>8.7937494898014099E-2</v>
      </c>
      <c r="G159" s="1171">
        <v>0.20856310496392039</v>
      </c>
      <c r="H159" s="1172">
        <v>6.9903702107987506E-2</v>
      </c>
      <c r="I159" s="1169">
        <f t="shared" si="119"/>
        <v>0.32970567531626876</v>
      </c>
      <c r="J159" s="1170">
        <v>7.3800496225385315E-2</v>
      </c>
      <c r="K159" s="1171">
        <v>0.25590517909088345</v>
      </c>
      <c r="L159" s="1172">
        <v>0</v>
      </c>
      <c r="M159" s="1173">
        <v>0</v>
      </c>
      <c r="N159" s="1174">
        <f t="shared" si="120"/>
        <v>4.329490895950118E-2</v>
      </c>
      <c r="O159" s="1171">
        <v>4.329490895950118E-2</v>
      </c>
      <c r="P159" s="1172">
        <v>0</v>
      </c>
      <c r="Q159" s="1175">
        <v>99.260595113754306</v>
      </c>
    </row>
    <row r="160" spans="2:17" x14ac:dyDescent="0.25">
      <c r="B160" s="1180" t="s">
        <v>703</v>
      </c>
      <c r="C160" s="1178" t="s">
        <v>704</v>
      </c>
      <c r="D160" s="1053">
        <f t="shared" si="117"/>
        <v>100</v>
      </c>
      <c r="E160" s="1229">
        <f t="shared" si="118"/>
        <v>0.36640430196992202</v>
      </c>
      <c r="F160" s="1170">
        <v>8.7937494898014099E-2</v>
      </c>
      <c r="G160" s="1171">
        <v>0.20856310496392039</v>
      </c>
      <c r="H160" s="1172">
        <v>6.9903702107987506E-2</v>
      </c>
      <c r="I160" s="1169">
        <f t="shared" si="119"/>
        <v>0.32970567531626876</v>
      </c>
      <c r="J160" s="1170">
        <v>7.3800496225385315E-2</v>
      </c>
      <c r="K160" s="1171">
        <v>0.25590517909088345</v>
      </c>
      <c r="L160" s="1172">
        <v>0</v>
      </c>
      <c r="M160" s="1173">
        <v>0</v>
      </c>
      <c r="N160" s="1174">
        <f t="shared" si="120"/>
        <v>4.329490895950118E-2</v>
      </c>
      <c r="O160" s="1171">
        <v>4.329490895950118E-2</v>
      </c>
      <c r="P160" s="1172">
        <v>0</v>
      </c>
      <c r="Q160" s="1175">
        <v>99.260595113754306</v>
      </c>
    </row>
    <row r="161" spans="2:17" x14ac:dyDescent="0.25">
      <c r="B161" s="1231" t="s">
        <v>705</v>
      </c>
      <c r="C161" s="1168" t="s">
        <v>706</v>
      </c>
      <c r="D161" s="1036">
        <f t="shared" si="117"/>
        <v>100</v>
      </c>
      <c r="E161" s="1169">
        <f t="shared" si="118"/>
        <v>0.36640430196992202</v>
      </c>
      <c r="F161" s="1170">
        <v>8.7937494898014099E-2</v>
      </c>
      <c r="G161" s="1171">
        <v>0.20856310496392039</v>
      </c>
      <c r="H161" s="1172">
        <v>6.9903702107987506E-2</v>
      </c>
      <c r="I161" s="1169">
        <f t="shared" si="119"/>
        <v>0.32970567531626876</v>
      </c>
      <c r="J161" s="1170">
        <v>7.3800496225385315E-2</v>
      </c>
      <c r="K161" s="1171">
        <v>0.25590517909088345</v>
      </c>
      <c r="L161" s="1172">
        <v>0</v>
      </c>
      <c r="M161" s="1173">
        <v>0</v>
      </c>
      <c r="N161" s="1174">
        <f t="shared" si="120"/>
        <v>4.329490895950118E-2</v>
      </c>
      <c r="O161" s="1171">
        <v>4.329490895950118E-2</v>
      </c>
      <c r="P161" s="1172">
        <v>0</v>
      </c>
      <c r="Q161" s="1175">
        <v>99.260595113754306</v>
      </c>
    </row>
    <row r="162" spans="2:17" x14ac:dyDescent="0.25">
      <c r="B162" s="1232" t="s">
        <v>707</v>
      </c>
      <c r="C162" s="1233" t="s">
        <v>708</v>
      </c>
      <c r="D162" s="1036">
        <f t="shared" si="117"/>
        <v>100</v>
      </c>
      <c r="E162" s="1184">
        <f t="shared" si="118"/>
        <v>0.36640430196992202</v>
      </c>
      <c r="F162" s="1185">
        <v>8.7937494898014099E-2</v>
      </c>
      <c r="G162" s="1186">
        <v>0.20856310496392039</v>
      </c>
      <c r="H162" s="1187">
        <v>6.9903702107987506E-2</v>
      </c>
      <c r="I162" s="1184">
        <f t="shared" si="119"/>
        <v>0.32970567531626876</v>
      </c>
      <c r="J162" s="1185">
        <v>7.3800496225385315E-2</v>
      </c>
      <c r="K162" s="1186">
        <v>0.25590517909088345</v>
      </c>
      <c r="L162" s="1187">
        <v>0</v>
      </c>
      <c r="M162" s="1188">
        <v>0</v>
      </c>
      <c r="N162" s="1189">
        <f t="shared" si="120"/>
        <v>4.329490895950118E-2</v>
      </c>
      <c r="O162" s="1186">
        <v>4.329490895950118E-2</v>
      </c>
      <c r="P162" s="1187">
        <v>0</v>
      </c>
      <c r="Q162" s="1190">
        <v>99.260595113754306</v>
      </c>
    </row>
    <row r="163" spans="2:17" x14ac:dyDescent="0.25">
      <c r="B163" s="1234" t="s">
        <v>709</v>
      </c>
      <c r="C163" s="1235" t="s">
        <v>710</v>
      </c>
      <c r="D163" s="1236">
        <f t="shared" si="117"/>
        <v>100</v>
      </c>
      <c r="E163" s="1237">
        <f t="shared" si="118"/>
        <v>0.36640430196992202</v>
      </c>
      <c r="F163" s="1238">
        <v>8.7937494898014099E-2</v>
      </c>
      <c r="G163" s="1239">
        <v>0.20856310496392039</v>
      </c>
      <c r="H163" s="1240">
        <v>6.9903702107987506E-2</v>
      </c>
      <c r="I163" s="1237">
        <f t="shared" si="119"/>
        <v>0.32970567531626876</v>
      </c>
      <c r="J163" s="1238">
        <v>7.3800496225385315E-2</v>
      </c>
      <c r="K163" s="1239">
        <v>0.25590517909088345</v>
      </c>
      <c r="L163" s="1240">
        <v>0</v>
      </c>
      <c r="M163" s="1241">
        <v>0</v>
      </c>
      <c r="N163" s="1242">
        <f t="shared" si="120"/>
        <v>4.329490895950118E-2</v>
      </c>
      <c r="O163" s="1239">
        <v>4.329490895950118E-2</v>
      </c>
      <c r="P163" s="1240">
        <v>0</v>
      </c>
      <c r="Q163" s="1243">
        <v>99.260595113754306</v>
      </c>
    </row>
    <row r="164" spans="2:17" ht="25.5" x14ac:dyDescent="0.25">
      <c r="B164" s="1244" t="s">
        <v>211</v>
      </c>
      <c r="C164" s="1018" t="s">
        <v>711</v>
      </c>
      <c r="D164" s="1245">
        <f t="shared" si="117"/>
        <v>0</v>
      </c>
      <c r="E164" s="1246">
        <f t="shared" si="118"/>
        <v>0</v>
      </c>
      <c r="F164" s="1247">
        <f>IFERROR(F116/$D$116*100, 0)</f>
        <v>0</v>
      </c>
      <c r="G164" s="1248">
        <f>IFERROR(G116/$D$116*100, 0)</f>
        <v>0</v>
      </c>
      <c r="H164" s="1249">
        <f>IFERROR(H116/$D$116*100, 0)</f>
        <v>0</v>
      </c>
      <c r="I164" s="1250">
        <f t="shared" si="119"/>
        <v>0</v>
      </c>
      <c r="J164" s="1247">
        <f t="shared" ref="J164:Q164" si="121">IFERROR(J116/$D$116*100, 0)</f>
        <v>0</v>
      </c>
      <c r="K164" s="1248">
        <f t="shared" si="121"/>
        <v>0</v>
      </c>
      <c r="L164" s="1249">
        <f t="shared" si="121"/>
        <v>0</v>
      </c>
      <c r="M164" s="1250">
        <f t="shared" si="121"/>
        <v>0</v>
      </c>
      <c r="N164" s="1250">
        <f>SUM(O164:P164)</f>
        <v>0</v>
      </c>
      <c r="O164" s="1248">
        <f t="shared" si="121"/>
        <v>0</v>
      </c>
      <c r="P164" s="1249">
        <f t="shared" si="121"/>
        <v>0</v>
      </c>
      <c r="Q164" s="1250">
        <f t="shared" si="121"/>
        <v>0</v>
      </c>
    </row>
  </sheetData>
  <sheetProtection password="F757" sheet="1" objects="1" scenarios="1"/>
  <mergeCells count="1">
    <mergeCell ref="B8:Q8"/>
  </mergeCells>
  <pageMargins left="0.7" right="0.7" top="0.75" bottom="0.75" header="0.3" footer="0.3"/>
  <pageSetup scale="4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201"/>
  <sheetViews>
    <sheetView topLeftCell="A145" zoomScale="80" zoomScaleNormal="80" workbookViewId="0">
      <selection activeCell="E191" sqref="E191:E195"/>
    </sheetView>
  </sheetViews>
  <sheetFormatPr defaultColWidth="9.140625" defaultRowHeight="15" x14ac:dyDescent="0.25"/>
  <cols>
    <col min="1" max="1" width="9.140625" style="514"/>
    <col min="2" max="2" width="8.7109375" style="514" customWidth="1"/>
    <col min="3" max="3" width="78.28515625" style="514" customWidth="1"/>
    <col min="4" max="4" width="16.42578125" style="514" customWidth="1"/>
    <col min="5" max="5" width="21.140625" style="514" customWidth="1"/>
    <col min="6" max="6" width="19" style="1251" customWidth="1"/>
    <col min="7" max="7" width="43" style="1251" customWidth="1"/>
    <col min="8" max="16384" width="9.140625" style="514"/>
  </cols>
  <sheetData>
    <row r="1" spans="1:7" x14ac:dyDescent="0.25">
      <c r="A1" s="516" t="s">
        <v>0</v>
      </c>
      <c r="B1" s="517"/>
      <c r="C1" s="517"/>
      <c r="D1" s="517"/>
      <c r="E1" s="517"/>
      <c r="F1" s="1252"/>
    </row>
    <row r="2" spans="1:7" x14ac:dyDescent="0.25">
      <c r="A2" s="516" t="s">
        <v>1</v>
      </c>
      <c r="B2" s="517"/>
      <c r="C2" s="517"/>
      <c r="D2" s="517"/>
      <c r="E2" s="517"/>
      <c r="F2" s="1252"/>
    </row>
    <row r="3" spans="1:7" x14ac:dyDescent="0.25">
      <c r="A3" s="517"/>
      <c r="B3" s="517"/>
      <c r="C3" s="517"/>
      <c r="D3" s="517"/>
      <c r="E3" s="517"/>
      <c r="F3" s="1252"/>
    </row>
    <row r="4" spans="1:7" x14ac:dyDescent="0.25">
      <c r="A4" s="517"/>
      <c r="B4" s="517"/>
      <c r="C4" s="517"/>
      <c r="D4" s="517"/>
      <c r="E4" s="517"/>
      <c r="F4" s="1252"/>
    </row>
    <row r="5" spans="1:7" x14ac:dyDescent="0.25">
      <c r="A5" s="519" t="s">
        <v>1050</v>
      </c>
      <c r="B5" s="517"/>
      <c r="C5" s="517"/>
      <c r="D5" s="517"/>
      <c r="E5" s="517"/>
      <c r="F5" s="1252"/>
    </row>
    <row r="6" spans="1:7" x14ac:dyDescent="0.25">
      <c r="A6" s="517"/>
      <c r="B6" s="517"/>
      <c r="C6" s="517"/>
      <c r="D6" s="517"/>
      <c r="E6" s="517"/>
      <c r="F6" s="1252"/>
    </row>
    <row r="8" spans="1:7" x14ac:dyDescent="0.25">
      <c r="B8" s="1468" t="s">
        <v>1051</v>
      </c>
      <c r="C8" s="1468"/>
      <c r="D8" s="1468"/>
      <c r="E8" s="1468"/>
    </row>
    <row r="9" spans="1:7" x14ac:dyDescent="0.25">
      <c r="B9" s="1253" t="s">
        <v>4</v>
      </c>
      <c r="C9" s="784" t="s">
        <v>1052</v>
      </c>
      <c r="D9" s="1254" t="s">
        <v>715</v>
      </c>
      <c r="E9" s="1255" t="s">
        <v>65</v>
      </c>
      <c r="G9" s="1256"/>
    </row>
    <row r="10" spans="1:7" x14ac:dyDescent="0.25">
      <c r="B10" s="783"/>
      <c r="C10" s="784" t="s">
        <v>1053</v>
      </c>
      <c r="D10" s="784"/>
      <c r="E10" s="1257"/>
      <c r="F10" s="1258"/>
      <c r="G10" s="1256"/>
    </row>
    <row r="11" spans="1:7" ht="15.75" x14ac:dyDescent="0.25">
      <c r="B11" s="927" t="s">
        <v>70</v>
      </c>
      <c r="C11" s="861" t="s">
        <v>1054</v>
      </c>
      <c r="D11" s="861" t="s">
        <v>1055</v>
      </c>
      <c r="E11" s="1259">
        <v>52.6</v>
      </c>
      <c r="F11" s="1260"/>
      <c r="G11" s="1256"/>
    </row>
    <row r="12" spans="1:7" ht="15.75" x14ac:dyDescent="0.25">
      <c r="B12" s="1261" t="s">
        <v>76</v>
      </c>
      <c r="C12" s="881" t="s">
        <v>1056</v>
      </c>
      <c r="D12" s="852" t="s">
        <v>1055</v>
      </c>
      <c r="E12" s="1262">
        <v>100</v>
      </c>
      <c r="F12" s="1260"/>
      <c r="G12" s="1256"/>
    </row>
    <row r="13" spans="1:7" ht="15.75" x14ac:dyDescent="0.25">
      <c r="B13" s="1261" t="s">
        <v>104</v>
      </c>
      <c r="C13" s="881" t="s">
        <v>1057</v>
      </c>
      <c r="D13" s="881" t="s">
        <v>1055</v>
      </c>
      <c r="E13" s="1262">
        <v>0</v>
      </c>
      <c r="F13" s="1260"/>
      <c r="G13" s="1256"/>
    </row>
    <row r="14" spans="1:7" ht="15.75" x14ac:dyDescent="0.25">
      <c r="B14" s="1261" t="s">
        <v>264</v>
      </c>
      <c r="C14" s="881" t="s">
        <v>1058</v>
      </c>
      <c r="D14" s="881" t="s">
        <v>1055</v>
      </c>
      <c r="E14" s="1262">
        <v>438</v>
      </c>
      <c r="F14" s="1263"/>
      <c r="G14" s="1256"/>
    </row>
    <row r="15" spans="1:7" ht="15.75" x14ac:dyDescent="0.25">
      <c r="B15" s="1261" t="s">
        <v>266</v>
      </c>
      <c r="C15" s="881" t="s">
        <v>1059</v>
      </c>
      <c r="D15" s="881" t="s">
        <v>1055</v>
      </c>
      <c r="E15" s="1262">
        <v>0</v>
      </c>
      <c r="F15" s="1263"/>
      <c r="G15" s="1256"/>
    </row>
    <row r="16" spans="1:7" ht="15.75" x14ac:dyDescent="0.25">
      <c r="B16" s="1261" t="s">
        <v>274</v>
      </c>
      <c r="C16" s="881" t="s">
        <v>1060</v>
      </c>
      <c r="D16" s="881" t="s">
        <v>1055</v>
      </c>
      <c r="E16" s="1262">
        <v>84</v>
      </c>
      <c r="F16" s="1263"/>
      <c r="G16" s="1256"/>
    </row>
    <row r="17" spans="2:7" x14ac:dyDescent="0.25">
      <c r="B17" s="928" t="s">
        <v>276</v>
      </c>
      <c r="C17" s="865" t="s">
        <v>1061</v>
      </c>
      <c r="D17" s="865" t="s">
        <v>1062</v>
      </c>
      <c r="E17" s="1007">
        <v>573</v>
      </c>
      <c r="F17" s="1263"/>
      <c r="G17" s="1256"/>
    </row>
    <row r="18" spans="2:7" x14ac:dyDescent="0.25">
      <c r="B18" s="928" t="s">
        <v>610</v>
      </c>
      <c r="C18" s="865" t="s">
        <v>1063</v>
      </c>
      <c r="D18" s="865" t="s">
        <v>1064</v>
      </c>
      <c r="E18" s="1007">
        <v>376</v>
      </c>
      <c r="F18" s="1263"/>
      <c r="G18" s="1256"/>
    </row>
    <row r="19" spans="2:7" x14ac:dyDescent="0.25">
      <c r="B19" s="928" t="s">
        <v>611</v>
      </c>
      <c r="C19" s="865" t="s">
        <v>1065</v>
      </c>
      <c r="D19" s="865" t="s">
        <v>1064</v>
      </c>
      <c r="E19" s="1007">
        <v>84.1</v>
      </c>
      <c r="F19" s="1263"/>
      <c r="G19" s="1256"/>
    </row>
    <row r="20" spans="2:7" x14ac:dyDescent="0.25">
      <c r="B20" s="928" t="s">
        <v>1066</v>
      </c>
      <c r="C20" s="865" t="s">
        <v>1067</v>
      </c>
      <c r="D20" s="932" t="s">
        <v>1064</v>
      </c>
      <c r="E20" s="1007">
        <v>7.4</v>
      </c>
      <c r="F20" s="1263"/>
      <c r="G20" s="1256"/>
    </row>
    <row r="21" spans="2:7" ht="15.75" x14ac:dyDescent="0.25">
      <c r="B21" s="1261" t="s">
        <v>278</v>
      </c>
      <c r="C21" s="881" t="s">
        <v>1068</v>
      </c>
      <c r="D21" s="881" t="s">
        <v>1055</v>
      </c>
      <c r="E21" s="1262">
        <v>0</v>
      </c>
      <c r="F21" s="1263"/>
      <c r="G21" s="1256"/>
    </row>
    <row r="22" spans="2:7" x14ac:dyDescent="0.25">
      <c r="B22" s="928" t="s">
        <v>1069</v>
      </c>
      <c r="C22" s="865" t="s">
        <v>1061</v>
      </c>
      <c r="D22" s="865" t="s">
        <v>1062</v>
      </c>
      <c r="E22" s="1007">
        <v>0</v>
      </c>
      <c r="F22" s="1263"/>
      <c r="G22" s="1256"/>
    </row>
    <row r="23" spans="2:7" x14ac:dyDescent="0.25">
      <c r="B23" s="928" t="s">
        <v>1070</v>
      </c>
      <c r="C23" s="865" t="s">
        <v>1063</v>
      </c>
      <c r="D23" s="865" t="s">
        <v>1064</v>
      </c>
      <c r="E23" s="1007">
        <v>0</v>
      </c>
      <c r="F23" s="1263"/>
      <c r="G23" s="1256"/>
    </row>
    <row r="24" spans="2:7" x14ac:dyDescent="0.25">
      <c r="B24" s="928" t="s">
        <v>1071</v>
      </c>
      <c r="C24" s="865" t="s">
        <v>1072</v>
      </c>
      <c r="D24" s="865" t="s">
        <v>1064</v>
      </c>
      <c r="E24" s="1007">
        <v>0</v>
      </c>
      <c r="F24" s="1263"/>
      <c r="G24" s="1256"/>
    </row>
    <row r="25" spans="2:7" x14ac:dyDescent="0.25">
      <c r="B25" s="1261" t="s">
        <v>1073</v>
      </c>
      <c r="C25" s="881" t="s">
        <v>1074</v>
      </c>
      <c r="D25" s="881" t="s">
        <v>1075</v>
      </c>
      <c r="E25" s="1262">
        <v>0</v>
      </c>
      <c r="F25" s="1263"/>
      <c r="G25" s="1256"/>
    </row>
    <row r="26" spans="2:7" x14ac:dyDescent="0.25">
      <c r="B26" s="928" t="s">
        <v>1076</v>
      </c>
      <c r="C26" s="865" t="s">
        <v>1077</v>
      </c>
      <c r="D26" s="865" t="s">
        <v>1075</v>
      </c>
      <c r="E26" s="1007">
        <v>0</v>
      </c>
      <c r="F26" s="1263"/>
      <c r="G26" s="1256"/>
    </row>
    <row r="27" spans="2:7" x14ac:dyDescent="0.25">
      <c r="B27" s="928" t="s">
        <v>1078</v>
      </c>
      <c r="C27" s="865" t="s">
        <v>1079</v>
      </c>
      <c r="D27" s="865" t="s">
        <v>1075</v>
      </c>
      <c r="E27" s="1007">
        <v>0</v>
      </c>
      <c r="F27" s="1263"/>
      <c r="G27" s="1256"/>
    </row>
    <row r="28" spans="2:7" x14ac:dyDescent="0.25">
      <c r="B28" s="928" t="s">
        <v>1080</v>
      </c>
      <c r="C28" s="865" t="s">
        <v>1081</v>
      </c>
      <c r="D28" s="865" t="s">
        <v>1075</v>
      </c>
      <c r="E28" s="1007">
        <v>0</v>
      </c>
      <c r="F28" s="1263"/>
      <c r="G28" s="1256"/>
    </row>
    <row r="29" spans="2:7" x14ac:dyDescent="0.25">
      <c r="B29" s="928" t="s">
        <v>1082</v>
      </c>
      <c r="C29" s="865" t="s">
        <v>1083</v>
      </c>
      <c r="D29" s="865" t="s">
        <v>1075</v>
      </c>
      <c r="E29" s="1007">
        <v>0</v>
      </c>
      <c r="F29" s="1263"/>
      <c r="G29" s="1256"/>
    </row>
    <row r="30" spans="2:7" x14ac:dyDescent="0.25">
      <c r="B30" s="1008" t="s">
        <v>1084</v>
      </c>
      <c r="C30" s="992" t="s">
        <v>1085</v>
      </c>
      <c r="D30" s="992" t="s">
        <v>1075</v>
      </c>
      <c r="E30" s="1264">
        <v>0</v>
      </c>
      <c r="F30" s="1263"/>
      <c r="G30" s="1256"/>
    </row>
    <row r="31" spans="2:7" x14ac:dyDescent="0.25">
      <c r="B31" s="783"/>
      <c r="C31" s="784" t="s">
        <v>1086</v>
      </c>
      <c r="D31" s="784"/>
      <c r="E31" s="1257"/>
      <c r="F31" s="1258"/>
      <c r="G31" s="1265"/>
    </row>
    <row r="32" spans="2:7" x14ac:dyDescent="0.25">
      <c r="B32" s="1266" t="s">
        <v>111</v>
      </c>
      <c r="C32" s="1267" t="s">
        <v>1087</v>
      </c>
      <c r="D32" s="1268" t="s">
        <v>993</v>
      </c>
      <c r="E32" s="987">
        <v>1</v>
      </c>
      <c r="F32" s="1269"/>
      <c r="G32" s="1270"/>
    </row>
    <row r="33" spans="2:7" x14ac:dyDescent="0.25">
      <c r="B33" s="928" t="s">
        <v>120</v>
      </c>
      <c r="C33" s="1271" t="s">
        <v>1088</v>
      </c>
      <c r="D33" s="1268" t="s">
        <v>993</v>
      </c>
      <c r="E33" s="987">
        <v>2</v>
      </c>
      <c r="F33" s="1272"/>
      <c r="G33" s="1273"/>
    </row>
    <row r="34" spans="2:7" x14ac:dyDescent="0.25">
      <c r="B34" s="1274" t="s">
        <v>294</v>
      </c>
      <c r="C34" s="1275" t="s">
        <v>1089</v>
      </c>
      <c r="D34" s="1276" t="s">
        <v>1090</v>
      </c>
      <c r="E34" s="1277">
        <v>94</v>
      </c>
      <c r="F34" s="1272"/>
      <c r="G34" s="1273"/>
    </row>
    <row r="35" spans="2:7" x14ac:dyDescent="0.25">
      <c r="B35" s="783"/>
      <c r="C35" s="784" t="s">
        <v>1091</v>
      </c>
      <c r="D35" s="784"/>
      <c r="E35" s="1257"/>
      <c r="F35" s="1260"/>
      <c r="G35" s="1260"/>
    </row>
    <row r="36" spans="2:7" x14ac:dyDescent="0.25">
      <c r="B36" s="1261" t="s">
        <v>131</v>
      </c>
      <c r="C36" s="1278" t="s">
        <v>1092</v>
      </c>
      <c r="D36" s="881" t="s">
        <v>993</v>
      </c>
      <c r="E36" s="1279">
        <v>0</v>
      </c>
      <c r="F36" s="1280"/>
      <c r="G36" s="1281"/>
    </row>
    <row r="37" spans="2:7" x14ac:dyDescent="0.25">
      <c r="B37" s="928" t="s">
        <v>406</v>
      </c>
      <c r="C37" s="1271" t="s">
        <v>1093</v>
      </c>
      <c r="D37" s="865" t="s">
        <v>993</v>
      </c>
      <c r="E37" s="987">
        <v>0</v>
      </c>
      <c r="F37" s="1272"/>
      <c r="G37" s="1272"/>
    </row>
    <row r="38" spans="2:7" ht="15.75" x14ac:dyDescent="0.25">
      <c r="B38" s="1282" t="s">
        <v>407</v>
      </c>
      <c r="C38" s="1278" t="s">
        <v>1094</v>
      </c>
      <c r="D38" s="881" t="s">
        <v>864</v>
      </c>
      <c r="E38" s="1262">
        <v>18.8</v>
      </c>
      <c r="F38" s="1280"/>
      <c r="G38" s="1283"/>
    </row>
    <row r="39" spans="2:7" ht="25.5" x14ac:dyDescent="0.25">
      <c r="B39" s="1284" t="s">
        <v>1095</v>
      </c>
      <c r="C39" s="959" t="s">
        <v>1096</v>
      </c>
      <c r="D39" s="865" t="s">
        <v>869</v>
      </c>
      <c r="E39" s="1007">
        <v>18.8</v>
      </c>
      <c r="F39" s="1502"/>
      <c r="G39" s="1260"/>
    </row>
    <row r="40" spans="2:7" ht="15.75" x14ac:dyDescent="0.25">
      <c r="B40" s="1284" t="s">
        <v>1097</v>
      </c>
      <c r="C40" s="959" t="s">
        <v>1098</v>
      </c>
      <c r="D40" s="865" t="s">
        <v>869</v>
      </c>
      <c r="E40" s="1007">
        <v>0</v>
      </c>
      <c r="F40" s="1502"/>
      <c r="G40" s="1260"/>
    </row>
    <row r="41" spans="2:7" ht="25.5" x14ac:dyDescent="0.25">
      <c r="B41" s="1284" t="s">
        <v>1099</v>
      </c>
      <c r="C41" s="959" t="s">
        <v>1100</v>
      </c>
      <c r="D41" s="865" t="s">
        <v>869</v>
      </c>
      <c r="E41" s="1007">
        <v>0</v>
      </c>
      <c r="F41" s="1502"/>
      <c r="G41" s="1260"/>
    </row>
    <row r="42" spans="2:7" ht="15.75" x14ac:dyDescent="0.25">
      <c r="B42" s="928" t="s">
        <v>1101</v>
      </c>
      <c r="C42" s="910" t="s">
        <v>1102</v>
      </c>
      <c r="D42" s="865" t="s">
        <v>869</v>
      </c>
      <c r="E42" s="1007">
        <v>0</v>
      </c>
      <c r="F42" s="1285"/>
      <c r="G42" s="1260"/>
    </row>
    <row r="43" spans="2:7" ht="15.75" x14ac:dyDescent="0.25">
      <c r="B43" s="1261" t="s">
        <v>133</v>
      </c>
      <c r="C43" s="1286" t="s">
        <v>1103</v>
      </c>
      <c r="D43" s="881" t="s">
        <v>864</v>
      </c>
      <c r="E43" s="1262">
        <v>18.8</v>
      </c>
      <c r="F43" s="1260"/>
      <c r="G43" s="1256"/>
    </row>
    <row r="44" spans="2:7" ht="15.75" x14ac:dyDescent="0.25">
      <c r="B44" s="1261" t="s">
        <v>141</v>
      </c>
      <c r="C44" s="1278" t="s">
        <v>1104</v>
      </c>
      <c r="D44" s="881" t="s">
        <v>864</v>
      </c>
      <c r="E44" s="1262">
        <v>0</v>
      </c>
      <c r="F44" s="1260"/>
      <c r="G44" s="1256"/>
    </row>
    <row r="45" spans="2:7" x14ac:dyDescent="0.25">
      <c r="B45" s="928" t="s">
        <v>408</v>
      </c>
      <c r="C45" s="1271" t="s">
        <v>1105</v>
      </c>
      <c r="D45" s="865" t="s">
        <v>993</v>
      </c>
      <c r="E45" s="987">
        <v>0</v>
      </c>
      <c r="F45" s="1260"/>
      <c r="G45" s="1260"/>
    </row>
    <row r="46" spans="2:7" x14ac:dyDescent="0.25">
      <c r="B46" s="928" t="s">
        <v>1106</v>
      </c>
      <c r="C46" s="1271" t="s">
        <v>1107</v>
      </c>
      <c r="D46" s="865" t="s">
        <v>993</v>
      </c>
      <c r="E46" s="987">
        <v>0</v>
      </c>
      <c r="F46" s="1272"/>
      <c r="G46" s="1272"/>
    </row>
    <row r="47" spans="2:7" x14ac:dyDescent="0.25">
      <c r="B47" s="928" t="s">
        <v>1108</v>
      </c>
      <c r="C47" s="985" t="s">
        <v>1109</v>
      </c>
      <c r="D47" s="887" t="s">
        <v>872</v>
      </c>
      <c r="E47" s="1287">
        <v>0</v>
      </c>
      <c r="F47" s="1288"/>
      <c r="G47" s="1288"/>
    </row>
    <row r="48" spans="2:7" x14ac:dyDescent="0.25">
      <c r="B48" s="928" t="s">
        <v>626</v>
      </c>
      <c r="C48" s="1271" t="s">
        <v>1110</v>
      </c>
      <c r="D48" s="865" t="s">
        <v>993</v>
      </c>
      <c r="E48" s="987">
        <v>0</v>
      </c>
      <c r="F48" s="1272"/>
      <c r="G48" s="1272"/>
    </row>
    <row r="49" spans="2:7" x14ac:dyDescent="0.25">
      <c r="B49" s="928" t="s">
        <v>1111</v>
      </c>
      <c r="C49" s="985" t="s">
        <v>1112</v>
      </c>
      <c r="D49" s="887" t="s">
        <v>872</v>
      </c>
      <c r="E49" s="1287">
        <v>0</v>
      </c>
      <c r="F49" s="1288"/>
      <c r="G49" s="1288"/>
    </row>
    <row r="50" spans="2:7" x14ac:dyDescent="0.25">
      <c r="B50" s="1261" t="s">
        <v>409</v>
      </c>
      <c r="C50" s="1278" t="s">
        <v>1113</v>
      </c>
      <c r="D50" s="881" t="s">
        <v>993</v>
      </c>
      <c r="E50" s="1279">
        <v>1</v>
      </c>
      <c r="F50" s="1272"/>
      <c r="G50" s="1272"/>
    </row>
    <row r="51" spans="2:7" x14ac:dyDescent="0.25">
      <c r="B51" s="1261" t="s">
        <v>415</v>
      </c>
      <c r="C51" s="1278" t="s">
        <v>1114</v>
      </c>
      <c r="D51" s="881" t="s">
        <v>993</v>
      </c>
      <c r="E51" s="1279">
        <v>1</v>
      </c>
      <c r="F51" s="1272"/>
      <c r="G51" s="1272"/>
    </row>
    <row r="52" spans="2:7" x14ac:dyDescent="0.25">
      <c r="B52" s="1261" t="s">
        <v>416</v>
      </c>
      <c r="C52" s="1278" t="s">
        <v>1115</v>
      </c>
      <c r="D52" s="881" t="s">
        <v>993</v>
      </c>
      <c r="E52" s="1279">
        <v>0</v>
      </c>
      <c r="F52" s="1288"/>
      <c r="G52" s="1288"/>
    </row>
    <row r="53" spans="2:7" x14ac:dyDescent="0.25">
      <c r="B53" s="1261" t="s">
        <v>422</v>
      </c>
      <c r="C53" s="1278" t="s">
        <v>1116</v>
      </c>
      <c r="D53" s="881" t="s">
        <v>993</v>
      </c>
      <c r="E53" s="1279">
        <v>0</v>
      </c>
      <c r="F53" s="1288"/>
      <c r="G53" s="1288"/>
    </row>
    <row r="54" spans="2:7" x14ac:dyDescent="0.25">
      <c r="B54" s="1261" t="s">
        <v>426</v>
      </c>
      <c r="C54" s="1278" t="s">
        <v>1117</v>
      </c>
      <c r="D54" s="865" t="s">
        <v>993</v>
      </c>
      <c r="E54" s="987">
        <v>0</v>
      </c>
      <c r="F54" s="1288"/>
      <c r="G54" s="1288"/>
    </row>
    <row r="55" spans="2:7" x14ac:dyDescent="0.25">
      <c r="B55" s="1282" t="s">
        <v>429</v>
      </c>
      <c r="C55" s="1278" t="s">
        <v>1118</v>
      </c>
      <c r="D55" s="881" t="s">
        <v>993</v>
      </c>
      <c r="E55" s="1279">
        <v>0</v>
      </c>
      <c r="F55" s="1288"/>
      <c r="G55" s="1288"/>
    </row>
    <row r="56" spans="2:7" x14ac:dyDescent="0.25">
      <c r="B56" s="1274" t="s">
        <v>444</v>
      </c>
      <c r="C56" s="1275" t="s">
        <v>764</v>
      </c>
      <c r="D56" s="1276" t="s">
        <v>1119</v>
      </c>
      <c r="E56" s="1277">
        <v>0</v>
      </c>
      <c r="F56" s="1260"/>
      <c r="G56" s="1260"/>
    </row>
    <row r="57" spans="2:7" x14ac:dyDescent="0.25">
      <c r="B57" s="783"/>
      <c r="C57" s="784" t="s">
        <v>1120</v>
      </c>
      <c r="D57" s="784"/>
      <c r="E57" s="1257"/>
      <c r="F57" s="1260"/>
      <c r="G57" s="1260"/>
    </row>
    <row r="58" spans="2:7" x14ac:dyDescent="0.25">
      <c r="B58" s="928" t="s">
        <v>145</v>
      </c>
      <c r="C58" s="865" t="s">
        <v>1121</v>
      </c>
      <c r="D58" s="865" t="s">
        <v>993</v>
      </c>
      <c r="E58" s="987">
        <v>1</v>
      </c>
      <c r="F58" s="1260"/>
      <c r="G58" s="1260"/>
    </row>
    <row r="59" spans="2:7" x14ac:dyDescent="0.25">
      <c r="B59" s="928" t="s">
        <v>147</v>
      </c>
      <c r="C59" s="865" t="s">
        <v>1122</v>
      </c>
      <c r="D59" s="865" t="s">
        <v>993</v>
      </c>
      <c r="E59" s="987">
        <v>0</v>
      </c>
      <c r="F59" s="1260"/>
      <c r="G59" s="1260"/>
    </row>
    <row r="60" spans="2:7" x14ac:dyDescent="0.25">
      <c r="B60" s="928" t="s">
        <v>149</v>
      </c>
      <c r="C60" s="865" t="s">
        <v>1123</v>
      </c>
      <c r="D60" s="865" t="s">
        <v>993</v>
      </c>
      <c r="E60" s="987">
        <v>0</v>
      </c>
      <c r="F60" s="1260"/>
      <c r="G60" s="1260"/>
    </row>
    <row r="61" spans="2:7" x14ac:dyDescent="0.25">
      <c r="B61" s="1261" t="s">
        <v>458</v>
      </c>
      <c r="C61" s="881" t="s">
        <v>1124</v>
      </c>
      <c r="D61" s="1289" t="s">
        <v>1119</v>
      </c>
      <c r="E61" s="1262">
        <v>0</v>
      </c>
      <c r="F61" s="1290"/>
      <c r="G61" s="1260"/>
    </row>
    <row r="62" spans="2:7" x14ac:dyDescent="0.25">
      <c r="B62" s="928" t="s">
        <v>462</v>
      </c>
      <c r="C62" s="865" t="s">
        <v>1125</v>
      </c>
      <c r="D62" s="997" t="s">
        <v>1126</v>
      </c>
      <c r="E62" s="1291">
        <f>SUM(E63:E64)</f>
        <v>1.9</v>
      </c>
      <c r="F62" s="1288"/>
      <c r="G62" s="1288"/>
    </row>
    <row r="63" spans="2:7" x14ac:dyDescent="0.25">
      <c r="B63" s="885" t="s">
        <v>849</v>
      </c>
      <c r="C63" s="985" t="s">
        <v>1127</v>
      </c>
      <c r="D63" s="887" t="s">
        <v>1126</v>
      </c>
      <c r="E63" s="1287">
        <v>0</v>
      </c>
      <c r="F63" s="1288"/>
      <c r="G63" s="1288"/>
    </row>
    <row r="64" spans="2:7" x14ac:dyDescent="0.25">
      <c r="B64" s="885" t="s">
        <v>1128</v>
      </c>
      <c r="C64" s="985" t="s">
        <v>1129</v>
      </c>
      <c r="D64" s="887" t="s">
        <v>1126</v>
      </c>
      <c r="E64" s="1287">
        <v>1.9</v>
      </c>
      <c r="F64" s="1260"/>
      <c r="G64" s="1260"/>
    </row>
    <row r="65" spans="2:7" x14ac:dyDescent="0.25">
      <c r="B65" s="928" t="s">
        <v>463</v>
      </c>
      <c r="C65" s="865" t="s">
        <v>1130</v>
      </c>
      <c r="D65" s="865" t="s">
        <v>993</v>
      </c>
      <c r="E65" s="987">
        <v>5</v>
      </c>
      <c r="F65" s="1260"/>
      <c r="G65" s="1260"/>
    </row>
    <row r="66" spans="2:7" x14ac:dyDescent="0.25">
      <c r="B66" s="928" t="s">
        <v>467</v>
      </c>
      <c r="C66" s="865" t="s">
        <v>1131</v>
      </c>
      <c r="D66" s="865" t="s">
        <v>993</v>
      </c>
      <c r="E66" s="987">
        <v>5</v>
      </c>
      <c r="F66" s="1260"/>
      <c r="G66" s="1260"/>
    </row>
    <row r="67" spans="2:7" x14ac:dyDescent="0.25">
      <c r="B67" s="928" t="s">
        <v>471</v>
      </c>
      <c r="C67" s="865" t="s">
        <v>1132</v>
      </c>
      <c r="D67" s="865" t="s">
        <v>993</v>
      </c>
      <c r="E67" s="987">
        <v>0</v>
      </c>
      <c r="F67" s="1260"/>
      <c r="G67" s="1260"/>
    </row>
    <row r="68" spans="2:7" x14ac:dyDescent="0.25">
      <c r="B68" s="928" t="s">
        <v>475</v>
      </c>
      <c r="C68" s="865" t="s">
        <v>1133</v>
      </c>
      <c r="D68" s="865" t="s">
        <v>993</v>
      </c>
      <c r="E68" s="987">
        <v>0</v>
      </c>
      <c r="F68" s="1290"/>
      <c r="G68" s="1260"/>
    </row>
    <row r="69" spans="2:7" x14ac:dyDescent="0.25">
      <c r="B69" s="928" t="s">
        <v>491</v>
      </c>
      <c r="C69" s="865" t="s">
        <v>1134</v>
      </c>
      <c r="D69" s="865" t="s">
        <v>993</v>
      </c>
      <c r="E69" s="984">
        <f>SUM(E70:E72)</f>
        <v>58</v>
      </c>
      <c r="F69" s="1288"/>
      <c r="G69" s="1288"/>
    </row>
    <row r="70" spans="2:7" x14ac:dyDescent="0.25">
      <c r="B70" s="885" t="s">
        <v>1135</v>
      </c>
      <c r="C70" s="985" t="s">
        <v>1136</v>
      </c>
      <c r="D70" s="887" t="s">
        <v>993</v>
      </c>
      <c r="E70" s="986">
        <v>7</v>
      </c>
      <c r="F70" s="1288"/>
      <c r="G70" s="1288"/>
    </row>
    <row r="71" spans="2:7" x14ac:dyDescent="0.25">
      <c r="B71" s="885" t="s">
        <v>1137</v>
      </c>
      <c r="C71" s="985" t="s">
        <v>1138</v>
      </c>
      <c r="D71" s="887" t="s">
        <v>993</v>
      </c>
      <c r="E71" s="986">
        <v>51</v>
      </c>
      <c r="F71" s="1288"/>
      <c r="G71" s="1288"/>
    </row>
    <row r="72" spans="2:7" x14ac:dyDescent="0.25">
      <c r="B72" s="885" t="s">
        <v>1139</v>
      </c>
      <c r="C72" s="985" t="s">
        <v>1140</v>
      </c>
      <c r="D72" s="887" t="s">
        <v>993</v>
      </c>
      <c r="E72" s="986">
        <v>0</v>
      </c>
      <c r="F72" s="1260"/>
      <c r="G72" s="1260"/>
    </row>
    <row r="73" spans="2:7" x14ac:dyDescent="0.25">
      <c r="B73" s="928" t="s">
        <v>492</v>
      </c>
      <c r="C73" s="865" t="s">
        <v>1141</v>
      </c>
      <c r="D73" s="865" t="s">
        <v>993</v>
      </c>
      <c r="E73" s="987">
        <v>46</v>
      </c>
      <c r="F73" s="1260"/>
      <c r="G73" s="1260"/>
    </row>
    <row r="74" spans="2:7" x14ac:dyDescent="0.25">
      <c r="B74" s="1008" t="s">
        <v>641</v>
      </c>
      <c r="C74" s="992" t="s">
        <v>1142</v>
      </c>
      <c r="D74" s="992" t="s">
        <v>993</v>
      </c>
      <c r="E74" s="993">
        <v>0</v>
      </c>
      <c r="F74" s="1292"/>
      <c r="G74" s="1292"/>
    </row>
    <row r="75" spans="2:7" x14ac:dyDescent="0.25">
      <c r="B75" s="783"/>
      <c r="C75" s="784" t="s">
        <v>1143</v>
      </c>
      <c r="D75" s="784"/>
      <c r="E75" s="1257"/>
      <c r="F75" s="1263"/>
      <c r="G75" s="1263"/>
    </row>
    <row r="76" spans="2:7" x14ac:dyDescent="0.25">
      <c r="B76" s="928" t="s">
        <v>495</v>
      </c>
      <c r="C76" s="865" t="s">
        <v>1144</v>
      </c>
      <c r="D76" s="865" t="s">
        <v>993</v>
      </c>
      <c r="E76" s="987">
        <v>1</v>
      </c>
      <c r="F76" s="1263"/>
      <c r="G76" s="1263"/>
    </row>
    <row r="77" spans="2:7" x14ac:dyDescent="0.25">
      <c r="B77" s="928" t="s">
        <v>155</v>
      </c>
      <c r="C77" s="865" t="s">
        <v>1145</v>
      </c>
      <c r="D77" s="865" t="s">
        <v>993</v>
      </c>
      <c r="E77" s="987">
        <v>1</v>
      </c>
      <c r="F77" s="1263"/>
      <c r="G77" s="1263"/>
    </row>
    <row r="78" spans="2:7" x14ac:dyDescent="0.25">
      <c r="B78" s="928" t="s">
        <v>157</v>
      </c>
      <c r="C78" s="865" t="s">
        <v>1146</v>
      </c>
      <c r="D78" s="865" t="s">
        <v>993</v>
      </c>
      <c r="E78" s="987">
        <v>2</v>
      </c>
      <c r="F78" s="1263"/>
      <c r="G78" s="1263"/>
    </row>
    <row r="79" spans="2:7" x14ac:dyDescent="0.25">
      <c r="B79" s="1261" t="s">
        <v>159</v>
      </c>
      <c r="C79" s="881" t="s">
        <v>1147</v>
      </c>
      <c r="D79" s="1289" t="s">
        <v>1119</v>
      </c>
      <c r="E79" s="1262">
        <v>5</v>
      </c>
      <c r="F79" s="1263"/>
      <c r="G79" s="1263"/>
    </row>
    <row r="80" spans="2:7" x14ac:dyDescent="0.25">
      <c r="B80" s="928" t="s">
        <v>161</v>
      </c>
      <c r="C80" s="865" t="s">
        <v>1148</v>
      </c>
      <c r="D80" s="865" t="s">
        <v>1126</v>
      </c>
      <c r="E80" s="1007">
        <v>1.8</v>
      </c>
      <c r="F80" s="1293"/>
      <c r="G80" s="1293"/>
    </row>
    <row r="81" spans="2:7" x14ac:dyDescent="0.25">
      <c r="B81" s="885" t="s">
        <v>670</v>
      </c>
      <c r="C81" s="985" t="s">
        <v>1149</v>
      </c>
      <c r="D81" s="887" t="s">
        <v>1126</v>
      </c>
      <c r="E81" s="1287">
        <v>0</v>
      </c>
      <c r="F81" s="1263"/>
      <c r="G81" s="1263"/>
    </row>
    <row r="82" spans="2:7" x14ac:dyDescent="0.25">
      <c r="B82" s="928" t="s">
        <v>163</v>
      </c>
      <c r="C82" s="865" t="s">
        <v>1150</v>
      </c>
      <c r="D82" s="865" t="s">
        <v>993</v>
      </c>
      <c r="E82" s="987">
        <v>5</v>
      </c>
      <c r="F82" s="1263"/>
      <c r="G82" s="1263"/>
    </row>
    <row r="83" spans="2:7" x14ac:dyDescent="0.25">
      <c r="B83" s="928" t="s">
        <v>165</v>
      </c>
      <c r="C83" s="865" t="s">
        <v>1151</v>
      </c>
      <c r="D83" s="865" t="s">
        <v>993</v>
      </c>
      <c r="E83" s="984">
        <f>SUM(E84:E86)</f>
        <v>38</v>
      </c>
      <c r="F83" s="1263"/>
      <c r="G83" s="1263"/>
    </row>
    <row r="84" spans="2:7" x14ac:dyDescent="0.25">
      <c r="B84" s="885" t="s">
        <v>512</v>
      </c>
      <c r="C84" s="985" t="s">
        <v>1152</v>
      </c>
      <c r="D84" s="887" t="s">
        <v>993</v>
      </c>
      <c r="E84" s="986">
        <v>38</v>
      </c>
      <c r="F84" s="1293"/>
      <c r="G84" s="1293"/>
    </row>
    <row r="85" spans="2:7" x14ac:dyDescent="0.25">
      <c r="B85" s="885" t="s">
        <v>513</v>
      </c>
      <c r="C85" s="985" t="s">
        <v>1153</v>
      </c>
      <c r="D85" s="887" t="s">
        <v>993</v>
      </c>
      <c r="E85" s="986">
        <v>0</v>
      </c>
      <c r="F85" s="1293"/>
      <c r="G85" s="1293"/>
    </row>
    <row r="86" spans="2:7" x14ac:dyDescent="0.25">
      <c r="B86" s="885" t="s">
        <v>514</v>
      </c>
      <c r="C86" s="985" t="s">
        <v>1154</v>
      </c>
      <c r="D86" s="887" t="s">
        <v>993</v>
      </c>
      <c r="E86" s="986">
        <v>0</v>
      </c>
      <c r="F86" s="1263"/>
      <c r="G86" s="1263"/>
    </row>
    <row r="87" spans="2:7" x14ac:dyDescent="0.25">
      <c r="B87" s="1008" t="s">
        <v>167</v>
      </c>
      <c r="C87" s="992" t="s">
        <v>1155</v>
      </c>
      <c r="D87" s="992" t="s">
        <v>993</v>
      </c>
      <c r="E87" s="993">
        <v>0</v>
      </c>
      <c r="F87" s="1263"/>
      <c r="G87" s="1263"/>
    </row>
    <row r="88" spans="2:7" x14ac:dyDescent="0.25">
      <c r="B88" s="783"/>
      <c r="C88" s="784" t="s">
        <v>1156</v>
      </c>
      <c r="D88" s="784"/>
      <c r="E88" s="1257"/>
      <c r="F88" s="1263"/>
      <c r="G88" s="1263"/>
    </row>
    <row r="89" spans="2:7" x14ac:dyDescent="0.25">
      <c r="B89" s="928" t="s">
        <v>199</v>
      </c>
      <c r="C89" s="865" t="s">
        <v>1157</v>
      </c>
      <c r="D89" s="865" t="s">
        <v>993</v>
      </c>
      <c r="E89" s="987">
        <v>0</v>
      </c>
      <c r="F89" s="1263"/>
      <c r="G89" s="1263"/>
    </row>
    <row r="90" spans="2:7" x14ac:dyDescent="0.25">
      <c r="B90" s="928" t="s">
        <v>201</v>
      </c>
      <c r="C90" s="865" t="s">
        <v>1158</v>
      </c>
      <c r="D90" s="865" t="s">
        <v>993</v>
      </c>
      <c r="E90" s="987">
        <v>0</v>
      </c>
      <c r="F90" s="1263"/>
      <c r="G90" s="1263"/>
    </row>
    <row r="91" spans="2:7" x14ac:dyDescent="0.25">
      <c r="B91" s="928" t="s">
        <v>209</v>
      </c>
      <c r="C91" s="865" t="s">
        <v>1159</v>
      </c>
      <c r="D91" s="865" t="s">
        <v>993</v>
      </c>
      <c r="E91" s="987">
        <v>0</v>
      </c>
      <c r="F91" s="1263"/>
      <c r="G91" s="1263"/>
    </row>
    <row r="92" spans="2:7" x14ac:dyDescent="0.25">
      <c r="B92" s="928" t="s">
        <v>677</v>
      </c>
      <c r="C92" s="881" t="s">
        <v>1160</v>
      </c>
      <c r="D92" s="1289" t="s">
        <v>1119</v>
      </c>
      <c r="E92" s="1279">
        <v>0</v>
      </c>
      <c r="F92" s="1263"/>
      <c r="G92" s="1263"/>
    </row>
    <row r="93" spans="2:7" x14ac:dyDescent="0.25">
      <c r="B93" s="928" t="s">
        <v>679</v>
      </c>
      <c r="C93" s="865" t="s">
        <v>1161</v>
      </c>
      <c r="D93" s="865" t="s">
        <v>1126</v>
      </c>
      <c r="E93" s="1007">
        <v>0</v>
      </c>
      <c r="F93" s="1263"/>
      <c r="G93" s="1263"/>
    </row>
    <row r="94" spans="2:7" x14ac:dyDescent="0.25">
      <c r="B94" s="885" t="s">
        <v>1162</v>
      </c>
      <c r="C94" s="985" t="s">
        <v>1149</v>
      </c>
      <c r="D94" s="887" t="s">
        <v>1126</v>
      </c>
      <c r="E94" s="986">
        <v>0</v>
      </c>
      <c r="F94" s="1263"/>
      <c r="G94" s="1263"/>
    </row>
    <row r="95" spans="2:7" x14ac:dyDescent="0.25">
      <c r="B95" s="928" t="s">
        <v>681</v>
      </c>
      <c r="C95" s="865" t="s">
        <v>1163</v>
      </c>
      <c r="D95" s="865" t="s">
        <v>993</v>
      </c>
      <c r="E95" s="987">
        <v>0</v>
      </c>
      <c r="F95" s="1263"/>
      <c r="G95" s="1263"/>
    </row>
    <row r="96" spans="2:7" x14ac:dyDescent="0.25">
      <c r="B96" s="928" t="s">
        <v>683</v>
      </c>
      <c r="C96" s="865" t="s">
        <v>1164</v>
      </c>
      <c r="D96" s="865" t="s">
        <v>993</v>
      </c>
      <c r="E96" s="987">
        <v>0</v>
      </c>
      <c r="F96" s="1263"/>
      <c r="G96" s="1263"/>
    </row>
    <row r="97" spans="2:7" x14ac:dyDescent="0.25">
      <c r="B97" s="1008" t="s">
        <v>685</v>
      </c>
      <c r="C97" s="992" t="s">
        <v>1165</v>
      </c>
      <c r="D97" s="992" t="s">
        <v>993</v>
      </c>
      <c r="E97" s="993">
        <v>0</v>
      </c>
      <c r="F97" s="1292"/>
      <c r="G97" s="1292"/>
    </row>
    <row r="98" spans="2:7" x14ac:dyDescent="0.25">
      <c r="B98" s="783"/>
      <c r="C98" s="784" t="s">
        <v>1166</v>
      </c>
      <c r="D98" s="784"/>
      <c r="E98" s="1257"/>
      <c r="F98" s="1294"/>
      <c r="G98" s="1294"/>
    </row>
    <row r="99" spans="2:7" x14ac:dyDescent="0.25">
      <c r="B99" s="928" t="s">
        <v>213</v>
      </c>
      <c r="C99" s="1295" t="s">
        <v>1167</v>
      </c>
      <c r="D99" s="997" t="s">
        <v>993</v>
      </c>
      <c r="E99" s="998">
        <v>0</v>
      </c>
      <c r="F99" s="1294"/>
      <c r="G99" s="1294"/>
    </row>
    <row r="100" spans="2:7" x14ac:dyDescent="0.25">
      <c r="B100" s="928" t="s">
        <v>215</v>
      </c>
      <c r="C100" s="1296" t="s">
        <v>1168</v>
      </c>
      <c r="D100" s="865" t="s">
        <v>1169</v>
      </c>
      <c r="E100" s="987">
        <v>0</v>
      </c>
      <c r="F100" s="1263"/>
      <c r="G100" s="1263"/>
    </row>
    <row r="101" spans="2:7" ht="15.75" x14ac:dyDescent="0.25">
      <c r="B101" s="928" t="s">
        <v>217</v>
      </c>
      <c r="C101" s="1297" t="s">
        <v>1170</v>
      </c>
      <c r="D101" s="865" t="s">
        <v>869</v>
      </c>
      <c r="E101" s="1007">
        <v>0</v>
      </c>
      <c r="F101" s="1294"/>
      <c r="G101" s="1294"/>
    </row>
    <row r="102" spans="2:7" x14ac:dyDescent="0.25">
      <c r="B102" s="928" t="s">
        <v>1171</v>
      </c>
      <c r="C102" s="1296" t="s">
        <v>1172</v>
      </c>
      <c r="D102" s="865" t="s">
        <v>993</v>
      </c>
      <c r="E102" s="987">
        <v>0</v>
      </c>
      <c r="F102" s="1263"/>
      <c r="G102" s="1263"/>
    </row>
    <row r="103" spans="2:7" ht="15.75" x14ac:dyDescent="0.25">
      <c r="B103" s="928" t="s">
        <v>1173</v>
      </c>
      <c r="C103" s="1297" t="s">
        <v>1174</v>
      </c>
      <c r="D103" s="865" t="s">
        <v>869</v>
      </c>
      <c r="E103" s="1007">
        <v>0</v>
      </c>
      <c r="F103" s="1294"/>
      <c r="G103" s="1294"/>
    </row>
    <row r="104" spans="2:7" x14ac:dyDescent="0.25">
      <c r="B104" s="928" t="s">
        <v>1175</v>
      </c>
      <c r="C104" s="1296" t="s">
        <v>1176</v>
      </c>
      <c r="D104" s="865" t="s">
        <v>993</v>
      </c>
      <c r="E104" s="987">
        <v>1</v>
      </c>
      <c r="F104" s="1263"/>
      <c r="G104" s="1263"/>
    </row>
    <row r="105" spans="2:7" ht="15.75" x14ac:dyDescent="0.25">
      <c r="B105" s="928" t="s">
        <v>1177</v>
      </c>
      <c r="C105" s="1297" t="s">
        <v>1178</v>
      </c>
      <c r="D105" s="865" t="s">
        <v>869</v>
      </c>
      <c r="E105" s="1007">
        <v>18.542000000000002</v>
      </c>
      <c r="F105" s="1294"/>
      <c r="G105" s="1294"/>
    </row>
    <row r="106" spans="2:7" x14ac:dyDescent="0.25">
      <c r="B106" s="928" t="s">
        <v>1179</v>
      </c>
      <c r="C106" s="1296" t="s">
        <v>1180</v>
      </c>
      <c r="D106" s="865" t="s">
        <v>993</v>
      </c>
      <c r="E106" s="987">
        <v>0</v>
      </c>
      <c r="F106" s="1298"/>
      <c r="G106" s="1294"/>
    </row>
    <row r="107" spans="2:7" ht="15.75" x14ac:dyDescent="0.25">
      <c r="B107" s="928" t="s">
        <v>1181</v>
      </c>
      <c r="C107" s="1297" t="s">
        <v>1182</v>
      </c>
      <c r="D107" s="865" t="s">
        <v>869</v>
      </c>
      <c r="E107" s="1007">
        <v>0</v>
      </c>
      <c r="F107" s="1281"/>
      <c r="G107" s="1281"/>
    </row>
    <row r="108" spans="2:7" x14ac:dyDescent="0.25">
      <c r="B108" s="928" t="s">
        <v>1183</v>
      </c>
      <c r="C108" s="1297" t="s">
        <v>1184</v>
      </c>
      <c r="D108" s="865" t="s">
        <v>993</v>
      </c>
      <c r="E108" s="987">
        <v>2</v>
      </c>
      <c r="F108" s="1293"/>
      <c r="G108" s="1293"/>
    </row>
    <row r="109" spans="2:7" x14ac:dyDescent="0.25">
      <c r="B109" s="928" t="s">
        <v>1185</v>
      </c>
      <c r="C109" s="1297" t="s">
        <v>1186</v>
      </c>
      <c r="D109" s="865" t="s">
        <v>993</v>
      </c>
      <c r="E109" s="987">
        <v>2</v>
      </c>
      <c r="F109" s="1293"/>
      <c r="G109" s="1293"/>
    </row>
    <row r="110" spans="2:7" x14ac:dyDescent="0.25">
      <c r="B110" s="1299" t="s">
        <v>1187</v>
      </c>
      <c r="C110" s="1300" t="s">
        <v>1188</v>
      </c>
      <c r="D110" s="932" t="s">
        <v>993</v>
      </c>
      <c r="E110" s="980">
        <v>1</v>
      </c>
      <c r="F110" s="1263"/>
      <c r="G110" s="1263"/>
    </row>
    <row r="111" spans="2:7" x14ac:dyDescent="0.25">
      <c r="B111" s="1301" t="s">
        <v>1189</v>
      </c>
      <c r="C111" s="789" t="s">
        <v>1190</v>
      </c>
      <c r="D111" s="1302"/>
      <c r="E111" s="1303"/>
      <c r="F111" s="1294"/>
      <c r="G111" s="1294"/>
    </row>
    <row r="112" spans="2:7" x14ac:dyDescent="0.25">
      <c r="B112" s="1003" t="s">
        <v>1191</v>
      </c>
      <c r="C112" s="1295" t="s">
        <v>1192</v>
      </c>
      <c r="D112" s="997" t="s">
        <v>1064</v>
      </c>
      <c r="E112" s="1304">
        <v>263</v>
      </c>
      <c r="F112" s="1294"/>
      <c r="G112" s="1294"/>
    </row>
    <row r="113" spans="2:7" x14ac:dyDescent="0.25">
      <c r="B113" s="928" t="s">
        <v>1193</v>
      </c>
      <c r="C113" s="1296" t="s">
        <v>1194</v>
      </c>
      <c r="D113" s="865" t="s">
        <v>1064</v>
      </c>
      <c r="E113" s="1007">
        <v>195</v>
      </c>
      <c r="F113" s="1294"/>
      <c r="G113" s="1294"/>
    </row>
    <row r="114" spans="2:7" x14ac:dyDescent="0.25">
      <c r="B114" s="928" t="s">
        <v>1195</v>
      </c>
      <c r="C114" s="1296" t="s">
        <v>1196</v>
      </c>
      <c r="D114" s="865" t="s">
        <v>1064</v>
      </c>
      <c r="E114" s="1007">
        <v>0</v>
      </c>
      <c r="F114" s="1294"/>
      <c r="G114" s="1294"/>
    </row>
    <row r="115" spans="2:7" x14ac:dyDescent="0.25">
      <c r="B115" s="928" t="s">
        <v>1197</v>
      </c>
      <c r="C115" s="1296" t="s">
        <v>1198</v>
      </c>
      <c r="D115" s="865" t="s">
        <v>1064</v>
      </c>
      <c r="E115" s="1007">
        <v>66.3</v>
      </c>
      <c r="F115" s="1294"/>
      <c r="G115" s="1294"/>
    </row>
    <row r="116" spans="2:7" x14ac:dyDescent="0.25">
      <c r="B116" s="1299" t="s">
        <v>1199</v>
      </c>
      <c r="C116" s="1305" t="s">
        <v>1200</v>
      </c>
      <c r="D116" s="932" t="s">
        <v>1064</v>
      </c>
      <c r="E116" s="1306">
        <v>5.7</v>
      </c>
      <c r="F116" s="1263"/>
      <c r="G116" s="1263"/>
    </row>
    <row r="117" spans="2:7" x14ac:dyDescent="0.25">
      <c r="B117" s="1301" t="s">
        <v>1201</v>
      </c>
      <c r="C117" s="789" t="s">
        <v>1202</v>
      </c>
      <c r="D117" s="1302"/>
      <c r="E117" s="939"/>
      <c r="F117" s="1294"/>
      <c r="G117" s="1294"/>
    </row>
    <row r="118" spans="2:7" x14ac:dyDescent="0.25">
      <c r="B118" s="1003" t="s">
        <v>1203</v>
      </c>
      <c r="C118" s="1295" t="s">
        <v>1204</v>
      </c>
      <c r="D118" s="997" t="s">
        <v>1064</v>
      </c>
      <c r="E118" s="1304">
        <v>12.2</v>
      </c>
      <c r="F118" s="1294"/>
      <c r="G118" s="1294"/>
    </row>
    <row r="119" spans="2:7" x14ac:dyDescent="0.25">
      <c r="B119" s="928" t="s">
        <v>1205</v>
      </c>
      <c r="C119" s="1296" t="s">
        <v>1194</v>
      </c>
      <c r="D119" s="865" t="s">
        <v>1064</v>
      </c>
      <c r="E119" s="1007">
        <v>35</v>
      </c>
      <c r="F119" s="1294"/>
      <c r="G119" s="1294"/>
    </row>
    <row r="120" spans="2:7" x14ac:dyDescent="0.25">
      <c r="B120" s="928" t="s">
        <v>1206</v>
      </c>
      <c r="C120" s="1296" t="s">
        <v>1196</v>
      </c>
      <c r="D120" s="865" t="s">
        <v>1064</v>
      </c>
      <c r="E120" s="1007">
        <v>0</v>
      </c>
      <c r="F120" s="1294"/>
      <c r="G120" s="1294"/>
    </row>
    <row r="121" spans="2:7" x14ac:dyDescent="0.25">
      <c r="B121" s="928" t="s">
        <v>1207</v>
      </c>
      <c r="C121" s="1296" t="s">
        <v>1198</v>
      </c>
      <c r="D121" s="865" t="s">
        <v>1064</v>
      </c>
      <c r="E121" s="1007">
        <v>34.5</v>
      </c>
      <c r="F121" s="1294"/>
      <c r="G121" s="1294"/>
    </row>
    <row r="122" spans="2:7" x14ac:dyDescent="0.25">
      <c r="B122" s="928" t="s">
        <v>1208</v>
      </c>
      <c r="C122" s="1296" t="s">
        <v>1200</v>
      </c>
      <c r="D122" s="865" t="s">
        <v>1064</v>
      </c>
      <c r="E122" s="1007">
        <v>6.23</v>
      </c>
      <c r="F122" s="1263"/>
      <c r="G122" s="1263"/>
    </row>
    <row r="123" spans="2:7" x14ac:dyDescent="0.25">
      <c r="B123" s="1307" t="s">
        <v>1209</v>
      </c>
      <c r="C123" s="789" t="s">
        <v>1210</v>
      </c>
      <c r="D123" s="1302"/>
      <c r="E123" s="1308"/>
      <c r="F123" s="1263"/>
      <c r="G123" s="1263"/>
    </row>
    <row r="124" spans="2:7" x14ac:dyDescent="0.25">
      <c r="B124" s="928" t="s">
        <v>1211</v>
      </c>
      <c r="C124" s="1296" t="s">
        <v>1212</v>
      </c>
      <c r="D124" s="865" t="s">
        <v>799</v>
      </c>
      <c r="E124" s="1007">
        <v>0</v>
      </c>
      <c r="F124" s="1263"/>
      <c r="G124" s="1263"/>
    </row>
    <row r="125" spans="2:7" x14ac:dyDescent="0.25">
      <c r="B125" s="928" t="s">
        <v>1213</v>
      </c>
      <c r="C125" s="1296" t="s">
        <v>1214</v>
      </c>
      <c r="D125" s="865" t="s">
        <v>799</v>
      </c>
      <c r="E125" s="1007">
        <v>0</v>
      </c>
      <c r="F125" s="1263"/>
      <c r="G125" s="1263"/>
    </row>
    <row r="126" spans="2:7" x14ac:dyDescent="0.25">
      <c r="B126" s="928" t="s">
        <v>1215</v>
      </c>
      <c r="C126" s="1296" t="s">
        <v>1216</v>
      </c>
      <c r="D126" s="865" t="s">
        <v>799</v>
      </c>
      <c r="E126" s="1007">
        <v>0</v>
      </c>
      <c r="F126" s="1263"/>
      <c r="G126" s="1263"/>
    </row>
    <row r="127" spans="2:7" x14ac:dyDescent="0.25">
      <c r="B127" s="1299" t="s">
        <v>1217</v>
      </c>
      <c r="C127" s="1305" t="s">
        <v>1218</v>
      </c>
      <c r="D127" s="932" t="s">
        <v>799</v>
      </c>
      <c r="E127" s="1306">
        <v>0</v>
      </c>
      <c r="F127" s="1263"/>
      <c r="G127" s="1263"/>
    </row>
    <row r="128" spans="2:7" x14ac:dyDescent="0.25">
      <c r="B128" s="1301" t="s">
        <v>1219</v>
      </c>
      <c r="C128" s="789" t="s">
        <v>1220</v>
      </c>
      <c r="D128" s="1302"/>
      <c r="E128" s="1303"/>
      <c r="F128" s="1263"/>
      <c r="G128" s="1263"/>
    </row>
    <row r="129" spans="2:7" x14ac:dyDescent="0.25">
      <c r="B129" s="1299" t="s">
        <v>1221</v>
      </c>
      <c r="C129" s="1305" t="s">
        <v>1192</v>
      </c>
      <c r="D129" s="932" t="s">
        <v>799</v>
      </c>
      <c r="E129" s="1309">
        <f>(E112-E118)*E130/1000</f>
        <v>4.6503336000000006</v>
      </c>
      <c r="F129" s="1263"/>
      <c r="G129" s="1263"/>
    </row>
    <row r="130" spans="2:7" ht="15.75" x14ac:dyDescent="0.25">
      <c r="B130" s="1310" t="s">
        <v>1222</v>
      </c>
      <c r="C130" s="1311" t="s">
        <v>1223</v>
      </c>
      <c r="D130" s="992" t="s">
        <v>869</v>
      </c>
      <c r="E130" s="1312">
        <f>VAS077_F_Isvalytasbuiti1AtaskaitinisLaikotarpis</f>
        <v>18.542000000000002</v>
      </c>
      <c r="F130" s="1263"/>
      <c r="G130" s="1263"/>
    </row>
    <row r="131" spans="2:7" x14ac:dyDescent="0.25">
      <c r="B131" s="783"/>
      <c r="C131" s="784" t="s">
        <v>1224</v>
      </c>
      <c r="D131" s="784"/>
      <c r="E131" s="1257"/>
      <c r="F131" s="1263"/>
      <c r="G131" s="1263"/>
    </row>
    <row r="132" spans="2:7" ht="15.75" x14ac:dyDescent="0.25">
      <c r="B132" s="1313" t="s">
        <v>1225</v>
      </c>
      <c r="C132" s="1314" t="s">
        <v>1226</v>
      </c>
      <c r="D132" s="865" t="s">
        <v>869</v>
      </c>
      <c r="E132" s="1315">
        <v>0</v>
      </c>
      <c r="F132" s="1263"/>
      <c r="G132" s="1263"/>
    </row>
    <row r="133" spans="2:7" x14ac:dyDescent="0.25">
      <c r="B133" s="928" t="s">
        <v>1227</v>
      </c>
      <c r="C133" s="1297" t="s">
        <v>1228</v>
      </c>
      <c r="D133" s="865" t="s">
        <v>993</v>
      </c>
      <c r="E133" s="987">
        <v>0</v>
      </c>
      <c r="F133" s="1263"/>
      <c r="G133" s="1263"/>
    </row>
    <row r="134" spans="2:7" x14ac:dyDescent="0.25">
      <c r="B134" s="1316" t="s">
        <v>1229</v>
      </c>
      <c r="C134" s="1317" t="s">
        <v>1230</v>
      </c>
      <c r="D134" s="870" t="s">
        <v>993</v>
      </c>
      <c r="E134" s="980">
        <v>0</v>
      </c>
      <c r="F134" s="1263"/>
      <c r="G134" s="1263"/>
    </row>
    <row r="135" spans="2:7" x14ac:dyDescent="0.25">
      <c r="B135" s="1301" t="s">
        <v>1231</v>
      </c>
      <c r="C135" s="789" t="s">
        <v>1232</v>
      </c>
      <c r="D135" s="1302"/>
      <c r="E135" s="1303"/>
      <c r="F135" s="1263"/>
      <c r="G135" s="1263"/>
    </row>
    <row r="136" spans="2:7" x14ac:dyDescent="0.25">
      <c r="B136" s="1003" t="s">
        <v>1233</v>
      </c>
      <c r="C136" s="1295" t="s">
        <v>1192</v>
      </c>
      <c r="D136" s="997" t="s">
        <v>1064</v>
      </c>
      <c r="E136" s="1304">
        <v>0</v>
      </c>
      <c r="F136" s="1263"/>
      <c r="G136" s="1263"/>
    </row>
    <row r="137" spans="2:7" x14ac:dyDescent="0.25">
      <c r="B137" s="928" t="s">
        <v>1234</v>
      </c>
      <c r="C137" s="1296" t="s">
        <v>1194</v>
      </c>
      <c r="D137" s="865" t="s">
        <v>1064</v>
      </c>
      <c r="E137" s="1007">
        <v>0</v>
      </c>
      <c r="F137" s="1263"/>
      <c r="G137" s="1263"/>
    </row>
    <row r="138" spans="2:7" x14ac:dyDescent="0.25">
      <c r="B138" s="928" t="s">
        <v>1235</v>
      </c>
      <c r="C138" s="1296" t="s">
        <v>1236</v>
      </c>
      <c r="D138" s="865" t="s">
        <v>1064</v>
      </c>
      <c r="E138" s="1007">
        <v>0</v>
      </c>
      <c r="F138" s="1263"/>
      <c r="G138" s="1263"/>
    </row>
    <row r="139" spans="2:7" x14ac:dyDescent="0.25">
      <c r="B139" s="1301" t="s">
        <v>1237</v>
      </c>
      <c r="C139" s="789" t="s">
        <v>1238</v>
      </c>
      <c r="D139" s="1302"/>
      <c r="E139" s="939"/>
      <c r="F139" s="1263"/>
      <c r="G139" s="1263"/>
    </row>
    <row r="140" spans="2:7" x14ac:dyDescent="0.25">
      <c r="B140" s="1003" t="s">
        <v>1239</v>
      </c>
      <c r="C140" s="1295" t="s">
        <v>1204</v>
      </c>
      <c r="D140" s="997" t="s">
        <v>1064</v>
      </c>
      <c r="E140" s="1304">
        <v>0</v>
      </c>
      <c r="F140" s="1263"/>
      <c r="G140" s="1263"/>
    </row>
    <row r="141" spans="2:7" x14ac:dyDescent="0.25">
      <c r="B141" s="928" t="s">
        <v>1240</v>
      </c>
      <c r="C141" s="1296" t="s">
        <v>1194</v>
      </c>
      <c r="D141" s="865" t="s">
        <v>1064</v>
      </c>
      <c r="E141" s="1007">
        <v>0</v>
      </c>
      <c r="F141" s="1263"/>
      <c r="G141" s="1263"/>
    </row>
    <row r="142" spans="2:7" x14ac:dyDescent="0.25">
      <c r="B142" s="1299" t="s">
        <v>1241</v>
      </c>
      <c r="C142" s="1305" t="s">
        <v>1236</v>
      </c>
      <c r="D142" s="932" t="s">
        <v>1064</v>
      </c>
      <c r="E142" s="1306">
        <v>0</v>
      </c>
      <c r="F142" s="1263"/>
      <c r="G142" s="1263"/>
    </row>
    <row r="143" spans="2:7" x14ac:dyDescent="0.25">
      <c r="B143" s="1301" t="s">
        <v>1242</v>
      </c>
      <c r="C143" s="789" t="s">
        <v>1220</v>
      </c>
      <c r="D143" s="789"/>
      <c r="E143" s="1303"/>
      <c r="F143" s="1263"/>
      <c r="G143" s="1263"/>
    </row>
    <row r="144" spans="2:7" x14ac:dyDescent="0.25">
      <c r="B144" s="1008" t="s">
        <v>1243</v>
      </c>
      <c r="C144" s="1296" t="s">
        <v>1192</v>
      </c>
      <c r="D144" s="865" t="s">
        <v>799</v>
      </c>
      <c r="E144" s="1291">
        <f>(E136-E140)*E132/1000</f>
        <v>0</v>
      </c>
      <c r="F144" s="1292"/>
      <c r="G144" s="1292"/>
    </row>
    <row r="145" spans="2:7" x14ac:dyDescent="0.25">
      <c r="B145" s="783"/>
      <c r="C145" s="784" t="s">
        <v>1244</v>
      </c>
      <c r="D145" s="784"/>
      <c r="E145" s="1257"/>
      <c r="F145" s="1292"/>
      <c r="G145" s="1292"/>
    </row>
    <row r="146" spans="2:7" ht="15.75" x14ac:dyDescent="0.25">
      <c r="B146" s="1313" t="s">
        <v>9</v>
      </c>
      <c r="C146" s="1318" t="s">
        <v>1245</v>
      </c>
      <c r="D146" s="865" t="s">
        <v>869</v>
      </c>
      <c r="E146" s="1315">
        <v>0</v>
      </c>
      <c r="F146" s="1292"/>
      <c r="G146" s="1292"/>
    </row>
    <row r="147" spans="2:7" x14ac:dyDescent="0.25">
      <c r="B147" s="928" t="s">
        <v>1246</v>
      </c>
      <c r="C147" s="1319" t="s">
        <v>1247</v>
      </c>
      <c r="D147" s="1320" t="s">
        <v>972</v>
      </c>
      <c r="E147" s="1321">
        <v>0</v>
      </c>
      <c r="F147" s="1292"/>
      <c r="G147" s="1292"/>
    </row>
    <row r="148" spans="2:7" x14ac:dyDescent="0.25">
      <c r="B148" s="928" t="s">
        <v>1248</v>
      </c>
      <c r="C148" s="1319" t="s">
        <v>1249</v>
      </c>
      <c r="D148" s="865" t="s">
        <v>1250</v>
      </c>
      <c r="E148" s="1007">
        <v>0</v>
      </c>
      <c r="F148" s="1292"/>
      <c r="G148" s="1292"/>
    </row>
    <row r="149" spans="2:7" x14ac:dyDescent="0.25">
      <c r="B149" s="1322" t="s">
        <v>1251</v>
      </c>
      <c r="C149" s="1323" t="s">
        <v>1252</v>
      </c>
      <c r="D149" s="989" t="s">
        <v>993</v>
      </c>
      <c r="E149" s="990">
        <v>0</v>
      </c>
      <c r="F149" s="1292"/>
      <c r="G149" s="1292"/>
    </row>
    <row r="150" spans="2:7" x14ac:dyDescent="0.25">
      <c r="B150" s="1324" t="s">
        <v>1253</v>
      </c>
      <c r="C150" s="1325" t="s">
        <v>1254</v>
      </c>
      <c r="D150" s="1325"/>
      <c r="E150" s="746"/>
      <c r="F150" s="1263"/>
      <c r="G150" s="1263"/>
    </row>
    <row r="151" spans="2:7" ht="15.75" x14ac:dyDescent="0.25">
      <c r="B151" s="1003" t="s">
        <v>1255</v>
      </c>
      <c r="C151" s="1326" t="s">
        <v>1256</v>
      </c>
      <c r="D151" s="865" t="s">
        <v>869</v>
      </c>
      <c r="E151" s="1007">
        <v>0</v>
      </c>
      <c r="F151" s="1293"/>
      <c r="G151" s="1293"/>
    </row>
    <row r="152" spans="2:7" x14ac:dyDescent="0.25">
      <c r="B152" s="928" t="s">
        <v>1257</v>
      </c>
      <c r="C152" s="1319" t="s">
        <v>1258</v>
      </c>
      <c r="D152" s="1320" t="s">
        <v>972</v>
      </c>
      <c r="E152" s="1321">
        <v>0</v>
      </c>
      <c r="F152" s="1263"/>
      <c r="G152" s="1263"/>
    </row>
    <row r="153" spans="2:7" x14ac:dyDescent="0.25">
      <c r="B153" s="1003" t="s">
        <v>1259</v>
      </c>
      <c r="C153" s="1327" t="s">
        <v>1260</v>
      </c>
      <c r="D153" s="989" t="s">
        <v>1250</v>
      </c>
      <c r="E153" s="1007">
        <v>0</v>
      </c>
      <c r="F153" s="1263"/>
      <c r="G153" s="1263"/>
    </row>
    <row r="154" spans="2:7" x14ac:dyDescent="0.25">
      <c r="B154" s="1299" t="s">
        <v>1261</v>
      </c>
      <c r="C154" s="1328" t="s">
        <v>1262</v>
      </c>
      <c r="D154" s="932" t="s">
        <v>993</v>
      </c>
      <c r="E154" s="980">
        <v>0</v>
      </c>
      <c r="F154" s="1263"/>
      <c r="G154" s="1263"/>
    </row>
    <row r="155" spans="2:7" x14ac:dyDescent="0.25">
      <c r="B155" s="1324" t="s">
        <v>1263</v>
      </c>
      <c r="C155" s="1325" t="s">
        <v>1264</v>
      </c>
      <c r="D155" s="1325"/>
      <c r="E155" s="1329"/>
      <c r="F155" s="1263"/>
      <c r="G155" s="1263"/>
    </row>
    <row r="156" spans="2:7" ht="15.75" x14ac:dyDescent="0.25">
      <c r="B156" s="928" t="s">
        <v>1265</v>
      </c>
      <c r="C156" s="1319" t="s">
        <v>1266</v>
      </c>
      <c r="D156" s="865" t="s">
        <v>869</v>
      </c>
      <c r="E156" s="1007">
        <v>0</v>
      </c>
      <c r="F156" s="1263"/>
      <c r="G156" s="1263"/>
    </row>
    <row r="157" spans="2:7" x14ac:dyDescent="0.25">
      <c r="B157" s="928" t="s">
        <v>1267</v>
      </c>
      <c r="C157" s="1319" t="s">
        <v>1268</v>
      </c>
      <c r="D157" s="1320" t="s">
        <v>972</v>
      </c>
      <c r="E157" s="1321">
        <v>0</v>
      </c>
      <c r="F157" s="1263"/>
      <c r="G157" s="1263"/>
    </row>
    <row r="158" spans="2:7" x14ac:dyDescent="0.25">
      <c r="B158" s="928" t="s">
        <v>1269</v>
      </c>
      <c r="C158" s="1327" t="s">
        <v>1270</v>
      </c>
      <c r="D158" s="989" t="s">
        <v>1250</v>
      </c>
      <c r="E158" s="1007">
        <v>0</v>
      </c>
      <c r="F158" s="1263"/>
      <c r="G158" s="1263"/>
    </row>
    <row r="159" spans="2:7" x14ac:dyDescent="0.25">
      <c r="B159" s="1299" t="s">
        <v>1271</v>
      </c>
      <c r="C159" s="1328" t="s">
        <v>1272</v>
      </c>
      <c r="D159" s="932" t="s">
        <v>993</v>
      </c>
      <c r="E159" s="980">
        <v>0</v>
      </c>
      <c r="F159" s="1263"/>
      <c r="G159" s="1263"/>
    </row>
    <row r="160" spans="2:7" x14ac:dyDescent="0.25">
      <c r="B160" s="1324" t="s">
        <v>1273</v>
      </c>
      <c r="C160" s="1325" t="s">
        <v>1274</v>
      </c>
      <c r="D160" s="1325"/>
      <c r="E160" s="1330"/>
      <c r="F160" s="1263"/>
      <c r="G160" s="1263"/>
    </row>
    <row r="161" spans="2:7" ht="15.75" x14ac:dyDescent="0.25">
      <c r="B161" s="928" t="s">
        <v>1275</v>
      </c>
      <c r="C161" s="1331" t="s">
        <v>1276</v>
      </c>
      <c r="D161" s="865" t="s">
        <v>869</v>
      </c>
      <c r="E161" s="1007">
        <v>0</v>
      </c>
      <c r="F161" s="1263"/>
      <c r="G161" s="1263"/>
    </row>
    <row r="162" spans="2:7" x14ac:dyDescent="0.25">
      <c r="B162" s="928" t="s">
        <v>1277</v>
      </c>
      <c r="C162" s="1331" t="s">
        <v>1278</v>
      </c>
      <c r="D162" s="865" t="s">
        <v>972</v>
      </c>
      <c r="E162" s="1321">
        <v>0</v>
      </c>
      <c r="F162" s="1263"/>
      <c r="G162" s="1263"/>
    </row>
    <row r="163" spans="2:7" x14ac:dyDescent="0.25">
      <c r="B163" s="928" t="s">
        <v>1279</v>
      </c>
      <c r="C163" s="1331" t="s">
        <v>1280</v>
      </c>
      <c r="D163" s="865" t="s">
        <v>1281</v>
      </c>
      <c r="E163" s="1007">
        <v>0</v>
      </c>
      <c r="F163" s="1263"/>
      <c r="G163" s="1263"/>
    </row>
    <row r="164" spans="2:7" x14ac:dyDescent="0.25">
      <c r="B164" s="1299" t="s">
        <v>1282</v>
      </c>
      <c r="C164" s="1328" t="s">
        <v>1283</v>
      </c>
      <c r="D164" s="932" t="s">
        <v>993</v>
      </c>
      <c r="E164" s="980">
        <v>0</v>
      </c>
      <c r="F164" s="1263"/>
      <c r="G164" s="1263"/>
    </row>
    <row r="165" spans="2:7" x14ac:dyDescent="0.25">
      <c r="B165" s="1324" t="s">
        <v>1284</v>
      </c>
      <c r="C165" s="1332" t="s">
        <v>1285</v>
      </c>
      <c r="D165" s="1333"/>
      <c r="E165" s="1334"/>
      <c r="F165" s="1263"/>
      <c r="G165" s="1263"/>
    </row>
    <row r="166" spans="2:7" ht="15.75" x14ac:dyDescent="0.25">
      <c r="B166" s="928" t="s">
        <v>1286</v>
      </c>
      <c r="C166" s="1319" t="s">
        <v>1287</v>
      </c>
      <c r="D166" s="865" t="s">
        <v>869</v>
      </c>
      <c r="E166" s="1007">
        <v>0</v>
      </c>
      <c r="F166" s="1263"/>
      <c r="G166" s="1263"/>
    </row>
    <row r="167" spans="2:7" x14ac:dyDescent="0.25">
      <c r="B167" s="928" t="s">
        <v>1288</v>
      </c>
      <c r="C167" s="1319" t="s">
        <v>1289</v>
      </c>
      <c r="D167" s="1320" t="s">
        <v>972</v>
      </c>
      <c r="E167" s="1321">
        <v>0</v>
      </c>
      <c r="F167" s="1263"/>
      <c r="G167" s="1263"/>
    </row>
    <row r="168" spans="2:7" x14ac:dyDescent="0.25">
      <c r="B168" s="1003" t="s">
        <v>1290</v>
      </c>
      <c r="C168" s="1327" t="s">
        <v>1291</v>
      </c>
      <c r="D168" s="989" t="s">
        <v>1250</v>
      </c>
      <c r="E168" s="1007">
        <v>0</v>
      </c>
      <c r="F168" s="1263"/>
      <c r="G168" s="1263"/>
    </row>
    <row r="169" spans="2:7" x14ac:dyDescent="0.25">
      <c r="B169" s="1299" t="s">
        <v>1292</v>
      </c>
      <c r="C169" s="1328" t="s">
        <v>1293</v>
      </c>
      <c r="D169" s="932" t="s">
        <v>993</v>
      </c>
      <c r="E169" s="980">
        <v>0</v>
      </c>
      <c r="F169" s="1263"/>
      <c r="G169" s="1263"/>
    </row>
    <row r="170" spans="2:7" x14ac:dyDescent="0.25">
      <c r="B170" s="1324" t="s">
        <v>1294</v>
      </c>
      <c r="C170" s="1325" t="s">
        <v>1295</v>
      </c>
      <c r="D170" s="1325"/>
      <c r="E170" s="1329"/>
      <c r="F170" s="1263"/>
      <c r="G170" s="1263"/>
    </row>
    <row r="171" spans="2:7" ht="15.75" x14ac:dyDescent="0.25">
      <c r="B171" s="928" t="s">
        <v>1296</v>
      </c>
      <c r="C171" s="1335" t="s">
        <v>1297</v>
      </c>
      <c r="D171" s="865" t="s">
        <v>869</v>
      </c>
      <c r="E171" s="1007">
        <v>0</v>
      </c>
      <c r="F171" s="1263"/>
      <c r="G171" s="1263"/>
    </row>
    <row r="172" spans="2:7" x14ac:dyDescent="0.25">
      <c r="B172" s="928" t="s">
        <v>1298</v>
      </c>
      <c r="C172" s="1336" t="s">
        <v>1299</v>
      </c>
      <c r="D172" s="1320" t="s">
        <v>972</v>
      </c>
      <c r="E172" s="1321">
        <v>0</v>
      </c>
      <c r="F172" s="1263"/>
      <c r="G172" s="1263"/>
    </row>
    <row r="173" spans="2:7" x14ac:dyDescent="0.25">
      <c r="B173" s="928" t="s">
        <v>1300</v>
      </c>
      <c r="C173" s="1336" t="s">
        <v>1301</v>
      </c>
      <c r="D173" s="997" t="s">
        <v>1250</v>
      </c>
      <c r="E173" s="1007">
        <v>0</v>
      </c>
      <c r="F173" s="1263"/>
      <c r="G173" s="1263"/>
    </row>
    <row r="174" spans="2:7" x14ac:dyDescent="0.25">
      <c r="B174" s="928" t="s">
        <v>1302</v>
      </c>
      <c r="C174" s="1337" t="s">
        <v>1303</v>
      </c>
      <c r="D174" s="989" t="s">
        <v>1250</v>
      </c>
      <c r="E174" s="1007">
        <v>0</v>
      </c>
      <c r="F174" s="1263"/>
      <c r="G174" s="1263"/>
    </row>
    <row r="175" spans="2:7" x14ac:dyDescent="0.25">
      <c r="B175" s="1299" t="s">
        <v>1304</v>
      </c>
      <c r="C175" s="1328" t="s">
        <v>1252</v>
      </c>
      <c r="D175" s="932" t="s">
        <v>993</v>
      </c>
      <c r="E175" s="980">
        <v>0</v>
      </c>
      <c r="F175" s="1263"/>
      <c r="G175" s="1263"/>
    </row>
    <row r="176" spans="2:7" x14ac:dyDescent="0.25">
      <c r="B176" s="1324" t="s">
        <v>1305</v>
      </c>
      <c r="C176" s="1325" t="s">
        <v>1306</v>
      </c>
      <c r="D176" s="1325"/>
      <c r="E176" s="1329"/>
      <c r="F176" s="1263"/>
      <c r="G176" s="1263"/>
    </row>
    <row r="177" spans="2:7" ht="15.75" x14ac:dyDescent="0.25">
      <c r="B177" s="1338" t="s">
        <v>1307</v>
      </c>
      <c r="C177" s="1335" t="s">
        <v>1308</v>
      </c>
      <c r="D177" s="865" t="s">
        <v>869</v>
      </c>
      <c r="E177" s="1007">
        <v>0</v>
      </c>
      <c r="F177" s="1263"/>
      <c r="G177" s="1263"/>
    </row>
    <row r="178" spans="2:7" x14ac:dyDescent="0.25">
      <c r="B178" s="1338" t="s">
        <v>1309</v>
      </c>
      <c r="C178" s="1336" t="s">
        <v>1310</v>
      </c>
      <c r="D178" s="1320" t="s">
        <v>972</v>
      </c>
      <c r="E178" s="1321">
        <v>0</v>
      </c>
      <c r="F178" s="1263"/>
      <c r="G178" s="1263"/>
    </row>
    <row r="179" spans="2:7" x14ac:dyDescent="0.25">
      <c r="B179" s="1338" t="s">
        <v>1311</v>
      </c>
      <c r="C179" s="1336" t="s">
        <v>1312</v>
      </c>
      <c r="D179" s="997" t="s">
        <v>1250</v>
      </c>
      <c r="E179" s="1007">
        <v>0</v>
      </c>
      <c r="F179" s="1263"/>
      <c r="G179" s="1263"/>
    </row>
    <row r="180" spans="2:7" x14ac:dyDescent="0.25">
      <c r="B180" s="1338" t="s">
        <v>1313</v>
      </c>
      <c r="C180" s="1336" t="s">
        <v>1314</v>
      </c>
      <c r="D180" s="997" t="s">
        <v>1250</v>
      </c>
      <c r="E180" s="1007">
        <v>0</v>
      </c>
      <c r="F180" s="1263"/>
      <c r="G180" s="1263"/>
    </row>
    <row r="181" spans="2:7" x14ac:dyDescent="0.25">
      <c r="B181" s="1338" t="s">
        <v>1315</v>
      </c>
      <c r="C181" s="1336" t="s">
        <v>1316</v>
      </c>
      <c r="D181" s="997" t="s">
        <v>1250</v>
      </c>
      <c r="E181" s="1007">
        <v>0</v>
      </c>
      <c r="F181" s="1263"/>
      <c r="G181" s="1263"/>
    </row>
    <row r="182" spans="2:7" x14ac:dyDescent="0.25">
      <c r="B182" s="1338" t="s">
        <v>1317</v>
      </c>
      <c r="C182" s="1336" t="s">
        <v>1303</v>
      </c>
      <c r="D182" s="997" t="s">
        <v>1250</v>
      </c>
      <c r="E182" s="1007">
        <v>0</v>
      </c>
      <c r="F182" s="1263"/>
      <c r="G182" s="1263"/>
    </row>
    <row r="183" spans="2:7" x14ac:dyDescent="0.25">
      <c r="B183" s="1008" t="s">
        <v>1318</v>
      </c>
      <c r="C183" s="1339" t="s">
        <v>1252</v>
      </c>
      <c r="D183" s="992" t="s">
        <v>993</v>
      </c>
      <c r="E183" s="993">
        <v>0</v>
      </c>
      <c r="F183" s="1263"/>
      <c r="G183" s="1263"/>
    </row>
    <row r="184" spans="2:7" x14ac:dyDescent="0.25">
      <c r="B184" s="783"/>
      <c r="C184" s="784" t="s">
        <v>1319</v>
      </c>
      <c r="D184" s="784"/>
      <c r="E184" s="1257"/>
      <c r="F184" s="1340"/>
      <c r="G184" s="1263"/>
    </row>
    <row r="185" spans="2:7" x14ac:dyDescent="0.25">
      <c r="B185" s="1313" t="s">
        <v>1320</v>
      </c>
      <c r="C185" s="1341" t="s">
        <v>1321</v>
      </c>
      <c r="D185" s="1342" t="s">
        <v>993</v>
      </c>
      <c r="E185" s="996">
        <f>SUM(E186:E190)</f>
        <v>1</v>
      </c>
      <c r="F185" s="1263"/>
      <c r="G185" s="1263"/>
    </row>
    <row r="186" spans="2:7" x14ac:dyDescent="0.25">
      <c r="B186" s="928" t="s">
        <v>1322</v>
      </c>
      <c r="C186" s="1271" t="s">
        <v>1323</v>
      </c>
      <c r="D186" s="1343" t="s">
        <v>993</v>
      </c>
      <c r="E186" s="987">
        <v>0</v>
      </c>
      <c r="F186" s="1294"/>
      <c r="G186" s="1294"/>
    </row>
    <row r="187" spans="2:7" x14ac:dyDescent="0.25">
      <c r="B187" s="928" t="s">
        <v>1324</v>
      </c>
      <c r="C187" s="1271" t="s">
        <v>1325</v>
      </c>
      <c r="D187" s="1343" t="s">
        <v>993</v>
      </c>
      <c r="E187" s="987">
        <v>0</v>
      </c>
      <c r="F187" s="1294"/>
      <c r="G187" s="1294"/>
    </row>
    <row r="188" spans="2:7" x14ac:dyDescent="0.25">
      <c r="B188" s="928" t="s">
        <v>1326</v>
      </c>
      <c r="C188" s="1271" t="s">
        <v>1327</v>
      </c>
      <c r="D188" s="1343" t="s">
        <v>993</v>
      </c>
      <c r="E188" s="987">
        <v>0</v>
      </c>
      <c r="F188" s="1294"/>
      <c r="G188" s="1294"/>
    </row>
    <row r="189" spans="2:7" x14ac:dyDescent="0.25">
      <c r="B189" s="928" t="s">
        <v>1328</v>
      </c>
      <c r="C189" s="1271" t="s">
        <v>1329</v>
      </c>
      <c r="D189" s="1343" t="s">
        <v>993</v>
      </c>
      <c r="E189" s="987">
        <v>1</v>
      </c>
      <c r="F189" s="1294"/>
      <c r="G189" s="1294"/>
    </row>
    <row r="190" spans="2:7" x14ac:dyDescent="0.25">
      <c r="B190" s="928" t="s">
        <v>1330</v>
      </c>
      <c r="C190" s="1271" t="s">
        <v>1331</v>
      </c>
      <c r="D190" s="1343" t="s">
        <v>993</v>
      </c>
      <c r="E190" s="984">
        <f>SUM(E191:E195)</f>
        <v>0</v>
      </c>
      <c r="F190" s="1294"/>
      <c r="G190" s="1294"/>
    </row>
    <row r="191" spans="2:7" x14ac:dyDescent="0.25">
      <c r="B191" s="885" t="s">
        <v>1332</v>
      </c>
      <c r="C191" s="985" t="s">
        <v>1333</v>
      </c>
      <c r="D191" s="1320" t="s">
        <v>993</v>
      </c>
      <c r="E191" s="986">
        <v>0</v>
      </c>
      <c r="F191" s="1294"/>
      <c r="G191" s="1294"/>
    </row>
    <row r="192" spans="2:7" x14ac:dyDescent="0.25">
      <c r="B192" s="885" t="s">
        <v>1334</v>
      </c>
      <c r="C192" s="985" t="s">
        <v>1335</v>
      </c>
      <c r="D192" s="1320" t="s">
        <v>993</v>
      </c>
      <c r="E192" s="986">
        <v>0</v>
      </c>
      <c r="F192" s="1294"/>
      <c r="G192" s="1294"/>
    </row>
    <row r="193" spans="2:7" x14ac:dyDescent="0.25">
      <c r="B193" s="885" t="s">
        <v>1336</v>
      </c>
      <c r="C193" s="985" t="s">
        <v>1337</v>
      </c>
      <c r="D193" s="1320" t="s">
        <v>993</v>
      </c>
      <c r="E193" s="986">
        <v>0</v>
      </c>
      <c r="F193" s="1294"/>
      <c r="G193" s="1294"/>
    </row>
    <row r="194" spans="2:7" x14ac:dyDescent="0.25">
      <c r="B194" s="885" t="s">
        <v>1338</v>
      </c>
      <c r="C194" s="985" t="s">
        <v>1339</v>
      </c>
      <c r="D194" s="1320" t="s">
        <v>993</v>
      </c>
      <c r="E194" s="986">
        <v>0</v>
      </c>
      <c r="F194" s="1294"/>
      <c r="G194" s="1294"/>
    </row>
    <row r="195" spans="2:7" x14ac:dyDescent="0.25">
      <c r="B195" s="1344" t="s">
        <v>1340</v>
      </c>
      <c r="C195" s="1345" t="s">
        <v>1341</v>
      </c>
      <c r="D195" s="1346" t="s">
        <v>993</v>
      </c>
      <c r="E195" s="1347">
        <v>0</v>
      </c>
      <c r="F195" s="1348"/>
      <c r="G195" s="1348"/>
    </row>
    <row r="196" spans="2:7" x14ac:dyDescent="0.25">
      <c r="B196" s="1349"/>
      <c r="C196" s="1349"/>
      <c r="D196" s="1349"/>
      <c r="E196" s="1350"/>
    </row>
    <row r="197" spans="2:7" x14ac:dyDescent="0.25">
      <c r="B197" s="1351" t="s">
        <v>1342</v>
      </c>
      <c r="C197" s="1" t="s">
        <v>1343</v>
      </c>
    </row>
    <row r="198" spans="2:7" x14ac:dyDescent="0.25">
      <c r="B198" s="1352" t="s">
        <v>1344</v>
      </c>
      <c r="C198" s="1" t="s">
        <v>1345</v>
      </c>
    </row>
    <row r="199" spans="2:7" x14ac:dyDescent="0.25">
      <c r="C199" s="1353"/>
    </row>
    <row r="200" spans="2:7" x14ac:dyDescent="0.25">
      <c r="B200" s="1354"/>
    </row>
    <row r="201" spans="2:7" x14ac:dyDescent="0.25">
      <c r="B201" s="1354"/>
      <c r="C201" s="1355"/>
    </row>
  </sheetData>
  <sheetProtection password="F757" sheet="1" objects="1" scenarios="1"/>
  <mergeCells count="2">
    <mergeCell ref="B8:E8"/>
    <mergeCell ref="F39:F41"/>
  </mergeCells>
  <conditionalFormatting sqref="F38">
    <cfRule type="cellIs" dxfId="6" priority="2" stopIfTrue="1" operator="greaterThan">
      <formula>0</formula>
    </cfRule>
    <cfRule type="cellIs" dxfId="5" priority="4" stopIfTrue="1" operator="lessThan">
      <formula>0</formula>
    </cfRule>
  </conditionalFormatting>
  <conditionalFormatting sqref="F106">
    <cfRule type="expression" dxfId="4" priority="6" stopIfTrue="1">
      <formula>F107=0</formula>
    </cfRule>
    <cfRule type="expression" dxfId="3" priority="8" stopIfTrue="1">
      <formula>F107&gt;0</formula>
    </cfRule>
    <cfRule type="expression" dxfId="2" priority="10" stopIfTrue="1">
      <formula>F107&lt;0</formula>
    </cfRule>
  </conditionalFormatting>
  <conditionalFormatting sqref="F36:G36 F107:G107">
    <cfRule type="cellIs" dxfId="1" priority="11" stopIfTrue="1" operator="greaterThan">
      <formula>0</formula>
    </cfRule>
    <cfRule type="cellIs" dxfId="0" priority="12" stopIfTrue="1" operator="lessThan">
      <formula>0</formula>
    </cfRule>
  </conditionalFormatting>
  <pageMargins left="0.7" right="0.7" top="0.75" bottom="0.75" header="0.3" footer="0.3"/>
  <pageSetup paperSize="9" scale="57"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P259"/>
  <sheetViews>
    <sheetView zoomScale="85" zoomScaleNormal="85" workbookViewId="0">
      <selection activeCell="F18" sqref="F18"/>
    </sheetView>
  </sheetViews>
  <sheetFormatPr defaultColWidth="9.140625" defaultRowHeight="15" x14ac:dyDescent="0.25"/>
  <cols>
    <col min="1" max="1" width="4.85546875" style="5" customWidth="1"/>
    <col min="2" max="2" width="9.140625" style="5"/>
    <col min="3" max="3" width="54.7109375" style="5" customWidth="1"/>
    <col min="4" max="4" width="45.7109375" style="5" customWidth="1"/>
    <col min="5" max="6" width="30.7109375" style="5" customWidth="1"/>
    <col min="7" max="16" width="21.7109375" style="5" customWidth="1"/>
    <col min="17" max="16384" width="9.140625" style="5"/>
  </cols>
  <sheetData>
    <row r="1" spans="1:16" x14ac:dyDescent="0.25">
      <c r="A1" s="6" t="s">
        <v>0</v>
      </c>
      <c r="B1" s="7"/>
      <c r="C1" s="7"/>
      <c r="D1" s="7"/>
      <c r="E1" s="7"/>
      <c r="F1" s="7"/>
      <c r="G1" s="7"/>
      <c r="H1" s="7"/>
      <c r="I1" s="7"/>
      <c r="J1" s="7"/>
      <c r="K1" s="7"/>
      <c r="L1" s="7"/>
      <c r="M1" s="7"/>
      <c r="N1" s="7"/>
      <c r="O1" s="7"/>
      <c r="P1" s="7"/>
    </row>
    <row r="2" spans="1:16" x14ac:dyDescent="0.25">
      <c r="A2" s="6" t="s">
        <v>1</v>
      </c>
      <c r="B2" s="7"/>
      <c r="C2" s="7"/>
      <c r="D2" s="7"/>
      <c r="E2" s="7"/>
      <c r="F2" s="7"/>
      <c r="G2" s="7"/>
      <c r="H2" s="7"/>
      <c r="I2" s="7"/>
      <c r="J2" s="7"/>
      <c r="K2" s="7"/>
      <c r="L2" s="7"/>
      <c r="M2" s="7"/>
      <c r="N2" s="7"/>
      <c r="O2" s="7"/>
      <c r="P2" s="7"/>
    </row>
    <row r="3" spans="1:16" x14ac:dyDescent="0.25">
      <c r="A3" s="7"/>
      <c r="B3" s="7"/>
      <c r="C3" s="7"/>
      <c r="D3" s="7"/>
      <c r="E3" s="7"/>
      <c r="F3" s="7"/>
      <c r="G3" s="7"/>
      <c r="H3" s="7"/>
      <c r="I3" s="7"/>
      <c r="J3" s="7"/>
      <c r="K3" s="7"/>
      <c r="L3" s="7"/>
      <c r="M3" s="7"/>
      <c r="N3" s="7"/>
      <c r="O3" s="7"/>
      <c r="P3" s="7"/>
    </row>
    <row r="4" spans="1:16" x14ac:dyDescent="0.25">
      <c r="A4" s="7"/>
      <c r="B4" s="7"/>
      <c r="C4" s="7"/>
      <c r="D4" s="7"/>
      <c r="E4" s="7"/>
      <c r="F4" s="7"/>
      <c r="G4" s="7"/>
      <c r="H4" s="7"/>
      <c r="I4" s="7"/>
      <c r="J4" s="7"/>
      <c r="K4" s="7"/>
      <c r="L4" s="7"/>
      <c r="M4" s="7"/>
      <c r="N4" s="7"/>
      <c r="O4" s="7"/>
      <c r="P4" s="7"/>
    </row>
    <row r="5" spans="1:16" x14ac:dyDescent="0.25">
      <c r="A5" s="8" t="s">
        <v>1346</v>
      </c>
      <c r="B5" s="7"/>
      <c r="C5" s="7"/>
      <c r="D5" s="7"/>
      <c r="E5" s="7"/>
      <c r="F5" s="7"/>
      <c r="G5" s="7"/>
      <c r="H5" s="7"/>
      <c r="I5" s="7"/>
      <c r="J5" s="7"/>
      <c r="K5" s="7"/>
      <c r="L5" s="7"/>
      <c r="M5" s="7"/>
      <c r="N5" s="7"/>
      <c r="O5" s="7"/>
      <c r="P5" s="7"/>
    </row>
    <row r="6" spans="1:16" x14ac:dyDescent="0.25">
      <c r="A6" s="7"/>
      <c r="B6" s="7"/>
      <c r="C6" s="7"/>
      <c r="D6" s="7"/>
      <c r="E6" s="7"/>
      <c r="F6" s="7"/>
      <c r="G6" s="7"/>
      <c r="H6" s="7"/>
      <c r="I6" s="7"/>
      <c r="J6" s="7"/>
      <c r="K6" s="7"/>
      <c r="L6" s="7"/>
      <c r="M6" s="7"/>
      <c r="N6" s="7"/>
      <c r="O6" s="7"/>
      <c r="P6" s="7"/>
    </row>
    <row r="8" spans="1:16" x14ac:dyDescent="0.25">
      <c r="B8" s="1503" t="s">
        <v>1347</v>
      </c>
      <c r="C8" s="1503"/>
      <c r="D8" s="1503"/>
      <c r="E8" s="1503"/>
      <c r="F8" s="1503"/>
      <c r="G8" s="1503"/>
      <c r="H8" s="1503"/>
      <c r="I8" s="1503"/>
      <c r="J8" s="1503"/>
      <c r="K8" s="1503"/>
      <c r="L8" s="1503"/>
      <c r="M8" s="1503"/>
      <c r="N8" s="1503"/>
      <c r="O8" s="1503"/>
      <c r="P8" s="1503"/>
    </row>
    <row r="9" spans="1:16" ht="154.5" customHeight="1" x14ac:dyDescent="0.25">
      <c r="B9" s="1356" t="s">
        <v>4</v>
      </c>
      <c r="C9" s="1357" t="s">
        <v>1348</v>
      </c>
      <c r="D9" s="1358" t="s">
        <v>1349</v>
      </c>
      <c r="E9" s="1359" t="s">
        <v>1350</v>
      </c>
      <c r="F9" s="1360" t="s">
        <v>1351</v>
      </c>
      <c r="G9" s="1361" t="s">
        <v>1352</v>
      </c>
      <c r="H9" s="1362" t="s">
        <v>1353</v>
      </c>
      <c r="I9" s="1363" t="s">
        <v>1354</v>
      </c>
      <c r="J9" s="1361" t="s">
        <v>1355</v>
      </c>
      <c r="K9" s="1362" t="s">
        <v>1356</v>
      </c>
      <c r="L9" s="1364" t="s">
        <v>1357</v>
      </c>
      <c r="M9" s="1365" t="s">
        <v>1358</v>
      </c>
      <c r="N9" s="1361" t="s">
        <v>1359</v>
      </c>
      <c r="O9" s="1364" t="s">
        <v>1360</v>
      </c>
      <c r="P9" s="1366" t="s">
        <v>1361</v>
      </c>
    </row>
    <row r="10" spans="1:16" x14ac:dyDescent="0.25">
      <c r="B10" s="1367" t="s">
        <v>68</v>
      </c>
      <c r="C10" s="1368" t="s">
        <v>612</v>
      </c>
      <c r="D10" s="1367"/>
      <c r="E10" s="1369"/>
      <c r="F10" s="1370"/>
      <c r="G10" s="1371">
        <f>G11+G24+G49+G58+G79+G88</f>
        <v>0</v>
      </c>
      <c r="H10" s="1372">
        <f t="shared" ref="H10:P10" si="0">H11+H24+H49+H58+H79+H88</f>
        <v>0</v>
      </c>
      <c r="I10" s="1373">
        <f t="shared" si="0"/>
        <v>0</v>
      </c>
      <c r="J10" s="1371">
        <f t="shared" si="0"/>
        <v>0</v>
      </c>
      <c r="K10" s="1372">
        <f t="shared" si="0"/>
        <v>0</v>
      </c>
      <c r="L10" s="1373">
        <f t="shared" si="0"/>
        <v>0</v>
      </c>
      <c r="M10" s="1369">
        <f t="shared" si="0"/>
        <v>0</v>
      </c>
      <c r="N10" s="1371">
        <f t="shared" si="0"/>
        <v>0</v>
      </c>
      <c r="O10" s="1374">
        <f t="shared" si="0"/>
        <v>0</v>
      </c>
      <c r="P10" s="1374">
        <f t="shared" si="0"/>
        <v>0</v>
      </c>
    </row>
    <row r="11" spans="1:16" x14ac:dyDescent="0.25">
      <c r="B11" s="1375" t="s">
        <v>70</v>
      </c>
      <c r="C11" s="1376" t="s">
        <v>8</v>
      </c>
      <c r="D11" s="1377"/>
      <c r="E11" s="1378"/>
      <c r="F11" s="1379"/>
      <c r="G11" s="1380">
        <f t="shared" ref="G11:P11" si="1">G12+G16+G20</f>
        <v>0</v>
      </c>
      <c r="H11" s="1381">
        <f t="shared" si="1"/>
        <v>0</v>
      </c>
      <c r="I11" s="1382">
        <f t="shared" si="1"/>
        <v>0</v>
      </c>
      <c r="J11" s="1380">
        <f t="shared" si="1"/>
        <v>0</v>
      </c>
      <c r="K11" s="1381">
        <f t="shared" si="1"/>
        <v>0</v>
      </c>
      <c r="L11" s="1382">
        <f t="shared" si="1"/>
        <v>0</v>
      </c>
      <c r="M11" s="1378">
        <f t="shared" si="1"/>
        <v>0</v>
      </c>
      <c r="N11" s="1380">
        <f t="shared" si="1"/>
        <v>0</v>
      </c>
      <c r="O11" s="1383">
        <f t="shared" si="1"/>
        <v>0</v>
      </c>
      <c r="P11" s="1383">
        <f t="shared" si="1"/>
        <v>0</v>
      </c>
    </row>
    <row r="12" spans="1:16" x14ac:dyDescent="0.25">
      <c r="B12" s="1384" t="s">
        <v>72</v>
      </c>
      <c r="C12" s="1385" t="s">
        <v>10</v>
      </c>
      <c r="D12" s="1386"/>
      <c r="E12" s="1378"/>
      <c r="F12" s="1379"/>
      <c r="G12" s="1387">
        <f t="shared" ref="G12:P12" si="2">SUM(G13:G15)</f>
        <v>0</v>
      </c>
      <c r="H12" s="1388">
        <f t="shared" si="2"/>
        <v>0</v>
      </c>
      <c r="I12" s="1389">
        <f t="shared" si="2"/>
        <v>0</v>
      </c>
      <c r="J12" s="1387">
        <f t="shared" si="2"/>
        <v>0</v>
      </c>
      <c r="K12" s="1388">
        <f t="shared" si="2"/>
        <v>0</v>
      </c>
      <c r="L12" s="1389">
        <f t="shared" si="2"/>
        <v>0</v>
      </c>
      <c r="M12" s="1390">
        <f t="shared" si="2"/>
        <v>0</v>
      </c>
      <c r="N12" s="1387">
        <f t="shared" si="2"/>
        <v>0</v>
      </c>
      <c r="O12" s="1391">
        <f t="shared" si="2"/>
        <v>0</v>
      </c>
      <c r="P12" s="1391">
        <f t="shared" si="2"/>
        <v>0</v>
      </c>
    </row>
    <row r="13" spans="1:16" x14ac:dyDescent="0.25">
      <c r="B13" s="1392"/>
      <c r="C13" s="1393" t="s">
        <v>1362</v>
      </c>
      <c r="D13" s="1394"/>
      <c r="E13" s="1395"/>
      <c r="F13" s="1396"/>
      <c r="G13" s="1397"/>
      <c r="H13" s="1398"/>
      <c r="I13" s="1399"/>
      <c r="J13" s="1397"/>
      <c r="K13" s="1398"/>
      <c r="L13" s="1399"/>
      <c r="M13" s="1400"/>
      <c r="N13" s="1397"/>
      <c r="O13" s="1401"/>
      <c r="P13" s="1401"/>
    </row>
    <row r="14" spans="1:16" x14ac:dyDescent="0.25">
      <c r="B14" s="1392"/>
      <c r="C14" s="1393" t="s">
        <v>1362</v>
      </c>
      <c r="D14" s="1394"/>
      <c r="E14" s="1395"/>
      <c r="F14" s="1396"/>
      <c r="G14" s="1397"/>
      <c r="H14" s="1398"/>
      <c r="I14" s="1399"/>
      <c r="J14" s="1397"/>
      <c r="K14" s="1398"/>
      <c r="L14" s="1399"/>
      <c r="M14" s="1400"/>
      <c r="N14" s="1397"/>
      <c r="O14" s="1401"/>
      <c r="P14" s="1401"/>
    </row>
    <row r="15" spans="1:16" x14ac:dyDescent="0.25">
      <c r="B15" s="1392"/>
      <c r="C15" s="1393" t="s">
        <v>1362</v>
      </c>
      <c r="D15" s="1394"/>
      <c r="E15" s="1395"/>
      <c r="F15" s="1396"/>
      <c r="G15" s="1397"/>
      <c r="H15" s="1398"/>
      <c r="I15" s="1399"/>
      <c r="J15" s="1397"/>
      <c r="K15" s="1398"/>
      <c r="L15" s="1399"/>
      <c r="M15" s="1400"/>
      <c r="N15" s="1397"/>
      <c r="O15" s="1401"/>
      <c r="P15" s="1401"/>
    </row>
    <row r="16" spans="1:16" x14ac:dyDescent="0.25">
      <c r="B16" s="1384" t="s">
        <v>74</v>
      </c>
      <c r="C16" s="1385" t="s">
        <v>11</v>
      </c>
      <c r="D16" s="1386"/>
      <c r="E16" s="1378"/>
      <c r="F16" s="1379"/>
      <c r="G16" s="1387">
        <f t="shared" ref="G16:P16" si="3">SUM(G17:G19)</f>
        <v>0</v>
      </c>
      <c r="H16" s="1388">
        <f t="shared" si="3"/>
        <v>0</v>
      </c>
      <c r="I16" s="1389">
        <f t="shared" si="3"/>
        <v>0</v>
      </c>
      <c r="J16" s="1387">
        <f t="shared" si="3"/>
        <v>0</v>
      </c>
      <c r="K16" s="1388">
        <f t="shared" si="3"/>
        <v>0</v>
      </c>
      <c r="L16" s="1389">
        <f t="shared" si="3"/>
        <v>0</v>
      </c>
      <c r="M16" s="1390">
        <f t="shared" si="3"/>
        <v>0</v>
      </c>
      <c r="N16" s="1387">
        <f t="shared" si="3"/>
        <v>0</v>
      </c>
      <c r="O16" s="1391">
        <f t="shared" si="3"/>
        <v>0</v>
      </c>
      <c r="P16" s="1391">
        <f t="shared" si="3"/>
        <v>0</v>
      </c>
    </row>
    <row r="17" spans="2:16" x14ac:dyDescent="0.25">
      <c r="B17" s="1392"/>
      <c r="C17" s="1393" t="s">
        <v>1362</v>
      </c>
      <c r="D17" s="1394"/>
      <c r="E17" s="1395"/>
      <c r="F17" s="1396"/>
      <c r="G17" s="1397"/>
      <c r="H17" s="1398"/>
      <c r="I17" s="1399"/>
      <c r="J17" s="1397"/>
      <c r="K17" s="1398"/>
      <c r="L17" s="1399"/>
      <c r="M17" s="1400"/>
      <c r="N17" s="1397"/>
      <c r="O17" s="1401"/>
      <c r="P17" s="1401"/>
    </row>
    <row r="18" spans="2:16" x14ac:dyDescent="0.25">
      <c r="B18" s="1392"/>
      <c r="C18" s="1393" t="s">
        <v>1362</v>
      </c>
      <c r="D18" s="1394"/>
      <c r="E18" s="1395"/>
      <c r="F18" s="1396"/>
      <c r="G18" s="1397"/>
      <c r="H18" s="1398"/>
      <c r="I18" s="1399"/>
      <c r="J18" s="1397"/>
      <c r="K18" s="1398"/>
      <c r="L18" s="1399"/>
      <c r="M18" s="1400"/>
      <c r="N18" s="1397"/>
      <c r="O18" s="1401"/>
      <c r="P18" s="1401"/>
    </row>
    <row r="19" spans="2:16" x14ac:dyDescent="0.25">
      <c r="B19" s="1392"/>
      <c r="C19" s="1393" t="s">
        <v>1362</v>
      </c>
      <c r="D19" s="1394"/>
      <c r="E19" s="1395"/>
      <c r="F19" s="1396"/>
      <c r="G19" s="1397"/>
      <c r="H19" s="1398"/>
      <c r="I19" s="1399"/>
      <c r="J19" s="1397"/>
      <c r="K19" s="1398"/>
      <c r="L19" s="1399"/>
      <c r="M19" s="1400"/>
      <c r="N19" s="1397"/>
      <c r="O19" s="1401"/>
      <c r="P19" s="1401"/>
    </row>
    <row r="20" spans="2:16" x14ac:dyDescent="0.25">
      <c r="B20" s="1384" t="s">
        <v>597</v>
      </c>
      <c r="C20" s="1385" t="s">
        <v>13</v>
      </c>
      <c r="D20" s="1386"/>
      <c r="E20" s="1378"/>
      <c r="F20" s="1379"/>
      <c r="G20" s="1387">
        <f t="shared" ref="G20:P20" si="4">SUM(G21:G23)</f>
        <v>0</v>
      </c>
      <c r="H20" s="1388">
        <f t="shared" si="4"/>
        <v>0</v>
      </c>
      <c r="I20" s="1389">
        <f t="shared" si="4"/>
        <v>0</v>
      </c>
      <c r="J20" s="1387">
        <f t="shared" si="4"/>
        <v>0</v>
      </c>
      <c r="K20" s="1388">
        <f t="shared" si="4"/>
        <v>0</v>
      </c>
      <c r="L20" s="1389">
        <f t="shared" si="4"/>
        <v>0</v>
      </c>
      <c r="M20" s="1390">
        <f t="shared" si="4"/>
        <v>0</v>
      </c>
      <c r="N20" s="1387">
        <f t="shared" si="4"/>
        <v>0</v>
      </c>
      <c r="O20" s="1391">
        <f t="shared" si="4"/>
        <v>0</v>
      </c>
      <c r="P20" s="1391">
        <f t="shared" si="4"/>
        <v>0</v>
      </c>
    </row>
    <row r="21" spans="2:16" x14ac:dyDescent="0.25">
      <c r="B21" s="1392"/>
      <c r="C21" s="1393" t="s">
        <v>1362</v>
      </c>
      <c r="D21" s="1394"/>
      <c r="E21" s="1395"/>
      <c r="F21" s="1396"/>
      <c r="G21" s="1397"/>
      <c r="H21" s="1398"/>
      <c r="I21" s="1399"/>
      <c r="J21" s="1397"/>
      <c r="K21" s="1398"/>
      <c r="L21" s="1399"/>
      <c r="M21" s="1400"/>
      <c r="N21" s="1397"/>
      <c r="O21" s="1401"/>
      <c r="P21" s="1401"/>
    </row>
    <row r="22" spans="2:16" x14ac:dyDescent="0.25">
      <c r="B22" s="1392"/>
      <c r="C22" s="1393" t="s">
        <v>1362</v>
      </c>
      <c r="D22" s="1394"/>
      <c r="E22" s="1395"/>
      <c r="F22" s="1396"/>
      <c r="G22" s="1397"/>
      <c r="H22" s="1398"/>
      <c r="I22" s="1399"/>
      <c r="J22" s="1397"/>
      <c r="K22" s="1398"/>
      <c r="L22" s="1399"/>
      <c r="M22" s="1400"/>
      <c r="N22" s="1397"/>
      <c r="O22" s="1401"/>
      <c r="P22" s="1401"/>
    </row>
    <row r="23" spans="2:16" x14ac:dyDescent="0.25">
      <c r="B23" s="1392"/>
      <c r="C23" s="1393" t="s">
        <v>1362</v>
      </c>
      <c r="D23" s="1394"/>
      <c r="E23" s="1395"/>
      <c r="F23" s="1396"/>
      <c r="G23" s="1397"/>
      <c r="H23" s="1398"/>
      <c r="I23" s="1399"/>
      <c r="J23" s="1397"/>
      <c r="K23" s="1398"/>
      <c r="L23" s="1399"/>
      <c r="M23" s="1400"/>
      <c r="N23" s="1397"/>
      <c r="O23" s="1401"/>
      <c r="P23" s="1401"/>
    </row>
    <row r="24" spans="2:16" x14ac:dyDescent="0.25">
      <c r="B24" s="1402" t="s">
        <v>76</v>
      </c>
      <c r="C24" s="1403" t="s">
        <v>15</v>
      </c>
      <c r="D24" s="1404"/>
      <c r="E24" s="1378"/>
      <c r="F24" s="1379"/>
      <c r="G24" s="1379">
        <f>G25+G29+G33+G45+G37+G41</f>
        <v>0</v>
      </c>
      <c r="H24" s="1405">
        <f t="shared" ref="H24:P24" si="5">H25+H29+H33+H45+H37+H41</f>
        <v>0</v>
      </c>
      <c r="I24" s="1406">
        <f t="shared" si="5"/>
        <v>0</v>
      </c>
      <c r="J24" s="1379">
        <f t="shared" si="5"/>
        <v>0</v>
      </c>
      <c r="K24" s="1405">
        <f t="shared" si="5"/>
        <v>0</v>
      </c>
      <c r="L24" s="1406">
        <f t="shared" si="5"/>
        <v>0</v>
      </c>
      <c r="M24" s="1380">
        <f t="shared" si="5"/>
        <v>0</v>
      </c>
      <c r="N24" s="1379">
        <f t="shared" si="5"/>
        <v>0</v>
      </c>
      <c r="O24" s="1407">
        <f t="shared" si="5"/>
        <v>0</v>
      </c>
      <c r="P24" s="1408">
        <f t="shared" si="5"/>
        <v>0</v>
      </c>
    </row>
    <row r="25" spans="2:16" x14ac:dyDescent="0.25">
      <c r="B25" s="1384" t="s">
        <v>78</v>
      </c>
      <c r="C25" s="1385" t="s">
        <v>17</v>
      </c>
      <c r="D25" s="1386"/>
      <c r="E25" s="1378"/>
      <c r="F25" s="1379"/>
      <c r="G25" s="1387">
        <f t="shared" ref="G25:P25" si="6">SUM(G26:G28)</f>
        <v>0</v>
      </c>
      <c r="H25" s="1388">
        <f t="shared" si="6"/>
        <v>0</v>
      </c>
      <c r="I25" s="1389">
        <f t="shared" si="6"/>
        <v>0</v>
      </c>
      <c r="J25" s="1387">
        <f t="shared" si="6"/>
        <v>0</v>
      </c>
      <c r="K25" s="1388">
        <f t="shared" si="6"/>
        <v>0</v>
      </c>
      <c r="L25" s="1389">
        <f t="shared" si="6"/>
        <v>0</v>
      </c>
      <c r="M25" s="1390">
        <f t="shared" si="6"/>
        <v>0</v>
      </c>
      <c r="N25" s="1387">
        <f t="shared" si="6"/>
        <v>0</v>
      </c>
      <c r="O25" s="1391">
        <f t="shared" si="6"/>
        <v>0</v>
      </c>
      <c r="P25" s="1391">
        <f t="shared" si="6"/>
        <v>0</v>
      </c>
    </row>
    <row r="26" spans="2:16" x14ac:dyDescent="0.25">
      <c r="B26" s="1392"/>
      <c r="C26" s="1393" t="s">
        <v>1362</v>
      </c>
      <c r="D26" s="1394"/>
      <c r="E26" s="1395"/>
      <c r="F26" s="1396"/>
      <c r="G26" s="1397"/>
      <c r="H26" s="1398"/>
      <c r="I26" s="1399"/>
      <c r="J26" s="1397"/>
      <c r="K26" s="1398"/>
      <c r="L26" s="1399"/>
      <c r="M26" s="1400"/>
      <c r="N26" s="1409"/>
      <c r="O26" s="1410"/>
      <c r="P26" s="1410"/>
    </row>
    <row r="27" spans="2:16" x14ac:dyDescent="0.25">
      <c r="B27" s="1392"/>
      <c r="C27" s="1393" t="s">
        <v>1362</v>
      </c>
      <c r="D27" s="1394"/>
      <c r="E27" s="1395"/>
      <c r="F27" s="1396"/>
      <c r="G27" s="1397"/>
      <c r="H27" s="1398"/>
      <c r="I27" s="1399"/>
      <c r="J27" s="1397"/>
      <c r="K27" s="1398"/>
      <c r="L27" s="1399"/>
      <c r="M27" s="1400"/>
      <c r="N27" s="1409"/>
      <c r="O27" s="1410"/>
      <c r="P27" s="1410"/>
    </row>
    <row r="28" spans="2:16" x14ac:dyDescent="0.25">
      <c r="B28" s="1392"/>
      <c r="C28" s="1393" t="s">
        <v>1362</v>
      </c>
      <c r="D28" s="1394"/>
      <c r="E28" s="1395"/>
      <c r="F28" s="1396"/>
      <c r="G28" s="1397"/>
      <c r="H28" s="1398"/>
      <c r="I28" s="1399"/>
      <c r="J28" s="1397"/>
      <c r="K28" s="1398"/>
      <c r="L28" s="1399"/>
      <c r="M28" s="1400"/>
      <c r="N28" s="1409"/>
      <c r="O28" s="1410"/>
      <c r="P28" s="1410"/>
    </row>
    <row r="29" spans="2:16" x14ac:dyDescent="0.25">
      <c r="B29" s="1384" t="s">
        <v>86</v>
      </c>
      <c r="C29" s="1385" t="s">
        <v>598</v>
      </c>
      <c r="D29" s="1386"/>
      <c r="E29" s="1378"/>
      <c r="F29" s="1379"/>
      <c r="G29" s="1387">
        <f t="shared" ref="G29:P29" si="7">SUM(G30:G32)</f>
        <v>0</v>
      </c>
      <c r="H29" s="1388">
        <f t="shared" si="7"/>
        <v>0</v>
      </c>
      <c r="I29" s="1389">
        <f t="shared" si="7"/>
        <v>0</v>
      </c>
      <c r="J29" s="1387">
        <f t="shared" si="7"/>
        <v>0</v>
      </c>
      <c r="K29" s="1388">
        <f t="shared" si="7"/>
        <v>0</v>
      </c>
      <c r="L29" s="1389">
        <f t="shared" si="7"/>
        <v>0</v>
      </c>
      <c r="M29" s="1390">
        <f t="shared" si="7"/>
        <v>0</v>
      </c>
      <c r="N29" s="1387">
        <f t="shared" si="7"/>
        <v>0</v>
      </c>
      <c r="O29" s="1391">
        <f t="shared" si="7"/>
        <v>0</v>
      </c>
      <c r="P29" s="1391">
        <f t="shared" si="7"/>
        <v>0</v>
      </c>
    </row>
    <row r="30" spans="2:16" x14ac:dyDescent="0.25">
      <c r="B30" s="1392"/>
      <c r="C30" s="1393" t="s">
        <v>1362</v>
      </c>
      <c r="D30" s="1394"/>
      <c r="E30" s="1395"/>
      <c r="F30" s="1396"/>
      <c r="G30" s="1397"/>
      <c r="H30" s="1398"/>
      <c r="I30" s="1399"/>
      <c r="J30" s="1397"/>
      <c r="K30" s="1398"/>
      <c r="L30" s="1399"/>
      <c r="M30" s="1400"/>
      <c r="N30" s="1409"/>
      <c r="O30" s="1410"/>
      <c r="P30" s="1410"/>
    </row>
    <row r="31" spans="2:16" x14ac:dyDescent="0.25">
      <c r="B31" s="1392"/>
      <c r="C31" s="1393" t="s">
        <v>1362</v>
      </c>
      <c r="D31" s="1394"/>
      <c r="E31" s="1395"/>
      <c r="F31" s="1396"/>
      <c r="G31" s="1397"/>
      <c r="H31" s="1398"/>
      <c r="I31" s="1399"/>
      <c r="J31" s="1397"/>
      <c r="K31" s="1398"/>
      <c r="L31" s="1399"/>
      <c r="M31" s="1400"/>
      <c r="N31" s="1409"/>
      <c r="O31" s="1410"/>
      <c r="P31" s="1410"/>
    </row>
    <row r="32" spans="2:16" x14ac:dyDescent="0.25">
      <c r="B32" s="1392"/>
      <c r="C32" s="1393" t="s">
        <v>1362</v>
      </c>
      <c r="D32" s="1394"/>
      <c r="E32" s="1395"/>
      <c r="F32" s="1396"/>
      <c r="G32" s="1397"/>
      <c r="H32" s="1398"/>
      <c r="I32" s="1399"/>
      <c r="J32" s="1397"/>
      <c r="K32" s="1398"/>
      <c r="L32" s="1399"/>
      <c r="M32" s="1400"/>
      <c r="N32" s="1409"/>
      <c r="O32" s="1410"/>
      <c r="P32" s="1410"/>
    </row>
    <row r="33" spans="2:16" x14ac:dyDescent="0.25">
      <c r="B33" s="1384" t="s">
        <v>96</v>
      </c>
      <c r="C33" s="1385" t="s">
        <v>23</v>
      </c>
      <c r="D33" s="1386"/>
      <c r="E33" s="1378"/>
      <c r="F33" s="1379"/>
      <c r="G33" s="1387">
        <f t="shared" ref="G33:P33" si="8">SUM(G34:G36)</f>
        <v>0</v>
      </c>
      <c r="H33" s="1388">
        <f t="shared" si="8"/>
        <v>0</v>
      </c>
      <c r="I33" s="1389">
        <f t="shared" si="8"/>
        <v>0</v>
      </c>
      <c r="J33" s="1387">
        <f t="shared" si="8"/>
        <v>0</v>
      </c>
      <c r="K33" s="1388">
        <f t="shared" si="8"/>
        <v>0</v>
      </c>
      <c r="L33" s="1389">
        <f t="shared" si="8"/>
        <v>0</v>
      </c>
      <c r="M33" s="1390">
        <f t="shared" si="8"/>
        <v>0</v>
      </c>
      <c r="N33" s="1387">
        <f t="shared" si="8"/>
        <v>0</v>
      </c>
      <c r="O33" s="1391">
        <f t="shared" si="8"/>
        <v>0</v>
      </c>
      <c r="P33" s="1391">
        <f t="shared" si="8"/>
        <v>0</v>
      </c>
    </row>
    <row r="34" spans="2:16" x14ac:dyDescent="0.25">
      <c r="B34" s="1392"/>
      <c r="C34" s="1393" t="s">
        <v>1362</v>
      </c>
      <c r="D34" s="1394"/>
      <c r="E34" s="1395"/>
      <c r="F34" s="1396"/>
      <c r="G34" s="1397"/>
      <c r="H34" s="1398"/>
      <c r="I34" s="1399"/>
      <c r="J34" s="1397"/>
      <c r="K34" s="1398"/>
      <c r="L34" s="1399"/>
      <c r="M34" s="1400"/>
      <c r="N34" s="1409"/>
      <c r="O34" s="1410"/>
      <c r="P34" s="1410"/>
    </row>
    <row r="35" spans="2:16" x14ac:dyDescent="0.25">
      <c r="B35" s="1392"/>
      <c r="C35" s="1393" t="s">
        <v>1362</v>
      </c>
      <c r="D35" s="1394"/>
      <c r="E35" s="1395"/>
      <c r="F35" s="1396"/>
      <c r="G35" s="1397"/>
      <c r="H35" s="1398"/>
      <c r="I35" s="1399"/>
      <c r="J35" s="1397"/>
      <c r="K35" s="1398"/>
      <c r="L35" s="1399"/>
      <c r="M35" s="1400"/>
      <c r="N35" s="1409"/>
      <c r="O35" s="1410"/>
      <c r="P35" s="1410"/>
    </row>
    <row r="36" spans="2:16" x14ac:dyDescent="0.25">
      <c r="B36" s="1392"/>
      <c r="C36" s="1393" t="s">
        <v>1362</v>
      </c>
      <c r="D36" s="1394"/>
      <c r="E36" s="1395"/>
      <c r="F36" s="1396"/>
      <c r="G36" s="1397"/>
      <c r="H36" s="1398"/>
      <c r="I36" s="1399"/>
      <c r="J36" s="1397"/>
      <c r="K36" s="1398"/>
      <c r="L36" s="1399"/>
      <c r="M36" s="1400"/>
      <c r="N36" s="1409"/>
      <c r="O36" s="1410"/>
      <c r="P36" s="1410"/>
    </row>
    <row r="37" spans="2:16" x14ac:dyDescent="0.25">
      <c r="B37" s="1384" t="s">
        <v>599</v>
      </c>
      <c r="C37" s="1385" t="s">
        <v>25</v>
      </c>
      <c r="D37" s="1386"/>
      <c r="E37" s="1378"/>
      <c r="F37" s="1379"/>
      <c r="G37" s="1387">
        <f t="shared" ref="G37:P37" si="9">SUM(G38:G40)</f>
        <v>0</v>
      </c>
      <c r="H37" s="1388">
        <f t="shared" si="9"/>
        <v>0</v>
      </c>
      <c r="I37" s="1389">
        <f t="shared" si="9"/>
        <v>0</v>
      </c>
      <c r="J37" s="1387">
        <f t="shared" si="9"/>
        <v>0</v>
      </c>
      <c r="K37" s="1388">
        <f t="shared" si="9"/>
        <v>0</v>
      </c>
      <c r="L37" s="1389">
        <f t="shared" si="9"/>
        <v>0</v>
      </c>
      <c r="M37" s="1390">
        <f t="shared" si="9"/>
        <v>0</v>
      </c>
      <c r="N37" s="1387">
        <f t="shared" si="9"/>
        <v>0</v>
      </c>
      <c r="O37" s="1391">
        <f t="shared" si="9"/>
        <v>0</v>
      </c>
      <c r="P37" s="1391">
        <f t="shared" si="9"/>
        <v>0</v>
      </c>
    </row>
    <row r="38" spans="2:16" x14ac:dyDescent="0.25">
      <c r="B38" s="1392"/>
      <c r="C38" s="1393" t="s">
        <v>1362</v>
      </c>
      <c r="D38" s="1394"/>
      <c r="E38" s="1395"/>
      <c r="F38" s="1396"/>
      <c r="G38" s="1397"/>
      <c r="H38" s="1398"/>
      <c r="I38" s="1399"/>
      <c r="J38" s="1397"/>
      <c r="K38" s="1398"/>
      <c r="L38" s="1399"/>
      <c r="M38" s="1400"/>
      <c r="N38" s="1409"/>
      <c r="O38" s="1410"/>
      <c r="P38" s="1410"/>
    </row>
    <row r="39" spans="2:16" x14ac:dyDescent="0.25">
      <c r="B39" s="1392"/>
      <c r="C39" s="1393" t="s">
        <v>1362</v>
      </c>
      <c r="D39" s="1394"/>
      <c r="E39" s="1395"/>
      <c r="F39" s="1396"/>
      <c r="G39" s="1397"/>
      <c r="H39" s="1398"/>
      <c r="I39" s="1399"/>
      <c r="J39" s="1397"/>
      <c r="K39" s="1398"/>
      <c r="L39" s="1399"/>
      <c r="M39" s="1400"/>
      <c r="N39" s="1409"/>
      <c r="O39" s="1410"/>
      <c r="P39" s="1410"/>
    </row>
    <row r="40" spans="2:16" x14ac:dyDescent="0.25">
      <c r="B40" s="1392"/>
      <c r="C40" s="1393" t="s">
        <v>1362</v>
      </c>
      <c r="D40" s="1394"/>
      <c r="E40" s="1395"/>
      <c r="F40" s="1396"/>
      <c r="G40" s="1397"/>
      <c r="H40" s="1398"/>
      <c r="I40" s="1399"/>
      <c r="J40" s="1397"/>
      <c r="K40" s="1398"/>
      <c r="L40" s="1399"/>
      <c r="M40" s="1400"/>
      <c r="N40" s="1409"/>
      <c r="O40" s="1410"/>
      <c r="P40" s="1410"/>
    </row>
    <row r="41" spans="2:16" x14ac:dyDescent="0.25">
      <c r="B41" s="1384" t="s">
        <v>600</v>
      </c>
      <c r="C41" s="1385" t="s">
        <v>27</v>
      </c>
      <c r="D41" s="1386"/>
      <c r="E41" s="1378"/>
      <c r="F41" s="1379"/>
      <c r="G41" s="1387">
        <f t="shared" ref="G41:P41" si="10">SUM(G42:G44)</f>
        <v>0</v>
      </c>
      <c r="H41" s="1388">
        <f t="shared" si="10"/>
        <v>0</v>
      </c>
      <c r="I41" s="1389">
        <f t="shared" si="10"/>
        <v>0</v>
      </c>
      <c r="J41" s="1387">
        <f t="shared" si="10"/>
        <v>0</v>
      </c>
      <c r="K41" s="1388">
        <f t="shared" si="10"/>
        <v>0</v>
      </c>
      <c r="L41" s="1389">
        <f t="shared" si="10"/>
        <v>0</v>
      </c>
      <c r="M41" s="1390">
        <f t="shared" si="10"/>
        <v>0</v>
      </c>
      <c r="N41" s="1387">
        <f t="shared" si="10"/>
        <v>0</v>
      </c>
      <c r="O41" s="1391">
        <f t="shared" si="10"/>
        <v>0</v>
      </c>
      <c r="P41" s="1391">
        <f t="shared" si="10"/>
        <v>0</v>
      </c>
    </row>
    <row r="42" spans="2:16" x14ac:dyDescent="0.25">
      <c r="B42" s="1392"/>
      <c r="C42" s="1393" t="s">
        <v>1362</v>
      </c>
      <c r="D42" s="1394"/>
      <c r="E42" s="1395"/>
      <c r="F42" s="1396"/>
      <c r="G42" s="1397"/>
      <c r="H42" s="1398"/>
      <c r="I42" s="1399"/>
      <c r="J42" s="1397"/>
      <c r="K42" s="1398"/>
      <c r="L42" s="1399"/>
      <c r="M42" s="1400"/>
      <c r="N42" s="1409"/>
      <c r="O42" s="1410"/>
      <c r="P42" s="1410"/>
    </row>
    <row r="43" spans="2:16" x14ac:dyDescent="0.25">
      <c r="B43" s="1392"/>
      <c r="C43" s="1393" t="s">
        <v>1362</v>
      </c>
      <c r="D43" s="1394"/>
      <c r="E43" s="1395"/>
      <c r="F43" s="1396"/>
      <c r="G43" s="1397"/>
      <c r="H43" s="1398"/>
      <c r="I43" s="1399"/>
      <c r="J43" s="1397"/>
      <c r="K43" s="1398"/>
      <c r="L43" s="1399"/>
      <c r="M43" s="1400"/>
      <c r="N43" s="1409"/>
      <c r="O43" s="1410"/>
      <c r="P43" s="1410"/>
    </row>
    <row r="44" spans="2:16" x14ac:dyDescent="0.25">
      <c r="B44" s="1392"/>
      <c r="C44" s="1393" t="s">
        <v>1362</v>
      </c>
      <c r="D44" s="1394"/>
      <c r="E44" s="1395"/>
      <c r="F44" s="1396"/>
      <c r="G44" s="1397"/>
      <c r="H44" s="1398"/>
      <c r="I44" s="1399"/>
      <c r="J44" s="1397"/>
      <c r="K44" s="1398"/>
      <c r="L44" s="1399"/>
      <c r="M44" s="1400"/>
      <c r="N44" s="1409"/>
      <c r="O44" s="1410"/>
      <c r="P44" s="1410"/>
    </row>
    <row r="45" spans="2:16" ht="51" x14ac:dyDescent="0.25">
      <c r="B45" s="1384" t="s">
        <v>601</v>
      </c>
      <c r="C45" s="1385" t="s">
        <v>602</v>
      </c>
      <c r="D45" s="1386"/>
      <c r="E45" s="1378"/>
      <c r="F45" s="1379"/>
      <c r="G45" s="1387">
        <f t="shared" ref="G45:P45" si="11">SUM(G46:G48)</f>
        <v>0</v>
      </c>
      <c r="H45" s="1388">
        <f t="shared" si="11"/>
        <v>0</v>
      </c>
      <c r="I45" s="1389">
        <f t="shared" si="11"/>
        <v>0</v>
      </c>
      <c r="J45" s="1387">
        <f t="shared" si="11"/>
        <v>0</v>
      </c>
      <c r="K45" s="1388">
        <f t="shared" si="11"/>
        <v>0</v>
      </c>
      <c r="L45" s="1389">
        <f t="shared" si="11"/>
        <v>0</v>
      </c>
      <c r="M45" s="1390">
        <f t="shared" si="11"/>
        <v>0</v>
      </c>
      <c r="N45" s="1387">
        <f t="shared" si="11"/>
        <v>0</v>
      </c>
      <c r="O45" s="1391">
        <f t="shared" si="11"/>
        <v>0</v>
      </c>
      <c r="P45" s="1391">
        <f t="shared" si="11"/>
        <v>0</v>
      </c>
    </row>
    <row r="46" spans="2:16" x14ac:dyDescent="0.25">
      <c r="B46" s="1392"/>
      <c r="C46" s="1393" t="s">
        <v>1362</v>
      </c>
      <c r="D46" s="1394"/>
      <c r="E46" s="1395"/>
      <c r="F46" s="1396"/>
      <c r="G46" s="1397"/>
      <c r="H46" s="1398"/>
      <c r="I46" s="1399"/>
      <c r="J46" s="1397"/>
      <c r="K46" s="1398"/>
      <c r="L46" s="1399"/>
      <c r="M46" s="1400"/>
      <c r="N46" s="1409"/>
      <c r="O46" s="1410"/>
      <c r="P46" s="1410"/>
    </row>
    <row r="47" spans="2:16" x14ac:dyDescent="0.25">
      <c r="B47" s="1392"/>
      <c r="C47" s="1393" t="s">
        <v>1362</v>
      </c>
      <c r="D47" s="1394"/>
      <c r="E47" s="1395"/>
      <c r="F47" s="1396"/>
      <c r="G47" s="1397"/>
      <c r="H47" s="1398"/>
      <c r="I47" s="1399"/>
      <c r="J47" s="1397"/>
      <c r="K47" s="1398"/>
      <c r="L47" s="1399"/>
      <c r="M47" s="1400"/>
      <c r="N47" s="1409"/>
      <c r="O47" s="1410"/>
      <c r="P47" s="1410"/>
    </row>
    <row r="48" spans="2:16" x14ac:dyDescent="0.25">
      <c r="B48" s="1392"/>
      <c r="C48" s="1393" t="s">
        <v>1362</v>
      </c>
      <c r="D48" s="1394"/>
      <c r="E48" s="1395"/>
      <c r="F48" s="1396"/>
      <c r="G48" s="1397"/>
      <c r="H48" s="1398"/>
      <c r="I48" s="1399"/>
      <c r="J48" s="1397"/>
      <c r="K48" s="1398"/>
      <c r="L48" s="1399"/>
      <c r="M48" s="1400"/>
      <c r="N48" s="1409"/>
      <c r="O48" s="1410"/>
      <c r="P48" s="1410"/>
    </row>
    <row r="49" spans="2:16" x14ac:dyDescent="0.25">
      <c r="B49" s="1411" t="s">
        <v>104</v>
      </c>
      <c r="C49" s="1412" t="s">
        <v>31</v>
      </c>
      <c r="D49" s="1413"/>
      <c r="E49" s="1378"/>
      <c r="F49" s="1379"/>
      <c r="G49" s="1380">
        <f t="shared" ref="G49:P49" si="12">G50+G54</f>
        <v>0</v>
      </c>
      <c r="H49" s="1381">
        <f t="shared" si="12"/>
        <v>0</v>
      </c>
      <c r="I49" s="1382">
        <f t="shared" si="12"/>
        <v>0</v>
      </c>
      <c r="J49" s="1380">
        <f t="shared" si="12"/>
        <v>0</v>
      </c>
      <c r="K49" s="1381">
        <f t="shared" si="12"/>
        <v>0</v>
      </c>
      <c r="L49" s="1382">
        <f t="shared" si="12"/>
        <v>0</v>
      </c>
      <c r="M49" s="1378">
        <f t="shared" si="12"/>
        <v>0</v>
      </c>
      <c r="N49" s="1380">
        <f t="shared" si="12"/>
        <v>0</v>
      </c>
      <c r="O49" s="1383">
        <f t="shared" si="12"/>
        <v>0</v>
      </c>
      <c r="P49" s="1383">
        <f t="shared" si="12"/>
        <v>0</v>
      </c>
    </row>
    <row r="50" spans="2:16" ht="64.5" x14ac:dyDescent="0.25">
      <c r="B50" s="1414" t="s">
        <v>106</v>
      </c>
      <c r="C50" s="1415" t="s">
        <v>33</v>
      </c>
      <c r="D50" s="1416"/>
      <c r="E50" s="1378"/>
      <c r="F50" s="1379"/>
      <c r="G50" s="1387">
        <f t="shared" ref="G50:P50" si="13">SUM(G51:G53)</f>
        <v>0</v>
      </c>
      <c r="H50" s="1388">
        <f t="shared" si="13"/>
        <v>0</v>
      </c>
      <c r="I50" s="1389">
        <f t="shared" si="13"/>
        <v>0</v>
      </c>
      <c r="J50" s="1387">
        <f t="shared" si="13"/>
        <v>0</v>
      </c>
      <c r="K50" s="1388">
        <f t="shared" si="13"/>
        <v>0</v>
      </c>
      <c r="L50" s="1389">
        <f t="shared" si="13"/>
        <v>0</v>
      </c>
      <c r="M50" s="1390">
        <f t="shared" si="13"/>
        <v>0</v>
      </c>
      <c r="N50" s="1387">
        <f t="shared" si="13"/>
        <v>0</v>
      </c>
      <c r="O50" s="1391">
        <f t="shared" si="13"/>
        <v>0</v>
      </c>
      <c r="P50" s="1391">
        <f t="shared" si="13"/>
        <v>0</v>
      </c>
    </row>
    <row r="51" spans="2:16" x14ac:dyDescent="0.25">
      <c r="B51" s="1392"/>
      <c r="C51" s="1393" t="s">
        <v>1362</v>
      </c>
      <c r="D51" s="1394"/>
      <c r="E51" s="1395"/>
      <c r="F51" s="1396"/>
      <c r="G51" s="1397"/>
      <c r="H51" s="1398"/>
      <c r="I51" s="1399"/>
      <c r="J51" s="1397"/>
      <c r="K51" s="1398"/>
      <c r="L51" s="1399"/>
      <c r="M51" s="1400"/>
      <c r="N51" s="1409"/>
      <c r="O51" s="1410"/>
      <c r="P51" s="1410"/>
    </row>
    <row r="52" spans="2:16" x14ac:dyDescent="0.25">
      <c r="B52" s="1392"/>
      <c r="C52" s="1393" t="s">
        <v>1362</v>
      </c>
      <c r="D52" s="1394"/>
      <c r="E52" s="1395"/>
      <c r="F52" s="1396"/>
      <c r="G52" s="1397"/>
      <c r="H52" s="1398"/>
      <c r="I52" s="1399"/>
      <c r="J52" s="1397"/>
      <c r="K52" s="1398"/>
      <c r="L52" s="1399"/>
      <c r="M52" s="1400"/>
      <c r="N52" s="1409"/>
      <c r="O52" s="1410"/>
      <c r="P52" s="1410"/>
    </row>
    <row r="53" spans="2:16" x14ac:dyDescent="0.25">
      <c r="B53" s="1392"/>
      <c r="C53" s="1393" t="s">
        <v>1362</v>
      </c>
      <c r="D53" s="1394"/>
      <c r="E53" s="1395"/>
      <c r="F53" s="1396"/>
      <c r="G53" s="1397"/>
      <c r="H53" s="1398"/>
      <c r="I53" s="1399"/>
      <c r="J53" s="1397"/>
      <c r="K53" s="1398"/>
      <c r="L53" s="1399"/>
      <c r="M53" s="1400"/>
      <c r="N53" s="1409"/>
      <c r="O53" s="1410"/>
      <c r="P53" s="1410"/>
    </row>
    <row r="54" spans="2:16" x14ac:dyDescent="0.25">
      <c r="B54" s="1414" t="s">
        <v>108</v>
      </c>
      <c r="C54" s="1415" t="s">
        <v>35</v>
      </c>
      <c r="D54" s="1416"/>
      <c r="E54" s="1378"/>
      <c r="F54" s="1379"/>
      <c r="G54" s="1387">
        <f t="shared" ref="G54:P54" si="14">SUM(G55:G57)</f>
        <v>0</v>
      </c>
      <c r="H54" s="1388">
        <f t="shared" si="14"/>
        <v>0</v>
      </c>
      <c r="I54" s="1389">
        <f t="shared" si="14"/>
        <v>0</v>
      </c>
      <c r="J54" s="1387">
        <f t="shared" si="14"/>
        <v>0</v>
      </c>
      <c r="K54" s="1388">
        <f t="shared" si="14"/>
        <v>0</v>
      </c>
      <c r="L54" s="1389">
        <f t="shared" si="14"/>
        <v>0</v>
      </c>
      <c r="M54" s="1390">
        <f t="shared" si="14"/>
        <v>0</v>
      </c>
      <c r="N54" s="1387">
        <f t="shared" si="14"/>
        <v>0</v>
      </c>
      <c r="O54" s="1391">
        <f t="shared" si="14"/>
        <v>0</v>
      </c>
      <c r="P54" s="1391">
        <f t="shared" si="14"/>
        <v>0</v>
      </c>
    </row>
    <row r="55" spans="2:16" x14ac:dyDescent="0.25">
      <c r="B55" s="1392"/>
      <c r="C55" s="1393" t="s">
        <v>1362</v>
      </c>
      <c r="D55" s="1394"/>
      <c r="E55" s="1395"/>
      <c r="F55" s="1396"/>
      <c r="G55" s="1397"/>
      <c r="H55" s="1398"/>
      <c r="I55" s="1399"/>
      <c r="J55" s="1397"/>
      <c r="K55" s="1398"/>
      <c r="L55" s="1399"/>
      <c r="M55" s="1400"/>
      <c r="N55" s="1409"/>
      <c r="O55" s="1410"/>
      <c r="P55" s="1410"/>
    </row>
    <row r="56" spans="2:16" x14ac:dyDescent="0.25">
      <c r="B56" s="1392"/>
      <c r="C56" s="1393" t="s">
        <v>1362</v>
      </c>
      <c r="D56" s="1394"/>
      <c r="E56" s="1395"/>
      <c r="F56" s="1396"/>
      <c r="G56" s="1397"/>
      <c r="H56" s="1398"/>
      <c r="I56" s="1399"/>
      <c r="J56" s="1397"/>
      <c r="K56" s="1398"/>
      <c r="L56" s="1399"/>
      <c r="M56" s="1400"/>
      <c r="N56" s="1409"/>
      <c r="O56" s="1410"/>
      <c r="P56" s="1410"/>
    </row>
    <row r="57" spans="2:16" x14ac:dyDescent="0.25">
      <c r="B57" s="1392"/>
      <c r="C57" s="1393" t="s">
        <v>1362</v>
      </c>
      <c r="D57" s="1394"/>
      <c r="E57" s="1395"/>
      <c r="F57" s="1396"/>
      <c r="G57" s="1397"/>
      <c r="H57" s="1398"/>
      <c r="I57" s="1399"/>
      <c r="J57" s="1397"/>
      <c r="K57" s="1398"/>
      <c r="L57" s="1399"/>
      <c r="M57" s="1400"/>
      <c r="N57" s="1409"/>
      <c r="O57" s="1410"/>
      <c r="P57" s="1410"/>
    </row>
    <row r="58" spans="2:16" x14ac:dyDescent="0.25">
      <c r="B58" s="1411" t="s">
        <v>264</v>
      </c>
      <c r="C58" s="1412" t="s">
        <v>37</v>
      </c>
      <c r="D58" s="1413"/>
      <c r="E58" s="1378"/>
      <c r="F58" s="1379"/>
      <c r="G58" s="1379">
        <f>G59+G75+G63+G67+G71</f>
        <v>0</v>
      </c>
      <c r="H58" s="1405">
        <f t="shared" ref="H58:P58" si="15">H59+H75+H63+H67+H71</f>
        <v>0</v>
      </c>
      <c r="I58" s="1406">
        <f t="shared" si="15"/>
        <v>0</v>
      </c>
      <c r="J58" s="1379">
        <f t="shared" si="15"/>
        <v>0</v>
      </c>
      <c r="K58" s="1405">
        <f t="shared" si="15"/>
        <v>0</v>
      </c>
      <c r="L58" s="1406">
        <f t="shared" si="15"/>
        <v>0</v>
      </c>
      <c r="M58" s="1380">
        <f t="shared" si="15"/>
        <v>0</v>
      </c>
      <c r="N58" s="1417">
        <f t="shared" si="15"/>
        <v>0</v>
      </c>
      <c r="O58" s="1406">
        <f t="shared" si="15"/>
        <v>0</v>
      </c>
      <c r="P58" s="1408">
        <f t="shared" si="15"/>
        <v>0</v>
      </c>
    </row>
    <row r="59" spans="2:16" x14ac:dyDescent="0.25">
      <c r="B59" s="1414" t="s">
        <v>603</v>
      </c>
      <c r="C59" s="1415" t="s">
        <v>39</v>
      </c>
      <c r="D59" s="1416"/>
      <c r="E59" s="1378"/>
      <c r="F59" s="1379"/>
      <c r="G59" s="1387">
        <f t="shared" ref="G59:P59" si="16">SUM(G60:G62)</f>
        <v>0</v>
      </c>
      <c r="H59" s="1388">
        <f t="shared" si="16"/>
        <v>0</v>
      </c>
      <c r="I59" s="1389">
        <f t="shared" si="16"/>
        <v>0</v>
      </c>
      <c r="J59" s="1387">
        <f t="shared" si="16"/>
        <v>0</v>
      </c>
      <c r="K59" s="1388">
        <f t="shared" si="16"/>
        <v>0</v>
      </c>
      <c r="L59" s="1389">
        <f t="shared" si="16"/>
        <v>0</v>
      </c>
      <c r="M59" s="1390">
        <f t="shared" si="16"/>
        <v>0</v>
      </c>
      <c r="N59" s="1387">
        <f t="shared" si="16"/>
        <v>0</v>
      </c>
      <c r="O59" s="1391">
        <f t="shared" si="16"/>
        <v>0</v>
      </c>
      <c r="P59" s="1391">
        <f t="shared" si="16"/>
        <v>0</v>
      </c>
    </row>
    <row r="60" spans="2:16" x14ac:dyDescent="0.25">
      <c r="B60" s="1392"/>
      <c r="C60" s="1393" t="s">
        <v>1362</v>
      </c>
      <c r="D60" s="1394"/>
      <c r="E60" s="1395"/>
      <c r="F60" s="1396"/>
      <c r="G60" s="1397"/>
      <c r="H60" s="1398"/>
      <c r="I60" s="1399"/>
      <c r="J60" s="1397"/>
      <c r="K60" s="1398"/>
      <c r="L60" s="1399"/>
      <c r="M60" s="1400"/>
      <c r="N60" s="1397"/>
      <c r="O60" s="1401"/>
      <c r="P60" s="1401"/>
    </row>
    <row r="61" spans="2:16" x14ac:dyDescent="0.25">
      <c r="B61" s="1392"/>
      <c r="C61" s="1393" t="s">
        <v>1362</v>
      </c>
      <c r="D61" s="1394"/>
      <c r="E61" s="1395"/>
      <c r="F61" s="1396"/>
      <c r="G61" s="1397"/>
      <c r="H61" s="1398"/>
      <c r="I61" s="1399"/>
      <c r="J61" s="1397"/>
      <c r="K61" s="1398"/>
      <c r="L61" s="1399"/>
      <c r="M61" s="1400"/>
      <c r="N61" s="1397"/>
      <c r="O61" s="1401"/>
      <c r="P61" s="1401"/>
    </row>
    <row r="62" spans="2:16" x14ac:dyDescent="0.25">
      <c r="B62" s="1392"/>
      <c r="C62" s="1393" t="s">
        <v>1362</v>
      </c>
      <c r="D62" s="1394"/>
      <c r="E62" s="1395"/>
      <c r="F62" s="1396"/>
      <c r="G62" s="1397"/>
      <c r="H62" s="1398"/>
      <c r="I62" s="1399"/>
      <c r="J62" s="1397"/>
      <c r="K62" s="1398"/>
      <c r="L62" s="1399"/>
      <c r="M62" s="1400"/>
      <c r="N62" s="1397"/>
      <c r="O62" s="1401"/>
      <c r="P62" s="1401"/>
    </row>
    <row r="63" spans="2:16" x14ac:dyDescent="0.25">
      <c r="B63" s="1414" t="s">
        <v>604</v>
      </c>
      <c r="C63" s="1415" t="s">
        <v>42</v>
      </c>
      <c r="D63" s="1416"/>
      <c r="E63" s="1378"/>
      <c r="F63" s="1379"/>
      <c r="G63" s="1387">
        <f t="shared" ref="G63:P63" si="17">SUM(G64:G66)</f>
        <v>0</v>
      </c>
      <c r="H63" s="1388">
        <f t="shared" si="17"/>
        <v>0</v>
      </c>
      <c r="I63" s="1389">
        <f t="shared" si="17"/>
        <v>0</v>
      </c>
      <c r="J63" s="1387">
        <f t="shared" si="17"/>
        <v>0</v>
      </c>
      <c r="K63" s="1388">
        <f t="shared" si="17"/>
        <v>0</v>
      </c>
      <c r="L63" s="1389">
        <f t="shared" si="17"/>
        <v>0</v>
      </c>
      <c r="M63" s="1390">
        <f t="shared" si="17"/>
        <v>0</v>
      </c>
      <c r="N63" s="1387">
        <f t="shared" si="17"/>
        <v>0</v>
      </c>
      <c r="O63" s="1391">
        <f t="shared" si="17"/>
        <v>0</v>
      </c>
      <c r="P63" s="1391">
        <f t="shared" si="17"/>
        <v>0</v>
      </c>
    </row>
    <row r="64" spans="2:16" x14ac:dyDescent="0.25">
      <c r="B64" s="1392"/>
      <c r="C64" s="1393" t="s">
        <v>1362</v>
      </c>
      <c r="D64" s="1394"/>
      <c r="E64" s="1395"/>
      <c r="F64" s="1396"/>
      <c r="G64" s="1397"/>
      <c r="H64" s="1398"/>
      <c r="I64" s="1399"/>
      <c r="J64" s="1397"/>
      <c r="K64" s="1398"/>
      <c r="L64" s="1399"/>
      <c r="M64" s="1400"/>
      <c r="N64" s="1397"/>
      <c r="O64" s="1401"/>
      <c r="P64" s="1401"/>
    </row>
    <row r="65" spans="2:16" x14ac:dyDescent="0.25">
      <c r="B65" s="1392"/>
      <c r="C65" s="1393" t="s">
        <v>1362</v>
      </c>
      <c r="D65" s="1394"/>
      <c r="E65" s="1395"/>
      <c r="F65" s="1396"/>
      <c r="G65" s="1397"/>
      <c r="H65" s="1398"/>
      <c r="I65" s="1399"/>
      <c r="J65" s="1397"/>
      <c r="K65" s="1398"/>
      <c r="L65" s="1399"/>
      <c r="M65" s="1400"/>
      <c r="N65" s="1397"/>
      <c r="O65" s="1401"/>
      <c r="P65" s="1401"/>
    </row>
    <row r="66" spans="2:16" x14ac:dyDescent="0.25">
      <c r="B66" s="1392"/>
      <c r="C66" s="1393" t="s">
        <v>1362</v>
      </c>
      <c r="D66" s="1394"/>
      <c r="E66" s="1395"/>
      <c r="F66" s="1396"/>
      <c r="G66" s="1397"/>
      <c r="H66" s="1398"/>
      <c r="I66" s="1399"/>
      <c r="J66" s="1397"/>
      <c r="K66" s="1398"/>
      <c r="L66" s="1399"/>
      <c r="M66" s="1400"/>
      <c r="N66" s="1397"/>
      <c r="O66" s="1401"/>
      <c r="P66" s="1401"/>
    </row>
    <row r="67" spans="2:16" ht="33" customHeight="1" x14ac:dyDescent="0.25">
      <c r="B67" s="1414" t="s">
        <v>605</v>
      </c>
      <c r="C67" s="1415" t="s">
        <v>45</v>
      </c>
      <c r="D67" s="1416"/>
      <c r="E67" s="1378"/>
      <c r="F67" s="1379"/>
      <c r="G67" s="1387">
        <f t="shared" ref="G67:P67" si="18">SUM(G68:G70)</f>
        <v>0</v>
      </c>
      <c r="H67" s="1388">
        <f t="shared" si="18"/>
        <v>0</v>
      </c>
      <c r="I67" s="1389">
        <f t="shared" si="18"/>
        <v>0</v>
      </c>
      <c r="J67" s="1387">
        <f t="shared" si="18"/>
        <v>0</v>
      </c>
      <c r="K67" s="1388">
        <f t="shared" si="18"/>
        <v>0</v>
      </c>
      <c r="L67" s="1389">
        <f t="shared" si="18"/>
        <v>0</v>
      </c>
      <c r="M67" s="1390">
        <f t="shared" si="18"/>
        <v>0</v>
      </c>
      <c r="N67" s="1387">
        <f t="shared" si="18"/>
        <v>0</v>
      </c>
      <c r="O67" s="1391">
        <f t="shared" si="18"/>
        <v>0</v>
      </c>
      <c r="P67" s="1391">
        <f t="shared" si="18"/>
        <v>0</v>
      </c>
    </row>
    <row r="68" spans="2:16" x14ac:dyDescent="0.25">
      <c r="B68" s="1392"/>
      <c r="C68" s="1393" t="s">
        <v>1362</v>
      </c>
      <c r="D68" s="1394"/>
      <c r="E68" s="1395"/>
      <c r="F68" s="1396"/>
      <c r="G68" s="1397"/>
      <c r="H68" s="1398"/>
      <c r="I68" s="1399"/>
      <c r="J68" s="1397"/>
      <c r="K68" s="1398"/>
      <c r="L68" s="1399"/>
      <c r="M68" s="1400"/>
      <c r="N68" s="1397"/>
      <c r="O68" s="1401"/>
      <c r="P68" s="1401"/>
    </row>
    <row r="69" spans="2:16" x14ac:dyDescent="0.25">
      <c r="B69" s="1392"/>
      <c r="C69" s="1393" t="s">
        <v>1362</v>
      </c>
      <c r="D69" s="1394"/>
      <c r="E69" s="1395"/>
      <c r="F69" s="1396"/>
      <c r="G69" s="1397"/>
      <c r="H69" s="1398"/>
      <c r="I69" s="1399"/>
      <c r="J69" s="1397"/>
      <c r="K69" s="1398"/>
      <c r="L69" s="1399"/>
      <c r="M69" s="1400"/>
      <c r="N69" s="1397"/>
      <c r="O69" s="1401"/>
      <c r="P69" s="1401"/>
    </row>
    <row r="70" spans="2:16" x14ac:dyDescent="0.25">
      <c r="B70" s="1392"/>
      <c r="C70" s="1393" t="s">
        <v>1362</v>
      </c>
      <c r="D70" s="1394"/>
      <c r="E70" s="1395"/>
      <c r="F70" s="1396"/>
      <c r="G70" s="1397"/>
      <c r="H70" s="1398"/>
      <c r="I70" s="1399"/>
      <c r="J70" s="1397"/>
      <c r="K70" s="1398"/>
      <c r="L70" s="1399"/>
      <c r="M70" s="1400"/>
      <c r="N70" s="1397"/>
      <c r="O70" s="1401"/>
      <c r="P70" s="1401"/>
    </row>
    <row r="71" spans="2:16" ht="26.25" x14ac:dyDescent="0.25">
      <c r="B71" s="1414" t="s">
        <v>606</v>
      </c>
      <c r="C71" s="1415" t="s">
        <v>47</v>
      </c>
      <c r="D71" s="1416"/>
      <c r="E71" s="1378"/>
      <c r="F71" s="1379"/>
      <c r="G71" s="1387">
        <f t="shared" ref="G71:P71" si="19">SUM(G72:G74)</f>
        <v>0</v>
      </c>
      <c r="H71" s="1388">
        <f t="shared" si="19"/>
        <v>0</v>
      </c>
      <c r="I71" s="1389">
        <f t="shared" si="19"/>
        <v>0</v>
      </c>
      <c r="J71" s="1387">
        <f t="shared" si="19"/>
        <v>0</v>
      </c>
      <c r="K71" s="1388">
        <f t="shared" si="19"/>
        <v>0</v>
      </c>
      <c r="L71" s="1389">
        <f t="shared" si="19"/>
        <v>0</v>
      </c>
      <c r="M71" s="1390">
        <f t="shared" si="19"/>
        <v>0</v>
      </c>
      <c r="N71" s="1387">
        <f t="shared" si="19"/>
        <v>0</v>
      </c>
      <c r="O71" s="1391">
        <f t="shared" si="19"/>
        <v>0</v>
      </c>
      <c r="P71" s="1391">
        <f t="shared" si="19"/>
        <v>0</v>
      </c>
    </row>
    <row r="72" spans="2:16" x14ac:dyDescent="0.25">
      <c r="B72" s="1392"/>
      <c r="C72" s="1393" t="s">
        <v>1362</v>
      </c>
      <c r="D72" s="1394"/>
      <c r="E72" s="1395"/>
      <c r="F72" s="1396"/>
      <c r="G72" s="1397"/>
      <c r="H72" s="1398"/>
      <c r="I72" s="1399"/>
      <c r="J72" s="1397"/>
      <c r="K72" s="1398"/>
      <c r="L72" s="1399"/>
      <c r="M72" s="1400"/>
      <c r="N72" s="1397"/>
      <c r="O72" s="1401"/>
      <c r="P72" s="1401"/>
    </row>
    <row r="73" spans="2:16" x14ac:dyDescent="0.25">
      <c r="B73" s="1392"/>
      <c r="C73" s="1393" t="s">
        <v>1362</v>
      </c>
      <c r="D73" s="1394"/>
      <c r="E73" s="1395"/>
      <c r="F73" s="1396"/>
      <c r="G73" s="1397"/>
      <c r="H73" s="1398"/>
      <c r="I73" s="1399"/>
      <c r="J73" s="1397"/>
      <c r="K73" s="1398"/>
      <c r="L73" s="1399"/>
      <c r="M73" s="1400"/>
      <c r="N73" s="1397"/>
      <c r="O73" s="1401"/>
      <c r="P73" s="1401"/>
    </row>
    <row r="74" spans="2:16" x14ac:dyDescent="0.25">
      <c r="B74" s="1392"/>
      <c r="C74" s="1393" t="s">
        <v>1362</v>
      </c>
      <c r="D74" s="1394"/>
      <c r="E74" s="1395"/>
      <c r="F74" s="1396"/>
      <c r="G74" s="1397"/>
      <c r="H74" s="1398"/>
      <c r="I74" s="1399"/>
      <c r="J74" s="1397"/>
      <c r="K74" s="1398"/>
      <c r="L74" s="1399"/>
      <c r="M74" s="1400"/>
      <c r="N74" s="1397"/>
      <c r="O74" s="1401"/>
      <c r="P74" s="1401"/>
    </row>
    <row r="75" spans="2:16" ht="26.25" x14ac:dyDescent="0.25">
      <c r="B75" s="1418" t="s">
        <v>607</v>
      </c>
      <c r="C75" s="1419" t="s">
        <v>608</v>
      </c>
      <c r="D75" s="1420"/>
      <c r="E75" s="1378"/>
      <c r="F75" s="1379"/>
      <c r="G75" s="1387">
        <f t="shared" ref="G75:P75" si="20">SUM(G76:G78)</f>
        <v>0</v>
      </c>
      <c r="H75" s="1388">
        <f t="shared" si="20"/>
        <v>0</v>
      </c>
      <c r="I75" s="1389">
        <f t="shared" si="20"/>
        <v>0</v>
      </c>
      <c r="J75" s="1387">
        <f t="shared" si="20"/>
        <v>0</v>
      </c>
      <c r="K75" s="1388">
        <f t="shared" si="20"/>
        <v>0</v>
      </c>
      <c r="L75" s="1389">
        <f t="shared" si="20"/>
        <v>0</v>
      </c>
      <c r="M75" s="1390">
        <f t="shared" si="20"/>
        <v>0</v>
      </c>
      <c r="N75" s="1387">
        <f t="shared" si="20"/>
        <v>0</v>
      </c>
      <c r="O75" s="1391">
        <f t="shared" si="20"/>
        <v>0</v>
      </c>
      <c r="P75" s="1391">
        <f t="shared" si="20"/>
        <v>0</v>
      </c>
    </row>
    <row r="76" spans="2:16" x14ac:dyDescent="0.25">
      <c r="B76" s="1392"/>
      <c r="C76" s="1393" t="s">
        <v>1362</v>
      </c>
      <c r="D76" s="1394"/>
      <c r="E76" s="1395"/>
      <c r="F76" s="1396"/>
      <c r="G76" s="1397"/>
      <c r="H76" s="1398"/>
      <c r="I76" s="1399"/>
      <c r="J76" s="1397"/>
      <c r="K76" s="1398"/>
      <c r="L76" s="1399"/>
      <c r="M76" s="1400"/>
      <c r="N76" s="1397"/>
      <c r="O76" s="1401"/>
      <c r="P76" s="1401"/>
    </row>
    <row r="77" spans="2:16" x14ac:dyDescent="0.25">
      <c r="B77" s="1392"/>
      <c r="C77" s="1393" t="s">
        <v>1362</v>
      </c>
      <c r="D77" s="1394"/>
      <c r="E77" s="1395"/>
      <c r="F77" s="1396"/>
      <c r="G77" s="1397"/>
      <c r="H77" s="1398"/>
      <c r="I77" s="1399"/>
      <c r="J77" s="1397"/>
      <c r="K77" s="1398"/>
      <c r="L77" s="1399"/>
      <c r="M77" s="1400"/>
      <c r="N77" s="1397"/>
      <c r="O77" s="1401"/>
      <c r="P77" s="1401"/>
    </row>
    <row r="78" spans="2:16" x14ac:dyDescent="0.25">
      <c r="B78" s="1392"/>
      <c r="C78" s="1393" t="s">
        <v>1362</v>
      </c>
      <c r="D78" s="1394"/>
      <c r="E78" s="1395"/>
      <c r="F78" s="1396"/>
      <c r="G78" s="1397"/>
      <c r="H78" s="1398"/>
      <c r="I78" s="1399"/>
      <c r="J78" s="1397"/>
      <c r="K78" s="1398"/>
      <c r="L78" s="1399"/>
      <c r="M78" s="1400"/>
      <c r="N78" s="1397"/>
      <c r="O78" s="1401"/>
      <c r="P78" s="1401"/>
    </row>
    <row r="79" spans="2:16" x14ac:dyDescent="0.25">
      <c r="B79" s="1421" t="s">
        <v>266</v>
      </c>
      <c r="C79" s="1422" t="s">
        <v>53</v>
      </c>
      <c r="D79" s="1423"/>
      <c r="E79" s="1424"/>
      <c r="F79" s="1425"/>
      <c r="G79" s="1417">
        <f>G80+G84</f>
        <v>0</v>
      </c>
      <c r="H79" s="1405">
        <f t="shared" ref="H79:P79" si="21">H80+H84</f>
        <v>0</v>
      </c>
      <c r="I79" s="1407">
        <f t="shared" si="21"/>
        <v>0</v>
      </c>
      <c r="J79" s="1417">
        <f t="shared" si="21"/>
        <v>0</v>
      </c>
      <c r="K79" s="1405">
        <f t="shared" si="21"/>
        <v>0</v>
      </c>
      <c r="L79" s="1407">
        <f t="shared" si="21"/>
        <v>0</v>
      </c>
      <c r="M79" s="1424">
        <f t="shared" si="21"/>
        <v>0</v>
      </c>
      <c r="N79" s="1417">
        <f t="shared" si="21"/>
        <v>0</v>
      </c>
      <c r="O79" s="1426">
        <f t="shared" si="21"/>
        <v>0</v>
      </c>
      <c r="P79" s="1426">
        <f t="shared" si="21"/>
        <v>0</v>
      </c>
    </row>
    <row r="80" spans="2:16" x14ac:dyDescent="0.25">
      <c r="B80" s="1427" t="s">
        <v>268</v>
      </c>
      <c r="C80" s="1415" t="s">
        <v>55</v>
      </c>
      <c r="D80" s="1420"/>
      <c r="E80" s="1428"/>
      <c r="F80" s="1429"/>
      <c r="G80" s="1387">
        <f t="shared" ref="G80:P80" si="22">SUM(G81:G83)</f>
        <v>0</v>
      </c>
      <c r="H80" s="1388">
        <f t="shared" si="22"/>
        <v>0</v>
      </c>
      <c r="I80" s="1389">
        <f t="shared" si="22"/>
        <v>0</v>
      </c>
      <c r="J80" s="1387">
        <f t="shared" si="22"/>
        <v>0</v>
      </c>
      <c r="K80" s="1388">
        <f t="shared" si="22"/>
        <v>0</v>
      </c>
      <c r="L80" s="1389">
        <f t="shared" si="22"/>
        <v>0</v>
      </c>
      <c r="M80" s="1390">
        <f t="shared" si="22"/>
        <v>0</v>
      </c>
      <c r="N80" s="1387">
        <f t="shared" si="22"/>
        <v>0</v>
      </c>
      <c r="O80" s="1391">
        <f t="shared" si="22"/>
        <v>0</v>
      </c>
      <c r="P80" s="1391">
        <f t="shared" si="22"/>
        <v>0</v>
      </c>
    </row>
    <row r="81" spans="2:16" x14ac:dyDescent="0.25">
      <c r="B81" s="1392"/>
      <c r="C81" s="1393" t="s">
        <v>1362</v>
      </c>
      <c r="D81" s="1394"/>
      <c r="E81" s="1430"/>
      <c r="F81" s="1431"/>
      <c r="G81" s="1432"/>
      <c r="H81" s="1433"/>
      <c r="I81" s="1434"/>
      <c r="J81" s="1432"/>
      <c r="K81" s="1433"/>
      <c r="L81" s="1434"/>
      <c r="M81" s="1435"/>
      <c r="N81" s="1432"/>
      <c r="O81" s="1436"/>
      <c r="P81" s="1436"/>
    </row>
    <row r="82" spans="2:16" x14ac:dyDescent="0.25">
      <c r="B82" s="1392"/>
      <c r="C82" s="1393" t="s">
        <v>1362</v>
      </c>
      <c r="D82" s="1394"/>
      <c r="E82" s="1430"/>
      <c r="F82" s="1431"/>
      <c r="G82" s="1432"/>
      <c r="H82" s="1433"/>
      <c r="I82" s="1434"/>
      <c r="J82" s="1432"/>
      <c r="K82" s="1433"/>
      <c r="L82" s="1434"/>
      <c r="M82" s="1435"/>
      <c r="N82" s="1432"/>
      <c r="O82" s="1436"/>
      <c r="P82" s="1436"/>
    </row>
    <row r="83" spans="2:16" x14ac:dyDescent="0.25">
      <c r="B83" s="1392"/>
      <c r="C83" s="1393" t="s">
        <v>1362</v>
      </c>
      <c r="D83" s="1394"/>
      <c r="E83" s="1430"/>
      <c r="F83" s="1431"/>
      <c r="G83" s="1437"/>
      <c r="H83" s="1438"/>
      <c r="I83" s="1439"/>
      <c r="J83" s="1437"/>
      <c r="K83" s="1438"/>
      <c r="L83" s="1439"/>
      <c r="M83" s="1440"/>
      <c r="N83" s="1437"/>
      <c r="O83" s="1441"/>
      <c r="P83" s="1441"/>
    </row>
    <row r="84" spans="2:16" ht="26.25" x14ac:dyDescent="0.25">
      <c r="B84" s="1442" t="s">
        <v>270</v>
      </c>
      <c r="C84" s="1415" t="s">
        <v>57</v>
      </c>
      <c r="D84" s="1416"/>
      <c r="E84" s="1424"/>
      <c r="F84" s="1425"/>
      <c r="G84" s="1387">
        <f t="shared" ref="G84:P84" si="23">SUM(G85:G87)</f>
        <v>0</v>
      </c>
      <c r="H84" s="1388">
        <f t="shared" si="23"/>
        <v>0</v>
      </c>
      <c r="I84" s="1389">
        <f t="shared" si="23"/>
        <v>0</v>
      </c>
      <c r="J84" s="1387">
        <f t="shared" si="23"/>
        <v>0</v>
      </c>
      <c r="K84" s="1388">
        <f t="shared" si="23"/>
        <v>0</v>
      </c>
      <c r="L84" s="1389">
        <f t="shared" si="23"/>
        <v>0</v>
      </c>
      <c r="M84" s="1390">
        <f t="shared" si="23"/>
        <v>0</v>
      </c>
      <c r="N84" s="1387">
        <f t="shared" si="23"/>
        <v>0</v>
      </c>
      <c r="O84" s="1391">
        <f t="shared" si="23"/>
        <v>0</v>
      </c>
      <c r="P84" s="1391">
        <f t="shared" si="23"/>
        <v>0</v>
      </c>
    </row>
    <row r="85" spans="2:16" x14ac:dyDescent="0.25">
      <c r="B85" s="1443"/>
      <c r="C85" s="1393" t="s">
        <v>1362</v>
      </c>
      <c r="D85" s="1394"/>
      <c r="E85" s="1444"/>
      <c r="F85" s="1445"/>
      <c r="G85" s="1437"/>
      <c r="H85" s="1438"/>
      <c r="I85" s="1439"/>
      <c r="J85" s="1437"/>
      <c r="K85" s="1438"/>
      <c r="L85" s="1439"/>
      <c r="M85" s="1440"/>
      <c r="N85" s="1437"/>
      <c r="O85" s="1441"/>
      <c r="P85" s="1441"/>
    </row>
    <row r="86" spans="2:16" x14ac:dyDescent="0.25">
      <c r="B86" s="1443"/>
      <c r="C86" s="1393" t="s">
        <v>1362</v>
      </c>
      <c r="D86" s="1394"/>
      <c r="E86" s="1444"/>
      <c r="F86" s="1445"/>
      <c r="G86" s="1437"/>
      <c r="H86" s="1438"/>
      <c r="I86" s="1439"/>
      <c r="J86" s="1437"/>
      <c r="K86" s="1438"/>
      <c r="L86" s="1439"/>
      <c r="M86" s="1440"/>
      <c r="N86" s="1437"/>
      <c r="O86" s="1441"/>
      <c r="P86" s="1441"/>
    </row>
    <row r="87" spans="2:16" x14ac:dyDescent="0.25">
      <c r="B87" s="1443"/>
      <c r="C87" s="1393" t="s">
        <v>1362</v>
      </c>
      <c r="D87" s="1394"/>
      <c r="E87" s="1444"/>
      <c r="F87" s="1445"/>
      <c r="G87" s="1437"/>
      <c r="H87" s="1438"/>
      <c r="I87" s="1439"/>
      <c r="J87" s="1437"/>
      <c r="K87" s="1438"/>
      <c r="L87" s="1439"/>
      <c r="M87" s="1440"/>
      <c r="N87" s="1437"/>
      <c r="O87" s="1441"/>
      <c r="P87" s="1441"/>
    </row>
    <row r="88" spans="2:16" x14ac:dyDescent="0.25">
      <c r="B88" s="1446" t="s">
        <v>274</v>
      </c>
      <c r="C88" s="1412" t="s">
        <v>609</v>
      </c>
      <c r="D88" s="1413"/>
      <c r="E88" s="1424"/>
      <c r="F88" s="1425"/>
      <c r="G88" s="1387">
        <f t="shared" ref="G88:P88" si="24">SUM(G89:G91)</f>
        <v>0</v>
      </c>
      <c r="H88" s="1388">
        <f t="shared" si="24"/>
        <v>0</v>
      </c>
      <c r="I88" s="1389">
        <f t="shared" si="24"/>
        <v>0</v>
      </c>
      <c r="J88" s="1387">
        <f t="shared" si="24"/>
        <v>0</v>
      </c>
      <c r="K88" s="1388">
        <f t="shared" si="24"/>
        <v>0</v>
      </c>
      <c r="L88" s="1389">
        <f t="shared" si="24"/>
        <v>0</v>
      </c>
      <c r="M88" s="1390">
        <f t="shared" si="24"/>
        <v>0</v>
      </c>
      <c r="N88" s="1387">
        <f t="shared" si="24"/>
        <v>0</v>
      </c>
      <c r="O88" s="1391">
        <f t="shared" si="24"/>
        <v>0</v>
      </c>
      <c r="P88" s="1391">
        <f t="shared" si="24"/>
        <v>0</v>
      </c>
    </row>
    <row r="89" spans="2:16" x14ac:dyDescent="0.25">
      <c r="B89" s="1443"/>
      <c r="C89" s="1393" t="s">
        <v>1362</v>
      </c>
      <c r="D89" s="1394"/>
      <c r="E89" s="1444"/>
      <c r="F89" s="1445"/>
      <c r="G89" s="1437"/>
      <c r="H89" s="1438"/>
      <c r="I89" s="1439"/>
      <c r="J89" s="1437"/>
      <c r="K89" s="1438"/>
      <c r="L89" s="1439"/>
      <c r="M89" s="1440"/>
      <c r="N89" s="1437"/>
      <c r="O89" s="1441"/>
      <c r="P89" s="1441"/>
    </row>
    <row r="90" spans="2:16" x14ac:dyDescent="0.25">
      <c r="B90" s="1392"/>
      <c r="C90" s="1393" t="s">
        <v>1362</v>
      </c>
      <c r="D90" s="1394"/>
      <c r="E90" s="1444"/>
      <c r="F90" s="1445"/>
      <c r="G90" s="1437"/>
      <c r="H90" s="1438"/>
      <c r="I90" s="1439"/>
      <c r="J90" s="1437"/>
      <c r="K90" s="1438"/>
      <c r="L90" s="1439"/>
      <c r="M90" s="1440"/>
      <c r="N90" s="1437"/>
      <c r="O90" s="1441"/>
      <c r="P90" s="1441"/>
    </row>
    <row r="91" spans="2:16" x14ac:dyDescent="0.25">
      <c r="B91" s="1392"/>
      <c r="C91" s="1393" t="s">
        <v>1362</v>
      </c>
      <c r="D91" s="1394"/>
      <c r="E91" s="1444"/>
      <c r="F91" s="1445"/>
      <c r="G91" s="1437"/>
      <c r="H91" s="1438"/>
      <c r="I91" s="1439"/>
      <c r="J91" s="1437"/>
      <c r="K91" s="1438"/>
      <c r="L91" s="1439"/>
      <c r="M91" s="1440"/>
      <c r="N91" s="1437"/>
      <c r="O91" s="1441"/>
      <c r="P91" s="1441"/>
    </row>
    <row r="92" spans="2:16" x14ac:dyDescent="0.25">
      <c r="B92" s="1367" t="s">
        <v>109</v>
      </c>
      <c r="C92" s="1368" t="s">
        <v>621</v>
      </c>
      <c r="D92" s="1367"/>
      <c r="E92" s="1369"/>
      <c r="F92" s="1370"/>
      <c r="G92" s="1371">
        <f t="shared" ref="G92:P92" si="25">G93+G106+G131+G140+G161+G170</f>
        <v>0</v>
      </c>
      <c r="H92" s="1372">
        <f t="shared" si="25"/>
        <v>0</v>
      </c>
      <c r="I92" s="1373">
        <f t="shared" si="25"/>
        <v>0</v>
      </c>
      <c r="J92" s="1371">
        <f t="shared" si="25"/>
        <v>0</v>
      </c>
      <c r="K92" s="1372">
        <f t="shared" si="25"/>
        <v>0</v>
      </c>
      <c r="L92" s="1373">
        <f t="shared" si="25"/>
        <v>0</v>
      </c>
      <c r="M92" s="1369">
        <f t="shared" si="25"/>
        <v>0</v>
      </c>
      <c r="N92" s="1371">
        <f t="shared" si="25"/>
        <v>0</v>
      </c>
      <c r="O92" s="1374">
        <f t="shared" si="25"/>
        <v>0</v>
      </c>
      <c r="P92" s="1374">
        <f t="shared" si="25"/>
        <v>0</v>
      </c>
    </row>
    <row r="93" spans="2:16" x14ac:dyDescent="0.25">
      <c r="B93" s="1375" t="s">
        <v>111</v>
      </c>
      <c r="C93" s="1376" t="s">
        <v>8</v>
      </c>
      <c r="D93" s="1377"/>
      <c r="E93" s="1378"/>
      <c r="F93" s="1379"/>
      <c r="G93" s="1380">
        <f t="shared" ref="G93:P93" si="26">G94+G98+G102</f>
        <v>0</v>
      </c>
      <c r="H93" s="1381">
        <f t="shared" si="26"/>
        <v>0</v>
      </c>
      <c r="I93" s="1382">
        <f t="shared" si="26"/>
        <v>0</v>
      </c>
      <c r="J93" s="1380">
        <f t="shared" si="26"/>
        <v>0</v>
      </c>
      <c r="K93" s="1381">
        <f t="shared" si="26"/>
        <v>0</v>
      </c>
      <c r="L93" s="1382">
        <f t="shared" si="26"/>
        <v>0</v>
      </c>
      <c r="M93" s="1378">
        <f t="shared" si="26"/>
        <v>0</v>
      </c>
      <c r="N93" s="1380">
        <f t="shared" si="26"/>
        <v>0</v>
      </c>
      <c r="O93" s="1383">
        <f t="shared" si="26"/>
        <v>0</v>
      </c>
      <c r="P93" s="1383">
        <f t="shared" si="26"/>
        <v>0</v>
      </c>
    </row>
    <row r="94" spans="2:16" x14ac:dyDescent="0.25">
      <c r="B94" s="1384" t="s">
        <v>113</v>
      </c>
      <c r="C94" s="1385" t="s">
        <v>10</v>
      </c>
      <c r="D94" s="1386"/>
      <c r="E94" s="1378"/>
      <c r="F94" s="1379"/>
      <c r="G94" s="1387">
        <f t="shared" ref="G94:P94" si="27">SUM(G95:G97)</f>
        <v>0</v>
      </c>
      <c r="H94" s="1388">
        <f t="shared" si="27"/>
        <v>0</v>
      </c>
      <c r="I94" s="1389">
        <f t="shared" si="27"/>
        <v>0</v>
      </c>
      <c r="J94" s="1387">
        <f t="shared" si="27"/>
        <v>0</v>
      </c>
      <c r="K94" s="1388">
        <f t="shared" si="27"/>
        <v>0</v>
      </c>
      <c r="L94" s="1389">
        <f t="shared" si="27"/>
        <v>0</v>
      </c>
      <c r="M94" s="1390">
        <f t="shared" si="27"/>
        <v>0</v>
      </c>
      <c r="N94" s="1387">
        <f t="shared" si="27"/>
        <v>0</v>
      </c>
      <c r="O94" s="1391">
        <f t="shared" si="27"/>
        <v>0</v>
      </c>
      <c r="P94" s="1391">
        <f t="shared" si="27"/>
        <v>0</v>
      </c>
    </row>
    <row r="95" spans="2:16" x14ac:dyDescent="0.25">
      <c r="B95" s="1392"/>
      <c r="C95" s="1393" t="s">
        <v>1362</v>
      </c>
      <c r="D95" s="1394"/>
      <c r="E95" s="1395"/>
      <c r="F95" s="1396"/>
      <c r="G95" s="1397"/>
      <c r="H95" s="1398"/>
      <c r="I95" s="1399"/>
      <c r="J95" s="1397"/>
      <c r="K95" s="1398"/>
      <c r="L95" s="1399"/>
      <c r="M95" s="1400"/>
      <c r="N95" s="1397"/>
      <c r="O95" s="1401"/>
      <c r="P95" s="1401"/>
    </row>
    <row r="96" spans="2:16" x14ac:dyDescent="0.25">
      <c r="B96" s="1392"/>
      <c r="C96" s="1393" t="s">
        <v>1362</v>
      </c>
      <c r="D96" s="1394"/>
      <c r="E96" s="1395"/>
      <c r="F96" s="1396"/>
      <c r="G96" s="1397"/>
      <c r="H96" s="1398"/>
      <c r="I96" s="1399"/>
      <c r="J96" s="1397"/>
      <c r="K96" s="1398"/>
      <c r="L96" s="1399"/>
      <c r="M96" s="1400"/>
      <c r="N96" s="1397"/>
      <c r="O96" s="1401"/>
      <c r="P96" s="1401"/>
    </row>
    <row r="97" spans="2:16" x14ac:dyDescent="0.25">
      <c r="B97" s="1392"/>
      <c r="C97" s="1393" t="s">
        <v>1362</v>
      </c>
      <c r="D97" s="1394"/>
      <c r="E97" s="1395"/>
      <c r="F97" s="1396"/>
      <c r="G97" s="1397"/>
      <c r="H97" s="1398"/>
      <c r="I97" s="1399"/>
      <c r="J97" s="1397"/>
      <c r="K97" s="1398"/>
      <c r="L97" s="1399"/>
      <c r="M97" s="1400"/>
      <c r="N97" s="1397"/>
      <c r="O97" s="1401"/>
      <c r="P97" s="1401"/>
    </row>
    <row r="98" spans="2:16" x14ac:dyDescent="0.25">
      <c r="B98" s="1384" t="s">
        <v>115</v>
      </c>
      <c r="C98" s="1385" t="s">
        <v>11</v>
      </c>
      <c r="D98" s="1386"/>
      <c r="E98" s="1378"/>
      <c r="F98" s="1379"/>
      <c r="G98" s="1387">
        <f t="shared" ref="G98:P98" si="28">SUM(G99:G101)</f>
        <v>0</v>
      </c>
      <c r="H98" s="1388">
        <f t="shared" si="28"/>
        <v>0</v>
      </c>
      <c r="I98" s="1389">
        <f t="shared" si="28"/>
        <v>0</v>
      </c>
      <c r="J98" s="1387">
        <f t="shared" si="28"/>
        <v>0</v>
      </c>
      <c r="K98" s="1388">
        <f t="shared" si="28"/>
        <v>0</v>
      </c>
      <c r="L98" s="1389">
        <f t="shared" si="28"/>
        <v>0</v>
      </c>
      <c r="M98" s="1390">
        <f t="shared" si="28"/>
        <v>0</v>
      </c>
      <c r="N98" s="1387">
        <f t="shared" si="28"/>
        <v>0</v>
      </c>
      <c r="O98" s="1391">
        <f t="shared" si="28"/>
        <v>0</v>
      </c>
      <c r="P98" s="1391">
        <f t="shared" si="28"/>
        <v>0</v>
      </c>
    </row>
    <row r="99" spans="2:16" x14ac:dyDescent="0.25">
      <c r="B99" s="1392"/>
      <c r="C99" s="1393" t="s">
        <v>1362</v>
      </c>
      <c r="D99" s="1394"/>
      <c r="E99" s="1395"/>
      <c r="F99" s="1396"/>
      <c r="G99" s="1397"/>
      <c r="H99" s="1398"/>
      <c r="I99" s="1399"/>
      <c r="J99" s="1397"/>
      <c r="K99" s="1398"/>
      <c r="L99" s="1399"/>
      <c r="M99" s="1400"/>
      <c r="N99" s="1397"/>
      <c r="O99" s="1401"/>
      <c r="P99" s="1401"/>
    </row>
    <row r="100" spans="2:16" x14ac:dyDescent="0.25">
      <c r="B100" s="1392"/>
      <c r="C100" s="1393" t="s">
        <v>1362</v>
      </c>
      <c r="D100" s="1394"/>
      <c r="E100" s="1395"/>
      <c r="F100" s="1396"/>
      <c r="G100" s="1397"/>
      <c r="H100" s="1398"/>
      <c r="I100" s="1399"/>
      <c r="J100" s="1397"/>
      <c r="K100" s="1398"/>
      <c r="L100" s="1399"/>
      <c r="M100" s="1400"/>
      <c r="N100" s="1397"/>
      <c r="O100" s="1401"/>
      <c r="P100" s="1401"/>
    </row>
    <row r="101" spans="2:16" x14ac:dyDescent="0.25">
      <c r="B101" s="1392"/>
      <c r="C101" s="1393" t="s">
        <v>1362</v>
      </c>
      <c r="D101" s="1394"/>
      <c r="E101" s="1395"/>
      <c r="F101" s="1396"/>
      <c r="G101" s="1397"/>
      <c r="H101" s="1398"/>
      <c r="I101" s="1399"/>
      <c r="J101" s="1397"/>
      <c r="K101" s="1398"/>
      <c r="L101" s="1399"/>
      <c r="M101" s="1400"/>
      <c r="N101" s="1397"/>
      <c r="O101" s="1401"/>
      <c r="P101" s="1401"/>
    </row>
    <row r="102" spans="2:16" x14ac:dyDescent="0.25">
      <c r="B102" s="1384" t="s">
        <v>117</v>
      </c>
      <c r="C102" s="1385" t="s">
        <v>13</v>
      </c>
      <c r="D102" s="1386"/>
      <c r="E102" s="1378"/>
      <c r="F102" s="1379"/>
      <c r="G102" s="1387">
        <f t="shared" ref="G102:P102" si="29">SUM(G103:G105)</f>
        <v>0</v>
      </c>
      <c r="H102" s="1388">
        <f t="shared" si="29"/>
        <v>0</v>
      </c>
      <c r="I102" s="1389">
        <f t="shared" si="29"/>
        <v>0</v>
      </c>
      <c r="J102" s="1387">
        <f t="shared" si="29"/>
        <v>0</v>
      </c>
      <c r="K102" s="1388">
        <f t="shared" si="29"/>
        <v>0</v>
      </c>
      <c r="L102" s="1389">
        <f t="shared" si="29"/>
        <v>0</v>
      </c>
      <c r="M102" s="1390">
        <f t="shared" si="29"/>
        <v>0</v>
      </c>
      <c r="N102" s="1387">
        <f t="shared" si="29"/>
        <v>0</v>
      </c>
      <c r="O102" s="1391">
        <f t="shared" si="29"/>
        <v>0</v>
      </c>
      <c r="P102" s="1391">
        <f t="shared" si="29"/>
        <v>0</v>
      </c>
    </row>
    <row r="103" spans="2:16" x14ac:dyDescent="0.25">
      <c r="B103" s="1392"/>
      <c r="C103" s="1393" t="s">
        <v>1362</v>
      </c>
      <c r="D103" s="1394"/>
      <c r="E103" s="1395"/>
      <c r="F103" s="1396"/>
      <c r="G103" s="1397"/>
      <c r="H103" s="1398"/>
      <c r="I103" s="1399"/>
      <c r="J103" s="1397"/>
      <c r="K103" s="1398"/>
      <c r="L103" s="1399"/>
      <c r="M103" s="1400"/>
      <c r="N103" s="1397"/>
      <c r="O103" s="1401"/>
      <c r="P103" s="1401"/>
    </row>
    <row r="104" spans="2:16" x14ac:dyDescent="0.25">
      <c r="B104" s="1392"/>
      <c r="C104" s="1393" t="s">
        <v>1362</v>
      </c>
      <c r="D104" s="1394"/>
      <c r="E104" s="1395"/>
      <c r="F104" s="1396"/>
      <c r="G104" s="1397"/>
      <c r="H104" s="1398"/>
      <c r="I104" s="1399"/>
      <c r="J104" s="1397"/>
      <c r="K104" s="1398"/>
      <c r="L104" s="1399"/>
      <c r="M104" s="1400"/>
      <c r="N104" s="1397"/>
      <c r="O104" s="1401"/>
      <c r="P104" s="1401"/>
    </row>
    <row r="105" spans="2:16" x14ac:dyDescent="0.25">
      <c r="B105" s="1392"/>
      <c r="C105" s="1393" t="s">
        <v>1362</v>
      </c>
      <c r="D105" s="1394"/>
      <c r="E105" s="1395"/>
      <c r="F105" s="1396"/>
      <c r="G105" s="1397"/>
      <c r="H105" s="1398"/>
      <c r="I105" s="1399"/>
      <c r="J105" s="1397"/>
      <c r="K105" s="1398"/>
      <c r="L105" s="1399"/>
      <c r="M105" s="1400"/>
      <c r="N105" s="1397"/>
      <c r="O105" s="1401"/>
      <c r="P105" s="1401"/>
    </row>
    <row r="106" spans="2:16" x14ac:dyDescent="0.25">
      <c r="B106" s="1402" t="s">
        <v>120</v>
      </c>
      <c r="C106" s="1403" t="s">
        <v>15</v>
      </c>
      <c r="D106" s="1404"/>
      <c r="E106" s="1378"/>
      <c r="F106" s="1379"/>
      <c r="G106" s="1379">
        <f>G107+G111+G115+G127+G119+G123</f>
        <v>0</v>
      </c>
      <c r="H106" s="1405">
        <f t="shared" ref="H106:P106" si="30">H107+H111+H115+H127+H119+H123</f>
        <v>0</v>
      </c>
      <c r="I106" s="1406">
        <f t="shared" si="30"/>
        <v>0</v>
      </c>
      <c r="J106" s="1379">
        <f t="shared" si="30"/>
        <v>0</v>
      </c>
      <c r="K106" s="1405">
        <f t="shared" si="30"/>
        <v>0</v>
      </c>
      <c r="L106" s="1406">
        <f t="shared" si="30"/>
        <v>0</v>
      </c>
      <c r="M106" s="1380">
        <f t="shared" si="30"/>
        <v>0</v>
      </c>
      <c r="N106" s="1417">
        <f t="shared" si="30"/>
        <v>0</v>
      </c>
      <c r="O106" s="1406">
        <f t="shared" si="30"/>
        <v>0</v>
      </c>
      <c r="P106" s="1408">
        <f t="shared" si="30"/>
        <v>0</v>
      </c>
    </row>
    <row r="107" spans="2:16" x14ac:dyDescent="0.25">
      <c r="B107" s="1384" t="s">
        <v>122</v>
      </c>
      <c r="C107" s="1385" t="s">
        <v>17</v>
      </c>
      <c r="D107" s="1386"/>
      <c r="E107" s="1378"/>
      <c r="F107" s="1379"/>
      <c r="G107" s="1387">
        <f t="shared" ref="G107:P107" si="31">SUM(G108:G110)</f>
        <v>0</v>
      </c>
      <c r="H107" s="1388">
        <f t="shared" si="31"/>
        <v>0</v>
      </c>
      <c r="I107" s="1389">
        <f t="shared" si="31"/>
        <v>0</v>
      </c>
      <c r="J107" s="1387">
        <f t="shared" si="31"/>
        <v>0</v>
      </c>
      <c r="K107" s="1388">
        <f t="shared" si="31"/>
        <v>0</v>
      </c>
      <c r="L107" s="1389">
        <f t="shared" si="31"/>
        <v>0</v>
      </c>
      <c r="M107" s="1390">
        <f t="shared" si="31"/>
        <v>0</v>
      </c>
      <c r="N107" s="1387">
        <f t="shared" si="31"/>
        <v>0</v>
      </c>
      <c r="O107" s="1391">
        <f t="shared" si="31"/>
        <v>0</v>
      </c>
      <c r="P107" s="1391">
        <f t="shared" si="31"/>
        <v>0</v>
      </c>
    </row>
    <row r="108" spans="2:16" x14ac:dyDescent="0.25">
      <c r="B108" s="1392"/>
      <c r="C108" s="1393" t="s">
        <v>1362</v>
      </c>
      <c r="D108" s="1394"/>
      <c r="E108" s="1395"/>
      <c r="F108" s="1396"/>
      <c r="G108" s="1397"/>
      <c r="H108" s="1398"/>
      <c r="I108" s="1399"/>
      <c r="J108" s="1397"/>
      <c r="K108" s="1398"/>
      <c r="L108" s="1399"/>
      <c r="M108" s="1400"/>
      <c r="N108" s="1409"/>
      <c r="O108" s="1410"/>
      <c r="P108" s="1410"/>
    </row>
    <row r="109" spans="2:16" x14ac:dyDescent="0.25">
      <c r="B109" s="1392"/>
      <c r="C109" s="1393" t="s">
        <v>1362</v>
      </c>
      <c r="D109" s="1394"/>
      <c r="E109" s="1395"/>
      <c r="F109" s="1396"/>
      <c r="G109" s="1397"/>
      <c r="H109" s="1398"/>
      <c r="I109" s="1399"/>
      <c r="J109" s="1397"/>
      <c r="K109" s="1398"/>
      <c r="L109" s="1399"/>
      <c r="M109" s="1400"/>
      <c r="N109" s="1409"/>
      <c r="O109" s="1410"/>
      <c r="P109" s="1410"/>
    </row>
    <row r="110" spans="2:16" x14ac:dyDescent="0.25">
      <c r="B110" s="1392"/>
      <c r="C110" s="1393" t="s">
        <v>1362</v>
      </c>
      <c r="D110" s="1394"/>
      <c r="E110" s="1395"/>
      <c r="F110" s="1396"/>
      <c r="G110" s="1397"/>
      <c r="H110" s="1398"/>
      <c r="I110" s="1399"/>
      <c r="J110" s="1397"/>
      <c r="K110" s="1398"/>
      <c r="L110" s="1399"/>
      <c r="M110" s="1400"/>
      <c r="N110" s="1409"/>
      <c r="O110" s="1410"/>
      <c r="P110" s="1410"/>
    </row>
    <row r="111" spans="2:16" x14ac:dyDescent="0.25">
      <c r="B111" s="1384" t="s">
        <v>124</v>
      </c>
      <c r="C111" s="1385" t="s">
        <v>598</v>
      </c>
      <c r="D111" s="1386"/>
      <c r="E111" s="1378"/>
      <c r="F111" s="1379"/>
      <c r="G111" s="1387">
        <f t="shared" ref="G111:P111" si="32">SUM(G112:G114)</f>
        <v>0</v>
      </c>
      <c r="H111" s="1388">
        <f t="shared" si="32"/>
        <v>0</v>
      </c>
      <c r="I111" s="1389">
        <f t="shared" si="32"/>
        <v>0</v>
      </c>
      <c r="J111" s="1387">
        <f t="shared" si="32"/>
        <v>0</v>
      </c>
      <c r="K111" s="1388">
        <f t="shared" si="32"/>
        <v>0</v>
      </c>
      <c r="L111" s="1389">
        <f t="shared" si="32"/>
        <v>0</v>
      </c>
      <c r="M111" s="1390">
        <f t="shared" si="32"/>
        <v>0</v>
      </c>
      <c r="N111" s="1387">
        <f t="shared" si="32"/>
        <v>0</v>
      </c>
      <c r="O111" s="1391">
        <f t="shared" si="32"/>
        <v>0</v>
      </c>
      <c r="P111" s="1391">
        <f t="shared" si="32"/>
        <v>0</v>
      </c>
    </row>
    <row r="112" spans="2:16" x14ac:dyDescent="0.25">
      <c r="B112" s="1392"/>
      <c r="C112" s="1393" t="s">
        <v>1362</v>
      </c>
      <c r="D112" s="1394"/>
      <c r="E112" s="1395"/>
      <c r="F112" s="1396"/>
      <c r="G112" s="1397"/>
      <c r="H112" s="1398"/>
      <c r="I112" s="1399"/>
      <c r="J112" s="1397"/>
      <c r="K112" s="1398"/>
      <c r="L112" s="1399"/>
      <c r="M112" s="1400"/>
      <c r="N112" s="1409"/>
      <c r="O112" s="1410"/>
      <c r="P112" s="1410"/>
    </row>
    <row r="113" spans="2:16" x14ac:dyDescent="0.25">
      <c r="B113" s="1392"/>
      <c r="C113" s="1393" t="s">
        <v>1362</v>
      </c>
      <c r="D113" s="1394"/>
      <c r="E113" s="1395"/>
      <c r="F113" s="1396"/>
      <c r="G113" s="1397"/>
      <c r="H113" s="1398"/>
      <c r="I113" s="1399"/>
      <c r="J113" s="1397"/>
      <c r="K113" s="1398"/>
      <c r="L113" s="1399"/>
      <c r="M113" s="1400"/>
      <c r="N113" s="1409"/>
      <c r="O113" s="1410"/>
      <c r="P113" s="1410"/>
    </row>
    <row r="114" spans="2:16" x14ac:dyDescent="0.25">
      <c r="B114" s="1392"/>
      <c r="C114" s="1393" t="s">
        <v>1362</v>
      </c>
      <c r="D114" s="1394"/>
      <c r="E114" s="1395"/>
      <c r="F114" s="1396"/>
      <c r="G114" s="1397"/>
      <c r="H114" s="1398"/>
      <c r="I114" s="1399"/>
      <c r="J114" s="1397"/>
      <c r="K114" s="1398"/>
      <c r="L114" s="1399"/>
      <c r="M114" s="1400"/>
      <c r="N114" s="1409"/>
      <c r="O114" s="1410"/>
      <c r="P114" s="1410"/>
    </row>
    <row r="115" spans="2:16" x14ac:dyDescent="0.25">
      <c r="B115" s="1384" t="s">
        <v>125</v>
      </c>
      <c r="C115" s="1385" t="s">
        <v>23</v>
      </c>
      <c r="D115" s="1386"/>
      <c r="E115" s="1378"/>
      <c r="F115" s="1379"/>
      <c r="G115" s="1387">
        <f t="shared" ref="G115:P115" si="33">SUM(G116:G118)</f>
        <v>0</v>
      </c>
      <c r="H115" s="1388">
        <f t="shared" si="33"/>
        <v>0</v>
      </c>
      <c r="I115" s="1389">
        <f t="shared" si="33"/>
        <v>0</v>
      </c>
      <c r="J115" s="1387">
        <f t="shared" si="33"/>
        <v>0</v>
      </c>
      <c r="K115" s="1388">
        <f t="shared" si="33"/>
        <v>0</v>
      </c>
      <c r="L115" s="1389">
        <f t="shared" si="33"/>
        <v>0</v>
      </c>
      <c r="M115" s="1390">
        <f t="shared" si="33"/>
        <v>0</v>
      </c>
      <c r="N115" s="1387">
        <f t="shared" si="33"/>
        <v>0</v>
      </c>
      <c r="O115" s="1391">
        <f t="shared" si="33"/>
        <v>0</v>
      </c>
      <c r="P115" s="1391">
        <f t="shared" si="33"/>
        <v>0</v>
      </c>
    </row>
    <row r="116" spans="2:16" x14ac:dyDescent="0.25">
      <c r="B116" s="1392"/>
      <c r="C116" s="1393" t="s">
        <v>1362</v>
      </c>
      <c r="D116" s="1394"/>
      <c r="E116" s="1395"/>
      <c r="F116" s="1396"/>
      <c r="G116" s="1397"/>
      <c r="H116" s="1398"/>
      <c r="I116" s="1399"/>
      <c r="J116" s="1397"/>
      <c r="K116" s="1398"/>
      <c r="L116" s="1399"/>
      <c r="M116" s="1400"/>
      <c r="N116" s="1409"/>
      <c r="O116" s="1410"/>
      <c r="P116" s="1410"/>
    </row>
    <row r="117" spans="2:16" x14ac:dyDescent="0.25">
      <c r="B117" s="1392"/>
      <c r="C117" s="1393" t="s">
        <v>1362</v>
      </c>
      <c r="D117" s="1394"/>
      <c r="E117" s="1395"/>
      <c r="F117" s="1396"/>
      <c r="G117" s="1397"/>
      <c r="H117" s="1398"/>
      <c r="I117" s="1399"/>
      <c r="J117" s="1397"/>
      <c r="K117" s="1398"/>
      <c r="L117" s="1399"/>
      <c r="M117" s="1400"/>
      <c r="N117" s="1409"/>
      <c r="O117" s="1410"/>
      <c r="P117" s="1410"/>
    </row>
    <row r="118" spans="2:16" x14ac:dyDescent="0.25">
      <c r="B118" s="1392"/>
      <c r="C118" s="1393" t="s">
        <v>1362</v>
      </c>
      <c r="D118" s="1394"/>
      <c r="E118" s="1395"/>
      <c r="F118" s="1396"/>
      <c r="G118" s="1397"/>
      <c r="H118" s="1398"/>
      <c r="I118" s="1399"/>
      <c r="J118" s="1397"/>
      <c r="K118" s="1398"/>
      <c r="L118" s="1399"/>
      <c r="M118" s="1400"/>
      <c r="N118" s="1409"/>
      <c r="O118" s="1410"/>
      <c r="P118" s="1410"/>
    </row>
    <row r="119" spans="2:16" x14ac:dyDescent="0.25">
      <c r="B119" s="1384" t="s">
        <v>613</v>
      </c>
      <c r="C119" s="1385" t="s">
        <v>25</v>
      </c>
      <c r="D119" s="1386"/>
      <c r="E119" s="1378"/>
      <c r="F119" s="1379"/>
      <c r="G119" s="1387">
        <f t="shared" ref="G119:P119" si="34">SUM(G120:G122)</f>
        <v>0</v>
      </c>
      <c r="H119" s="1388">
        <f t="shared" si="34"/>
        <v>0</v>
      </c>
      <c r="I119" s="1389">
        <f t="shared" si="34"/>
        <v>0</v>
      </c>
      <c r="J119" s="1387">
        <f t="shared" si="34"/>
        <v>0</v>
      </c>
      <c r="K119" s="1388">
        <f t="shared" si="34"/>
        <v>0</v>
      </c>
      <c r="L119" s="1389">
        <f t="shared" si="34"/>
        <v>0</v>
      </c>
      <c r="M119" s="1390">
        <f t="shared" si="34"/>
        <v>0</v>
      </c>
      <c r="N119" s="1387">
        <f t="shared" si="34"/>
        <v>0</v>
      </c>
      <c r="O119" s="1391">
        <f t="shared" si="34"/>
        <v>0</v>
      </c>
      <c r="P119" s="1391">
        <f t="shared" si="34"/>
        <v>0</v>
      </c>
    </row>
    <row r="120" spans="2:16" x14ac:dyDescent="0.25">
      <c r="B120" s="1392"/>
      <c r="C120" s="1393" t="s">
        <v>1362</v>
      </c>
      <c r="D120" s="1394"/>
      <c r="E120" s="1395"/>
      <c r="F120" s="1396"/>
      <c r="G120" s="1397"/>
      <c r="H120" s="1398"/>
      <c r="I120" s="1399"/>
      <c r="J120" s="1397"/>
      <c r="K120" s="1398"/>
      <c r="L120" s="1399"/>
      <c r="M120" s="1400"/>
      <c r="N120" s="1409"/>
      <c r="O120" s="1410"/>
      <c r="P120" s="1410"/>
    </row>
    <row r="121" spans="2:16" x14ac:dyDescent="0.25">
      <c r="B121" s="1392"/>
      <c r="C121" s="1393" t="s">
        <v>1362</v>
      </c>
      <c r="D121" s="1394"/>
      <c r="E121" s="1395"/>
      <c r="F121" s="1396"/>
      <c r="G121" s="1397"/>
      <c r="H121" s="1398"/>
      <c r="I121" s="1399"/>
      <c r="J121" s="1397"/>
      <c r="K121" s="1398"/>
      <c r="L121" s="1399"/>
      <c r="M121" s="1400"/>
      <c r="N121" s="1409"/>
      <c r="O121" s="1410"/>
      <c r="P121" s="1410"/>
    </row>
    <row r="122" spans="2:16" x14ac:dyDescent="0.25">
      <c r="B122" s="1392"/>
      <c r="C122" s="1393" t="s">
        <v>1362</v>
      </c>
      <c r="D122" s="1394"/>
      <c r="E122" s="1395"/>
      <c r="F122" s="1396"/>
      <c r="G122" s="1397"/>
      <c r="H122" s="1398"/>
      <c r="I122" s="1399"/>
      <c r="J122" s="1397"/>
      <c r="K122" s="1398"/>
      <c r="L122" s="1399"/>
      <c r="M122" s="1400"/>
      <c r="N122" s="1409"/>
      <c r="O122" s="1410"/>
      <c r="P122" s="1410"/>
    </row>
    <row r="123" spans="2:16" x14ac:dyDescent="0.25">
      <c r="B123" s="1384" t="s">
        <v>614</v>
      </c>
      <c r="C123" s="1385" t="s">
        <v>27</v>
      </c>
      <c r="D123" s="1386"/>
      <c r="E123" s="1378"/>
      <c r="F123" s="1379"/>
      <c r="G123" s="1387">
        <f t="shared" ref="G123:P123" si="35">SUM(G124:G126)</f>
        <v>0</v>
      </c>
      <c r="H123" s="1388">
        <f t="shared" si="35"/>
        <v>0</v>
      </c>
      <c r="I123" s="1389">
        <f t="shared" si="35"/>
        <v>0</v>
      </c>
      <c r="J123" s="1387">
        <f t="shared" si="35"/>
        <v>0</v>
      </c>
      <c r="K123" s="1388">
        <f t="shared" si="35"/>
        <v>0</v>
      </c>
      <c r="L123" s="1389">
        <f t="shared" si="35"/>
        <v>0</v>
      </c>
      <c r="M123" s="1390">
        <f t="shared" si="35"/>
        <v>0</v>
      </c>
      <c r="N123" s="1387">
        <f t="shared" si="35"/>
        <v>0</v>
      </c>
      <c r="O123" s="1391">
        <f t="shared" si="35"/>
        <v>0</v>
      </c>
      <c r="P123" s="1391">
        <f t="shared" si="35"/>
        <v>0</v>
      </c>
    </row>
    <row r="124" spans="2:16" x14ac:dyDescent="0.25">
      <c r="B124" s="1392"/>
      <c r="C124" s="1393" t="s">
        <v>1362</v>
      </c>
      <c r="D124" s="1394"/>
      <c r="E124" s="1395"/>
      <c r="F124" s="1396"/>
      <c r="G124" s="1397"/>
      <c r="H124" s="1398"/>
      <c r="I124" s="1399"/>
      <c r="J124" s="1397"/>
      <c r="K124" s="1398"/>
      <c r="L124" s="1399"/>
      <c r="M124" s="1400"/>
      <c r="N124" s="1409"/>
      <c r="O124" s="1410"/>
      <c r="P124" s="1410"/>
    </row>
    <row r="125" spans="2:16" x14ac:dyDescent="0.25">
      <c r="B125" s="1392"/>
      <c r="C125" s="1393" t="s">
        <v>1362</v>
      </c>
      <c r="D125" s="1394"/>
      <c r="E125" s="1395"/>
      <c r="F125" s="1396"/>
      <c r="G125" s="1397"/>
      <c r="H125" s="1398"/>
      <c r="I125" s="1399"/>
      <c r="J125" s="1397"/>
      <c r="K125" s="1398"/>
      <c r="L125" s="1399"/>
      <c r="M125" s="1400"/>
      <c r="N125" s="1409"/>
      <c r="O125" s="1410"/>
      <c r="P125" s="1410"/>
    </row>
    <row r="126" spans="2:16" x14ac:dyDescent="0.25">
      <c r="B126" s="1392"/>
      <c r="C126" s="1393" t="s">
        <v>1362</v>
      </c>
      <c r="D126" s="1394"/>
      <c r="E126" s="1395"/>
      <c r="F126" s="1396"/>
      <c r="G126" s="1397"/>
      <c r="H126" s="1398"/>
      <c r="I126" s="1399"/>
      <c r="J126" s="1397"/>
      <c r="K126" s="1398"/>
      <c r="L126" s="1399"/>
      <c r="M126" s="1400"/>
      <c r="N126" s="1409"/>
      <c r="O126" s="1410"/>
      <c r="P126" s="1410"/>
    </row>
    <row r="127" spans="2:16" ht="51" x14ac:dyDescent="0.25">
      <c r="B127" s="1384" t="s">
        <v>615</v>
      </c>
      <c r="C127" s="1385" t="s">
        <v>602</v>
      </c>
      <c r="D127" s="1386"/>
      <c r="E127" s="1378"/>
      <c r="F127" s="1379"/>
      <c r="G127" s="1387">
        <f t="shared" ref="G127:P127" si="36">SUM(G128:G130)</f>
        <v>0</v>
      </c>
      <c r="H127" s="1388">
        <f t="shared" si="36"/>
        <v>0</v>
      </c>
      <c r="I127" s="1389">
        <f t="shared" si="36"/>
        <v>0</v>
      </c>
      <c r="J127" s="1387">
        <f t="shared" si="36"/>
        <v>0</v>
      </c>
      <c r="K127" s="1388">
        <f t="shared" si="36"/>
        <v>0</v>
      </c>
      <c r="L127" s="1389">
        <f t="shared" si="36"/>
        <v>0</v>
      </c>
      <c r="M127" s="1390">
        <f t="shared" si="36"/>
        <v>0</v>
      </c>
      <c r="N127" s="1387">
        <f t="shared" si="36"/>
        <v>0</v>
      </c>
      <c r="O127" s="1391">
        <f t="shared" si="36"/>
        <v>0</v>
      </c>
      <c r="P127" s="1391">
        <f t="shared" si="36"/>
        <v>0</v>
      </c>
    </row>
    <row r="128" spans="2:16" x14ac:dyDescent="0.25">
      <c r="B128" s="1392"/>
      <c r="C128" s="1393" t="s">
        <v>1362</v>
      </c>
      <c r="D128" s="1394"/>
      <c r="E128" s="1395"/>
      <c r="F128" s="1396"/>
      <c r="G128" s="1397"/>
      <c r="H128" s="1398"/>
      <c r="I128" s="1399"/>
      <c r="J128" s="1397"/>
      <c r="K128" s="1398"/>
      <c r="L128" s="1399"/>
      <c r="M128" s="1400"/>
      <c r="N128" s="1409"/>
      <c r="O128" s="1410"/>
      <c r="P128" s="1410"/>
    </row>
    <row r="129" spans="2:16" x14ac:dyDescent="0.25">
      <c r="B129" s="1392"/>
      <c r="C129" s="1393" t="s">
        <v>1362</v>
      </c>
      <c r="D129" s="1394"/>
      <c r="E129" s="1395"/>
      <c r="F129" s="1396"/>
      <c r="G129" s="1397"/>
      <c r="H129" s="1398"/>
      <c r="I129" s="1399"/>
      <c r="J129" s="1397"/>
      <c r="K129" s="1398"/>
      <c r="L129" s="1399"/>
      <c r="M129" s="1400"/>
      <c r="N129" s="1409"/>
      <c r="O129" s="1410"/>
      <c r="P129" s="1410"/>
    </row>
    <row r="130" spans="2:16" x14ac:dyDescent="0.25">
      <c r="B130" s="1392"/>
      <c r="C130" s="1393" t="s">
        <v>1362</v>
      </c>
      <c r="D130" s="1394"/>
      <c r="E130" s="1395"/>
      <c r="F130" s="1396"/>
      <c r="G130" s="1397"/>
      <c r="H130" s="1398"/>
      <c r="I130" s="1399"/>
      <c r="J130" s="1397"/>
      <c r="K130" s="1398"/>
      <c r="L130" s="1399"/>
      <c r="M130" s="1400"/>
      <c r="N130" s="1409"/>
      <c r="O130" s="1410"/>
      <c r="P130" s="1410"/>
    </row>
    <row r="131" spans="2:16" x14ac:dyDescent="0.25">
      <c r="B131" s="1411" t="s">
        <v>294</v>
      </c>
      <c r="C131" s="1412" t="s">
        <v>31</v>
      </c>
      <c r="D131" s="1413"/>
      <c r="E131" s="1378"/>
      <c r="F131" s="1379"/>
      <c r="G131" s="1380">
        <f t="shared" ref="G131:P131" si="37">G132+G136</f>
        <v>0</v>
      </c>
      <c r="H131" s="1381">
        <f t="shared" si="37"/>
        <v>0</v>
      </c>
      <c r="I131" s="1382">
        <f t="shared" si="37"/>
        <v>0</v>
      </c>
      <c r="J131" s="1380">
        <f t="shared" si="37"/>
        <v>0</v>
      </c>
      <c r="K131" s="1381">
        <f t="shared" si="37"/>
        <v>0</v>
      </c>
      <c r="L131" s="1382">
        <f t="shared" si="37"/>
        <v>0</v>
      </c>
      <c r="M131" s="1378">
        <f t="shared" si="37"/>
        <v>0</v>
      </c>
      <c r="N131" s="1380">
        <f t="shared" si="37"/>
        <v>0</v>
      </c>
      <c r="O131" s="1383">
        <f t="shared" si="37"/>
        <v>0</v>
      </c>
      <c r="P131" s="1383">
        <f t="shared" si="37"/>
        <v>0</v>
      </c>
    </row>
    <row r="132" spans="2:16" ht="64.5" x14ac:dyDescent="0.25">
      <c r="B132" s="1414" t="s">
        <v>296</v>
      </c>
      <c r="C132" s="1415" t="s">
        <v>33</v>
      </c>
      <c r="D132" s="1416"/>
      <c r="E132" s="1378"/>
      <c r="F132" s="1379"/>
      <c r="G132" s="1387">
        <f t="shared" ref="G132:P132" si="38">SUM(G133:G135)</f>
        <v>0</v>
      </c>
      <c r="H132" s="1388">
        <f t="shared" si="38"/>
        <v>0</v>
      </c>
      <c r="I132" s="1389">
        <f t="shared" si="38"/>
        <v>0</v>
      </c>
      <c r="J132" s="1387">
        <f t="shared" si="38"/>
        <v>0</v>
      </c>
      <c r="K132" s="1388">
        <f t="shared" si="38"/>
        <v>0</v>
      </c>
      <c r="L132" s="1389">
        <f t="shared" si="38"/>
        <v>0</v>
      </c>
      <c r="M132" s="1390">
        <f t="shared" si="38"/>
        <v>0</v>
      </c>
      <c r="N132" s="1387">
        <f t="shared" si="38"/>
        <v>0</v>
      </c>
      <c r="O132" s="1391">
        <f t="shared" si="38"/>
        <v>0</v>
      </c>
      <c r="P132" s="1391">
        <f t="shared" si="38"/>
        <v>0</v>
      </c>
    </row>
    <row r="133" spans="2:16" x14ac:dyDescent="0.25">
      <c r="B133" s="1392"/>
      <c r="C133" s="1393" t="s">
        <v>1362</v>
      </c>
      <c r="D133" s="1394"/>
      <c r="E133" s="1444"/>
      <c r="F133" s="1445"/>
      <c r="G133" s="1397"/>
      <c r="H133" s="1398"/>
      <c r="I133" s="1399"/>
      <c r="J133" s="1397"/>
      <c r="K133" s="1398"/>
      <c r="L133" s="1399"/>
      <c r="M133" s="1400"/>
      <c r="N133" s="1409"/>
      <c r="O133" s="1410"/>
      <c r="P133" s="1410"/>
    </row>
    <row r="134" spans="2:16" x14ac:dyDescent="0.25">
      <c r="B134" s="1392"/>
      <c r="C134" s="1393" t="s">
        <v>1362</v>
      </c>
      <c r="D134" s="1394"/>
      <c r="E134" s="1395"/>
      <c r="F134" s="1396"/>
      <c r="G134" s="1397"/>
      <c r="H134" s="1398"/>
      <c r="I134" s="1399"/>
      <c r="J134" s="1397"/>
      <c r="K134" s="1398"/>
      <c r="L134" s="1399"/>
      <c r="M134" s="1400"/>
      <c r="N134" s="1409"/>
      <c r="O134" s="1410"/>
      <c r="P134" s="1410"/>
    </row>
    <row r="135" spans="2:16" x14ac:dyDescent="0.25">
      <c r="B135" s="1392"/>
      <c r="C135" s="1393" t="s">
        <v>1362</v>
      </c>
      <c r="D135" s="1394"/>
      <c r="E135" s="1395"/>
      <c r="F135" s="1396"/>
      <c r="G135" s="1397"/>
      <c r="H135" s="1398"/>
      <c r="I135" s="1399"/>
      <c r="J135" s="1397"/>
      <c r="K135" s="1398"/>
      <c r="L135" s="1399"/>
      <c r="M135" s="1400"/>
      <c r="N135" s="1409"/>
      <c r="O135" s="1410"/>
      <c r="P135" s="1410"/>
    </row>
    <row r="136" spans="2:16" x14ac:dyDescent="0.25">
      <c r="B136" s="1414" t="s">
        <v>297</v>
      </c>
      <c r="C136" s="1415" t="s">
        <v>35</v>
      </c>
      <c r="D136" s="1416"/>
      <c r="E136" s="1378"/>
      <c r="F136" s="1379"/>
      <c r="G136" s="1387">
        <f t="shared" ref="G136:P136" si="39">SUM(G137:G139)</f>
        <v>0</v>
      </c>
      <c r="H136" s="1388">
        <f t="shared" si="39"/>
        <v>0</v>
      </c>
      <c r="I136" s="1389">
        <f t="shared" si="39"/>
        <v>0</v>
      </c>
      <c r="J136" s="1387">
        <f t="shared" si="39"/>
        <v>0</v>
      </c>
      <c r="K136" s="1388">
        <f t="shared" si="39"/>
        <v>0</v>
      </c>
      <c r="L136" s="1389">
        <f t="shared" si="39"/>
        <v>0</v>
      </c>
      <c r="M136" s="1390">
        <f t="shared" si="39"/>
        <v>0</v>
      </c>
      <c r="N136" s="1387">
        <f t="shared" si="39"/>
        <v>0</v>
      </c>
      <c r="O136" s="1391">
        <f t="shared" si="39"/>
        <v>0</v>
      </c>
      <c r="P136" s="1391">
        <f t="shared" si="39"/>
        <v>0</v>
      </c>
    </row>
    <row r="137" spans="2:16" x14ac:dyDescent="0.25">
      <c r="B137" s="1392"/>
      <c r="C137" s="1393" t="s">
        <v>1362</v>
      </c>
      <c r="D137" s="1394"/>
      <c r="E137" s="1444"/>
      <c r="F137" s="1445"/>
      <c r="G137" s="1397"/>
      <c r="H137" s="1398"/>
      <c r="I137" s="1399"/>
      <c r="J137" s="1397"/>
      <c r="K137" s="1398"/>
      <c r="L137" s="1399"/>
      <c r="M137" s="1400"/>
      <c r="N137" s="1409"/>
      <c r="O137" s="1410"/>
      <c r="P137" s="1410"/>
    </row>
    <row r="138" spans="2:16" x14ac:dyDescent="0.25">
      <c r="B138" s="1392"/>
      <c r="C138" s="1393" t="s">
        <v>1362</v>
      </c>
      <c r="D138" s="1394"/>
      <c r="E138" s="1395"/>
      <c r="F138" s="1396"/>
      <c r="G138" s="1397"/>
      <c r="H138" s="1398"/>
      <c r="I138" s="1399"/>
      <c r="J138" s="1397"/>
      <c r="K138" s="1398"/>
      <c r="L138" s="1399"/>
      <c r="M138" s="1400"/>
      <c r="N138" s="1409"/>
      <c r="O138" s="1410"/>
      <c r="P138" s="1410"/>
    </row>
    <row r="139" spans="2:16" x14ac:dyDescent="0.25">
      <c r="B139" s="1392"/>
      <c r="C139" s="1393" t="s">
        <v>1362</v>
      </c>
      <c r="D139" s="1394"/>
      <c r="E139" s="1395"/>
      <c r="F139" s="1396"/>
      <c r="G139" s="1397"/>
      <c r="H139" s="1398"/>
      <c r="I139" s="1399"/>
      <c r="J139" s="1397"/>
      <c r="K139" s="1398"/>
      <c r="L139" s="1399"/>
      <c r="M139" s="1400"/>
      <c r="N139" s="1409"/>
      <c r="O139" s="1410"/>
      <c r="P139" s="1410"/>
    </row>
    <row r="140" spans="2:16" x14ac:dyDescent="0.25">
      <c r="B140" s="1411" t="s">
        <v>299</v>
      </c>
      <c r="C140" s="1412" t="s">
        <v>37</v>
      </c>
      <c r="D140" s="1413"/>
      <c r="E140" s="1378"/>
      <c r="F140" s="1379"/>
      <c r="G140" s="1379">
        <f>G141+G157+G145+G149+G153</f>
        <v>0</v>
      </c>
      <c r="H140" s="1405">
        <f t="shared" ref="H140:P140" si="40">H141+H157+H145+H149+H153</f>
        <v>0</v>
      </c>
      <c r="I140" s="1406">
        <f t="shared" si="40"/>
        <v>0</v>
      </c>
      <c r="J140" s="1379">
        <f t="shared" si="40"/>
        <v>0</v>
      </c>
      <c r="K140" s="1405">
        <f t="shared" si="40"/>
        <v>0</v>
      </c>
      <c r="L140" s="1406">
        <f t="shared" si="40"/>
        <v>0</v>
      </c>
      <c r="M140" s="1380">
        <f t="shared" si="40"/>
        <v>0</v>
      </c>
      <c r="N140" s="1417">
        <f t="shared" si="40"/>
        <v>0</v>
      </c>
      <c r="O140" s="1406">
        <f t="shared" si="40"/>
        <v>0</v>
      </c>
      <c r="P140" s="1408">
        <f t="shared" si="40"/>
        <v>0</v>
      </c>
    </row>
    <row r="141" spans="2:16" x14ac:dyDescent="0.25">
      <c r="B141" s="1414" t="s">
        <v>300</v>
      </c>
      <c r="C141" s="1415" t="s">
        <v>39</v>
      </c>
      <c r="D141" s="1416"/>
      <c r="E141" s="1378"/>
      <c r="F141" s="1379"/>
      <c r="G141" s="1387">
        <f t="shared" ref="G141:P141" si="41">SUM(G142:G144)</f>
        <v>0</v>
      </c>
      <c r="H141" s="1388">
        <f t="shared" si="41"/>
        <v>0</v>
      </c>
      <c r="I141" s="1389">
        <f t="shared" si="41"/>
        <v>0</v>
      </c>
      <c r="J141" s="1387">
        <f t="shared" si="41"/>
        <v>0</v>
      </c>
      <c r="K141" s="1388">
        <f t="shared" si="41"/>
        <v>0</v>
      </c>
      <c r="L141" s="1389">
        <f t="shared" si="41"/>
        <v>0</v>
      </c>
      <c r="M141" s="1390">
        <f t="shared" si="41"/>
        <v>0</v>
      </c>
      <c r="N141" s="1387">
        <f t="shared" si="41"/>
        <v>0</v>
      </c>
      <c r="O141" s="1391">
        <f t="shared" si="41"/>
        <v>0</v>
      </c>
      <c r="P141" s="1391">
        <f t="shared" si="41"/>
        <v>0</v>
      </c>
    </row>
    <row r="142" spans="2:16" x14ac:dyDescent="0.25">
      <c r="B142" s="1392"/>
      <c r="C142" s="1393" t="s">
        <v>1362</v>
      </c>
      <c r="D142" s="1394"/>
      <c r="E142" s="1395"/>
      <c r="F142" s="1396"/>
      <c r="G142" s="1397"/>
      <c r="H142" s="1398"/>
      <c r="I142" s="1399"/>
      <c r="J142" s="1397"/>
      <c r="K142" s="1398"/>
      <c r="L142" s="1399"/>
      <c r="M142" s="1400"/>
      <c r="N142" s="1397"/>
      <c r="O142" s="1401"/>
      <c r="P142" s="1401"/>
    </row>
    <row r="143" spans="2:16" x14ac:dyDescent="0.25">
      <c r="B143" s="1392"/>
      <c r="C143" s="1393" t="s">
        <v>1362</v>
      </c>
      <c r="D143" s="1394"/>
      <c r="E143" s="1395"/>
      <c r="F143" s="1396"/>
      <c r="G143" s="1397"/>
      <c r="H143" s="1398"/>
      <c r="I143" s="1399"/>
      <c r="J143" s="1397"/>
      <c r="K143" s="1398"/>
      <c r="L143" s="1399"/>
      <c r="M143" s="1400"/>
      <c r="N143" s="1397"/>
      <c r="O143" s="1401"/>
      <c r="P143" s="1401"/>
    </row>
    <row r="144" spans="2:16" x14ac:dyDescent="0.25">
      <c r="B144" s="1392"/>
      <c r="C144" s="1393" t="s">
        <v>1362</v>
      </c>
      <c r="D144" s="1394"/>
      <c r="E144" s="1395"/>
      <c r="F144" s="1396"/>
      <c r="G144" s="1397"/>
      <c r="H144" s="1398"/>
      <c r="I144" s="1399"/>
      <c r="J144" s="1397"/>
      <c r="K144" s="1398"/>
      <c r="L144" s="1399"/>
      <c r="M144" s="1400"/>
      <c r="N144" s="1397"/>
      <c r="O144" s="1401"/>
      <c r="P144" s="1401"/>
    </row>
    <row r="145" spans="2:16" x14ac:dyDescent="0.25">
      <c r="B145" s="1414" t="s">
        <v>302</v>
      </c>
      <c r="C145" s="1415" t="s">
        <v>42</v>
      </c>
      <c r="D145" s="1416"/>
      <c r="E145" s="1378"/>
      <c r="F145" s="1379"/>
      <c r="G145" s="1387">
        <f t="shared" ref="G145:P145" si="42">SUM(G146:G148)</f>
        <v>0</v>
      </c>
      <c r="H145" s="1388">
        <f t="shared" si="42"/>
        <v>0</v>
      </c>
      <c r="I145" s="1389">
        <f t="shared" si="42"/>
        <v>0</v>
      </c>
      <c r="J145" s="1387">
        <f t="shared" si="42"/>
        <v>0</v>
      </c>
      <c r="K145" s="1388">
        <f t="shared" si="42"/>
        <v>0</v>
      </c>
      <c r="L145" s="1389">
        <f t="shared" si="42"/>
        <v>0</v>
      </c>
      <c r="M145" s="1390">
        <f t="shared" si="42"/>
        <v>0</v>
      </c>
      <c r="N145" s="1387">
        <f t="shared" si="42"/>
        <v>0</v>
      </c>
      <c r="O145" s="1391">
        <f t="shared" si="42"/>
        <v>0</v>
      </c>
      <c r="P145" s="1391">
        <f t="shared" si="42"/>
        <v>0</v>
      </c>
    </row>
    <row r="146" spans="2:16" x14ac:dyDescent="0.25">
      <c r="B146" s="1447"/>
      <c r="C146" s="1393" t="s">
        <v>1362</v>
      </c>
      <c r="D146" s="1394"/>
      <c r="E146" s="1395"/>
      <c r="F146" s="1396"/>
      <c r="G146" s="1397"/>
      <c r="H146" s="1398"/>
      <c r="I146" s="1399"/>
      <c r="J146" s="1397"/>
      <c r="K146" s="1398"/>
      <c r="L146" s="1399"/>
      <c r="M146" s="1400"/>
      <c r="N146" s="1397"/>
      <c r="O146" s="1401"/>
      <c r="P146" s="1401"/>
    </row>
    <row r="147" spans="2:16" x14ac:dyDescent="0.25">
      <c r="B147" s="1447"/>
      <c r="C147" s="1393" t="s">
        <v>1362</v>
      </c>
      <c r="D147" s="1394"/>
      <c r="E147" s="1395"/>
      <c r="F147" s="1396"/>
      <c r="G147" s="1397"/>
      <c r="H147" s="1398"/>
      <c r="I147" s="1399"/>
      <c r="J147" s="1397"/>
      <c r="K147" s="1398"/>
      <c r="L147" s="1399"/>
      <c r="M147" s="1400"/>
      <c r="N147" s="1397"/>
      <c r="O147" s="1401"/>
      <c r="P147" s="1401"/>
    </row>
    <row r="148" spans="2:16" x14ac:dyDescent="0.25">
      <c r="B148" s="1447"/>
      <c r="C148" s="1393" t="s">
        <v>1362</v>
      </c>
      <c r="D148" s="1394"/>
      <c r="E148" s="1395"/>
      <c r="F148" s="1396"/>
      <c r="G148" s="1397"/>
      <c r="H148" s="1398"/>
      <c r="I148" s="1399"/>
      <c r="J148" s="1397"/>
      <c r="K148" s="1398"/>
      <c r="L148" s="1399"/>
      <c r="M148" s="1400"/>
      <c r="N148" s="1397"/>
      <c r="O148" s="1401"/>
      <c r="P148" s="1401"/>
    </row>
    <row r="149" spans="2:16" ht="27.75" customHeight="1" x14ac:dyDescent="0.25">
      <c r="B149" s="1414" t="s">
        <v>616</v>
      </c>
      <c r="C149" s="1415" t="s">
        <v>45</v>
      </c>
      <c r="D149" s="1416"/>
      <c r="E149" s="1378"/>
      <c r="F149" s="1379"/>
      <c r="G149" s="1387">
        <f t="shared" ref="G149:P149" si="43">SUM(G150:G152)</f>
        <v>0</v>
      </c>
      <c r="H149" s="1388">
        <f t="shared" si="43"/>
        <v>0</v>
      </c>
      <c r="I149" s="1389">
        <f t="shared" si="43"/>
        <v>0</v>
      </c>
      <c r="J149" s="1387">
        <f t="shared" si="43"/>
        <v>0</v>
      </c>
      <c r="K149" s="1388">
        <f t="shared" si="43"/>
        <v>0</v>
      </c>
      <c r="L149" s="1389">
        <f t="shared" si="43"/>
        <v>0</v>
      </c>
      <c r="M149" s="1390">
        <f t="shared" si="43"/>
        <v>0</v>
      </c>
      <c r="N149" s="1387">
        <f t="shared" si="43"/>
        <v>0</v>
      </c>
      <c r="O149" s="1391">
        <f t="shared" si="43"/>
        <v>0</v>
      </c>
      <c r="P149" s="1391">
        <f t="shared" si="43"/>
        <v>0</v>
      </c>
    </row>
    <row r="150" spans="2:16" x14ac:dyDescent="0.25">
      <c r="B150" s="1447"/>
      <c r="C150" s="1393" t="s">
        <v>1362</v>
      </c>
      <c r="D150" s="1394"/>
      <c r="E150" s="1395"/>
      <c r="F150" s="1396"/>
      <c r="G150" s="1397"/>
      <c r="H150" s="1398"/>
      <c r="I150" s="1399"/>
      <c r="J150" s="1397"/>
      <c r="K150" s="1398"/>
      <c r="L150" s="1399"/>
      <c r="M150" s="1400"/>
      <c r="N150" s="1397"/>
      <c r="O150" s="1401"/>
      <c r="P150" s="1401"/>
    </row>
    <row r="151" spans="2:16" x14ac:dyDescent="0.25">
      <c r="B151" s="1447"/>
      <c r="C151" s="1393" t="s">
        <v>1362</v>
      </c>
      <c r="D151" s="1394"/>
      <c r="E151" s="1395"/>
      <c r="F151" s="1396"/>
      <c r="G151" s="1397"/>
      <c r="H151" s="1398"/>
      <c r="I151" s="1399"/>
      <c r="J151" s="1397"/>
      <c r="K151" s="1398"/>
      <c r="L151" s="1399"/>
      <c r="M151" s="1400"/>
      <c r="N151" s="1397"/>
      <c r="O151" s="1401"/>
      <c r="P151" s="1401"/>
    </row>
    <row r="152" spans="2:16" x14ac:dyDescent="0.25">
      <c r="B152" s="1447"/>
      <c r="C152" s="1393" t="s">
        <v>1362</v>
      </c>
      <c r="D152" s="1394"/>
      <c r="E152" s="1395"/>
      <c r="F152" s="1396"/>
      <c r="G152" s="1397"/>
      <c r="H152" s="1398"/>
      <c r="I152" s="1399"/>
      <c r="J152" s="1397"/>
      <c r="K152" s="1398"/>
      <c r="L152" s="1399"/>
      <c r="M152" s="1400"/>
      <c r="N152" s="1397"/>
      <c r="O152" s="1401"/>
      <c r="P152" s="1401"/>
    </row>
    <row r="153" spans="2:16" ht="26.25" x14ac:dyDescent="0.25">
      <c r="B153" s="1414" t="s">
        <v>617</v>
      </c>
      <c r="C153" s="1415" t="s">
        <v>47</v>
      </c>
      <c r="D153" s="1416"/>
      <c r="E153" s="1378"/>
      <c r="F153" s="1379"/>
      <c r="G153" s="1387">
        <f t="shared" ref="G153:P153" si="44">SUM(G154:G156)</f>
        <v>0</v>
      </c>
      <c r="H153" s="1388">
        <f t="shared" si="44"/>
        <v>0</v>
      </c>
      <c r="I153" s="1389">
        <f t="shared" si="44"/>
        <v>0</v>
      </c>
      <c r="J153" s="1387">
        <f t="shared" si="44"/>
        <v>0</v>
      </c>
      <c r="K153" s="1388">
        <f t="shared" si="44"/>
        <v>0</v>
      </c>
      <c r="L153" s="1389">
        <f t="shared" si="44"/>
        <v>0</v>
      </c>
      <c r="M153" s="1390">
        <f t="shared" si="44"/>
        <v>0</v>
      </c>
      <c r="N153" s="1387">
        <f t="shared" si="44"/>
        <v>0</v>
      </c>
      <c r="O153" s="1391">
        <f t="shared" si="44"/>
        <v>0</v>
      </c>
      <c r="P153" s="1391">
        <f t="shared" si="44"/>
        <v>0</v>
      </c>
    </row>
    <row r="154" spans="2:16" x14ac:dyDescent="0.25">
      <c r="B154" s="1447"/>
      <c r="C154" s="1393" t="s">
        <v>1362</v>
      </c>
      <c r="D154" s="1394"/>
      <c r="E154" s="1395"/>
      <c r="F154" s="1396"/>
      <c r="G154" s="1397"/>
      <c r="H154" s="1398"/>
      <c r="I154" s="1399"/>
      <c r="J154" s="1397"/>
      <c r="K154" s="1398"/>
      <c r="L154" s="1399"/>
      <c r="M154" s="1400"/>
      <c r="N154" s="1397"/>
      <c r="O154" s="1401"/>
      <c r="P154" s="1401"/>
    </row>
    <row r="155" spans="2:16" x14ac:dyDescent="0.25">
      <c r="B155" s="1447"/>
      <c r="C155" s="1393" t="s">
        <v>1362</v>
      </c>
      <c r="D155" s="1394"/>
      <c r="E155" s="1395"/>
      <c r="F155" s="1396"/>
      <c r="G155" s="1397"/>
      <c r="H155" s="1398"/>
      <c r="I155" s="1399"/>
      <c r="J155" s="1397"/>
      <c r="K155" s="1398"/>
      <c r="L155" s="1399"/>
      <c r="M155" s="1400"/>
      <c r="N155" s="1397"/>
      <c r="O155" s="1401"/>
      <c r="P155" s="1401"/>
    </row>
    <row r="156" spans="2:16" x14ac:dyDescent="0.25">
      <c r="B156" s="1447"/>
      <c r="C156" s="1393" t="s">
        <v>1362</v>
      </c>
      <c r="D156" s="1394"/>
      <c r="E156" s="1395"/>
      <c r="F156" s="1396"/>
      <c r="G156" s="1397"/>
      <c r="H156" s="1398"/>
      <c r="I156" s="1399"/>
      <c r="J156" s="1397"/>
      <c r="K156" s="1398"/>
      <c r="L156" s="1399"/>
      <c r="M156" s="1400"/>
      <c r="N156" s="1397"/>
      <c r="O156" s="1401"/>
      <c r="P156" s="1401"/>
    </row>
    <row r="157" spans="2:16" ht="26.25" x14ac:dyDescent="0.25">
      <c r="B157" s="1414" t="s">
        <v>618</v>
      </c>
      <c r="C157" s="1419" t="s">
        <v>608</v>
      </c>
      <c r="D157" s="1420"/>
      <c r="E157" s="1378"/>
      <c r="F157" s="1379"/>
      <c r="G157" s="1387">
        <f t="shared" ref="G157:P157" si="45">SUM(G158:G160)</f>
        <v>0</v>
      </c>
      <c r="H157" s="1388">
        <f t="shared" si="45"/>
        <v>0</v>
      </c>
      <c r="I157" s="1389">
        <f t="shared" si="45"/>
        <v>0</v>
      </c>
      <c r="J157" s="1387">
        <f t="shared" si="45"/>
        <v>0</v>
      </c>
      <c r="K157" s="1388">
        <f t="shared" si="45"/>
        <v>0</v>
      </c>
      <c r="L157" s="1389">
        <f t="shared" si="45"/>
        <v>0</v>
      </c>
      <c r="M157" s="1390">
        <f t="shared" si="45"/>
        <v>0</v>
      </c>
      <c r="N157" s="1387">
        <f t="shared" si="45"/>
        <v>0</v>
      </c>
      <c r="O157" s="1391">
        <f t="shared" si="45"/>
        <v>0</v>
      </c>
      <c r="P157" s="1391">
        <f t="shared" si="45"/>
        <v>0</v>
      </c>
    </row>
    <row r="158" spans="2:16" x14ac:dyDescent="0.25">
      <c r="B158" s="1392"/>
      <c r="C158" s="1393" t="s">
        <v>1362</v>
      </c>
      <c r="D158" s="1394"/>
      <c r="E158" s="1395"/>
      <c r="F158" s="1396"/>
      <c r="G158" s="1397"/>
      <c r="H158" s="1398"/>
      <c r="I158" s="1399"/>
      <c r="J158" s="1397"/>
      <c r="K158" s="1398"/>
      <c r="L158" s="1399"/>
      <c r="M158" s="1400"/>
      <c r="N158" s="1397"/>
      <c r="O158" s="1401"/>
      <c r="P158" s="1401"/>
    </row>
    <row r="159" spans="2:16" x14ac:dyDescent="0.25">
      <c r="B159" s="1392"/>
      <c r="C159" s="1393" t="s">
        <v>1362</v>
      </c>
      <c r="D159" s="1394"/>
      <c r="E159" s="1395"/>
      <c r="F159" s="1396"/>
      <c r="G159" s="1397"/>
      <c r="H159" s="1398"/>
      <c r="I159" s="1399"/>
      <c r="J159" s="1397"/>
      <c r="K159" s="1398"/>
      <c r="L159" s="1399"/>
      <c r="M159" s="1400"/>
      <c r="N159" s="1397"/>
      <c r="O159" s="1401"/>
      <c r="P159" s="1401"/>
    </row>
    <row r="160" spans="2:16" x14ac:dyDescent="0.25">
      <c r="B160" s="1392"/>
      <c r="C160" s="1393" t="s">
        <v>1362</v>
      </c>
      <c r="D160" s="1394"/>
      <c r="E160" s="1395"/>
      <c r="F160" s="1396"/>
      <c r="G160" s="1397"/>
      <c r="H160" s="1398"/>
      <c r="I160" s="1399"/>
      <c r="J160" s="1397"/>
      <c r="K160" s="1398"/>
      <c r="L160" s="1399"/>
      <c r="M160" s="1400"/>
      <c r="N160" s="1397"/>
      <c r="O160" s="1401"/>
      <c r="P160" s="1401"/>
    </row>
    <row r="161" spans="2:16" x14ac:dyDescent="0.25">
      <c r="B161" s="1421" t="s">
        <v>304</v>
      </c>
      <c r="C161" s="1422" t="s">
        <v>53</v>
      </c>
      <c r="D161" s="1423"/>
      <c r="E161" s="1424"/>
      <c r="F161" s="1425"/>
      <c r="G161" s="1417">
        <f>G162+G166</f>
        <v>0</v>
      </c>
      <c r="H161" s="1405">
        <f t="shared" ref="H161:P161" si="46">H162+H166</f>
        <v>0</v>
      </c>
      <c r="I161" s="1407">
        <f t="shared" si="46"/>
        <v>0</v>
      </c>
      <c r="J161" s="1417">
        <f t="shared" si="46"/>
        <v>0</v>
      </c>
      <c r="K161" s="1405">
        <f t="shared" si="46"/>
        <v>0</v>
      </c>
      <c r="L161" s="1407">
        <f t="shared" si="46"/>
        <v>0</v>
      </c>
      <c r="M161" s="1424">
        <f t="shared" si="46"/>
        <v>0</v>
      </c>
      <c r="N161" s="1417">
        <f t="shared" si="46"/>
        <v>0</v>
      </c>
      <c r="O161" s="1426">
        <f t="shared" si="46"/>
        <v>0</v>
      </c>
      <c r="P161" s="1426">
        <f t="shared" si="46"/>
        <v>0</v>
      </c>
    </row>
    <row r="162" spans="2:16" x14ac:dyDescent="0.25">
      <c r="B162" s="1427" t="s">
        <v>306</v>
      </c>
      <c r="C162" s="1448" t="s">
        <v>55</v>
      </c>
      <c r="D162" s="1420"/>
      <c r="E162" s="1428"/>
      <c r="F162" s="1429"/>
      <c r="G162" s="1387">
        <f t="shared" ref="G162:P162" si="47">SUM(G163:G165)</f>
        <v>0</v>
      </c>
      <c r="H162" s="1388">
        <f t="shared" si="47"/>
        <v>0</v>
      </c>
      <c r="I162" s="1389">
        <f t="shared" si="47"/>
        <v>0</v>
      </c>
      <c r="J162" s="1387">
        <f t="shared" si="47"/>
        <v>0</v>
      </c>
      <c r="K162" s="1388">
        <f t="shared" si="47"/>
        <v>0</v>
      </c>
      <c r="L162" s="1389">
        <f t="shared" si="47"/>
        <v>0</v>
      </c>
      <c r="M162" s="1390">
        <f t="shared" si="47"/>
        <v>0</v>
      </c>
      <c r="N162" s="1387">
        <f t="shared" si="47"/>
        <v>0</v>
      </c>
      <c r="O162" s="1391">
        <f t="shared" si="47"/>
        <v>0</v>
      </c>
      <c r="P162" s="1391">
        <f t="shared" si="47"/>
        <v>0</v>
      </c>
    </row>
    <row r="163" spans="2:16" x14ac:dyDescent="0.25">
      <c r="B163" s="1392"/>
      <c r="C163" s="1393" t="s">
        <v>1362</v>
      </c>
      <c r="D163" s="1394"/>
      <c r="E163" s="1444"/>
      <c r="F163" s="1445"/>
      <c r="G163" s="1432"/>
      <c r="H163" s="1433"/>
      <c r="I163" s="1434"/>
      <c r="J163" s="1432"/>
      <c r="K163" s="1433"/>
      <c r="L163" s="1434"/>
      <c r="M163" s="1435"/>
      <c r="N163" s="1432"/>
      <c r="O163" s="1436"/>
      <c r="P163" s="1436"/>
    </row>
    <row r="164" spans="2:16" x14ac:dyDescent="0.25">
      <c r="B164" s="1392"/>
      <c r="C164" s="1393" t="s">
        <v>1362</v>
      </c>
      <c r="D164" s="1394"/>
      <c r="E164" s="1430"/>
      <c r="F164" s="1431"/>
      <c r="G164" s="1432"/>
      <c r="H164" s="1433"/>
      <c r="I164" s="1434"/>
      <c r="J164" s="1432"/>
      <c r="K164" s="1433"/>
      <c r="L164" s="1434"/>
      <c r="M164" s="1435"/>
      <c r="N164" s="1432"/>
      <c r="O164" s="1436"/>
      <c r="P164" s="1436"/>
    </row>
    <row r="165" spans="2:16" x14ac:dyDescent="0.25">
      <c r="B165" s="1392"/>
      <c r="C165" s="1393" t="s">
        <v>1362</v>
      </c>
      <c r="D165" s="1394"/>
      <c r="E165" s="1430"/>
      <c r="F165" s="1431"/>
      <c r="G165" s="1432"/>
      <c r="H165" s="1433"/>
      <c r="I165" s="1434"/>
      <c r="J165" s="1432"/>
      <c r="K165" s="1433"/>
      <c r="L165" s="1434"/>
      <c r="M165" s="1435"/>
      <c r="N165" s="1432"/>
      <c r="O165" s="1436"/>
      <c r="P165" s="1436"/>
    </row>
    <row r="166" spans="2:16" ht="26.25" x14ac:dyDescent="0.25">
      <c r="B166" s="1442" t="s">
        <v>308</v>
      </c>
      <c r="C166" s="1448" t="s">
        <v>57</v>
      </c>
      <c r="D166" s="1416"/>
      <c r="E166" s="1424"/>
      <c r="F166" s="1425"/>
      <c r="G166" s="1387">
        <f t="shared" ref="G166:P166" si="48">SUM(G167:G169)</f>
        <v>0</v>
      </c>
      <c r="H166" s="1388">
        <f t="shared" si="48"/>
        <v>0</v>
      </c>
      <c r="I166" s="1389">
        <f t="shared" si="48"/>
        <v>0</v>
      </c>
      <c r="J166" s="1387">
        <f t="shared" si="48"/>
        <v>0</v>
      </c>
      <c r="K166" s="1388">
        <f t="shared" si="48"/>
        <v>0</v>
      </c>
      <c r="L166" s="1389">
        <f t="shared" si="48"/>
        <v>0</v>
      </c>
      <c r="M166" s="1390">
        <f t="shared" si="48"/>
        <v>0</v>
      </c>
      <c r="N166" s="1387">
        <f t="shared" si="48"/>
        <v>0</v>
      </c>
      <c r="O166" s="1391">
        <f t="shared" si="48"/>
        <v>0</v>
      </c>
      <c r="P166" s="1391">
        <f t="shared" si="48"/>
        <v>0</v>
      </c>
    </row>
    <row r="167" spans="2:16" x14ac:dyDescent="0.25">
      <c r="B167" s="1392"/>
      <c r="C167" s="1393" t="s">
        <v>1362</v>
      </c>
      <c r="D167" s="1394"/>
      <c r="E167" s="1444"/>
      <c r="F167" s="1445"/>
      <c r="G167" s="1437"/>
      <c r="H167" s="1438"/>
      <c r="I167" s="1439"/>
      <c r="J167" s="1437"/>
      <c r="K167" s="1438"/>
      <c r="L167" s="1439"/>
      <c r="M167" s="1440"/>
      <c r="N167" s="1437"/>
      <c r="O167" s="1441"/>
      <c r="P167" s="1441"/>
    </row>
    <row r="168" spans="2:16" x14ac:dyDescent="0.25">
      <c r="B168" s="1392"/>
      <c r="C168" s="1393" t="s">
        <v>1362</v>
      </c>
      <c r="D168" s="1394"/>
      <c r="E168" s="1444"/>
      <c r="F168" s="1445"/>
      <c r="G168" s="1437"/>
      <c r="H168" s="1438"/>
      <c r="I168" s="1439"/>
      <c r="J168" s="1437"/>
      <c r="K168" s="1438"/>
      <c r="L168" s="1439"/>
      <c r="M168" s="1440"/>
      <c r="N168" s="1437"/>
      <c r="O168" s="1441"/>
      <c r="P168" s="1441"/>
    </row>
    <row r="169" spans="2:16" x14ac:dyDescent="0.25">
      <c r="B169" s="1392"/>
      <c r="C169" s="1393" t="s">
        <v>1362</v>
      </c>
      <c r="D169" s="1394"/>
      <c r="E169" s="1444"/>
      <c r="F169" s="1445"/>
      <c r="G169" s="1437"/>
      <c r="H169" s="1438"/>
      <c r="I169" s="1439"/>
      <c r="J169" s="1437"/>
      <c r="K169" s="1438"/>
      <c r="L169" s="1439"/>
      <c r="M169" s="1440"/>
      <c r="N169" s="1437"/>
      <c r="O169" s="1441"/>
      <c r="P169" s="1441"/>
    </row>
    <row r="170" spans="2:16" x14ac:dyDescent="0.25">
      <c r="B170" s="1446" t="s">
        <v>310</v>
      </c>
      <c r="C170" s="1449" t="s">
        <v>609</v>
      </c>
      <c r="D170" s="1413"/>
      <c r="E170" s="1424"/>
      <c r="F170" s="1425"/>
      <c r="G170" s="1387">
        <f t="shared" ref="G170:P170" si="49">SUM(G171:G173)</f>
        <v>0</v>
      </c>
      <c r="H170" s="1388">
        <f t="shared" si="49"/>
        <v>0</v>
      </c>
      <c r="I170" s="1389">
        <f t="shared" si="49"/>
        <v>0</v>
      </c>
      <c r="J170" s="1387">
        <f t="shared" si="49"/>
        <v>0</v>
      </c>
      <c r="K170" s="1388">
        <f t="shared" si="49"/>
        <v>0</v>
      </c>
      <c r="L170" s="1389">
        <f t="shared" si="49"/>
        <v>0</v>
      </c>
      <c r="M170" s="1390">
        <f t="shared" si="49"/>
        <v>0</v>
      </c>
      <c r="N170" s="1387">
        <f t="shared" si="49"/>
        <v>0</v>
      </c>
      <c r="O170" s="1391">
        <f t="shared" si="49"/>
        <v>0</v>
      </c>
      <c r="P170" s="1391">
        <f t="shared" si="49"/>
        <v>0</v>
      </c>
    </row>
    <row r="171" spans="2:16" x14ac:dyDescent="0.25">
      <c r="B171" s="1392"/>
      <c r="C171" s="1393" t="s">
        <v>1362</v>
      </c>
      <c r="D171" s="1394"/>
      <c r="E171" s="1444"/>
      <c r="F171" s="1445"/>
      <c r="G171" s="1437"/>
      <c r="H171" s="1438"/>
      <c r="I171" s="1439"/>
      <c r="J171" s="1437"/>
      <c r="K171" s="1438"/>
      <c r="L171" s="1439"/>
      <c r="M171" s="1440"/>
      <c r="N171" s="1437"/>
      <c r="O171" s="1441"/>
      <c r="P171" s="1441"/>
    </row>
    <row r="172" spans="2:16" x14ac:dyDescent="0.25">
      <c r="B172" s="1392"/>
      <c r="C172" s="1393" t="s">
        <v>1362</v>
      </c>
      <c r="D172" s="1394"/>
      <c r="E172" s="1444"/>
      <c r="F172" s="1445"/>
      <c r="G172" s="1437"/>
      <c r="H172" s="1438"/>
      <c r="I172" s="1439"/>
      <c r="J172" s="1437"/>
      <c r="K172" s="1438"/>
      <c r="L172" s="1439"/>
      <c r="M172" s="1440"/>
      <c r="N172" s="1437"/>
      <c r="O172" s="1441"/>
      <c r="P172" s="1441"/>
    </row>
    <row r="173" spans="2:16" x14ac:dyDescent="0.25">
      <c r="B173" s="1392"/>
      <c r="C173" s="1393" t="s">
        <v>1362</v>
      </c>
      <c r="D173" s="1394"/>
      <c r="E173" s="1444"/>
      <c r="F173" s="1445"/>
      <c r="G173" s="1437"/>
      <c r="H173" s="1438"/>
      <c r="I173" s="1439"/>
      <c r="J173" s="1437"/>
      <c r="K173" s="1438"/>
      <c r="L173" s="1439"/>
      <c r="M173" s="1440"/>
      <c r="N173" s="1437"/>
      <c r="O173" s="1441"/>
      <c r="P173" s="1441"/>
    </row>
    <row r="174" spans="2:16" x14ac:dyDescent="0.25">
      <c r="B174" s="1368" t="s">
        <v>129</v>
      </c>
      <c r="C174" s="1450" t="s">
        <v>661</v>
      </c>
      <c r="D174" s="1367"/>
      <c r="E174" s="1369"/>
      <c r="F174" s="1370"/>
      <c r="G174" s="1371">
        <f t="shared" ref="G174:P174" si="50">G175+G188+G213+G222+G243+G252</f>
        <v>0</v>
      </c>
      <c r="H174" s="1372">
        <f t="shared" si="50"/>
        <v>0</v>
      </c>
      <c r="I174" s="1373">
        <f t="shared" si="50"/>
        <v>0</v>
      </c>
      <c r="J174" s="1371">
        <f t="shared" si="50"/>
        <v>0</v>
      </c>
      <c r="K174" s="1372">
        <f t="shared" si="50"/>
        <v>0</v>
      </c>
      <c r="L174" s="1373">
        <f t="shared" si="50"/>
        <v>0</v>
      </c>
      <c r="M174" s="1369">
        <f t="shared" si="50"/>
        <v>0</v>
      </c>
      <c r="N174" s="1371">
        <f t="shared" si="50"/>
        <v>0</v>
      </c>
      <c r="O174" s="1374">
        <f t="shared" si="50"/>
        <v>0</v>
      </c>
      <c r="P174" s="1374">
        <f t="shared" si="50"/>
        <v>0</v>
      </c>
    </row>
    <row r="175" spans="2:16" x14ac:dyDescent="0.25">
      <c r="B175" s="1375" t="s">
        <v>131</v>
      </c>
      <c r="C175" s="1376" t="s">
        <v>8</v>
      </c>
      <c r="D175" s="1377"/>
      <c r="E175" s="1378"/>
      <c r="F175" s="1379"/>
      <c r="G175" s="1380">
        <f t="shared" ref="G175:P175" si="51">G176+G180+G184</f>
        <v>0</v>
      </c>
      <c r="H175" s="1381">
        <f t="shared" si="51"/>
        <v>0</v>
      </c>
      <c r="I175" s="1382">
        <f t="shared" si="51"/>
        <v>0</v>
      </c>
      <c r="J175" s="1380">
        <f t="shared" si="51"/>
        <v>0</v>
      </c>
      <c r="K175" s="1381">
        <f t="shared" si="51"/>
        <v>0</v>
      </c>
      <c r="L175" s="1382">
        <f t="shared" si="51"/>
        <v>0</v>
      </c>
      <c r="M175" s="1378">
        <f t="shared" si="51"/>
        <v>0</v>
      </c>
      <c r="N175" s="1380">
        <f t="shared" si="51"/>
        <v>0</v>
      </c>
      <c r="O175" s="1383">
        <f t="shared" si="51"/>
        <v>0</v>
      </c>
      <c r="P175" s="1383">
        <f t="shared" si="51"/>
        <v>0</v>
      </c>
    </row>
    <row r="176" spans="2:16" x14ac:dyDescent="0.25">
      <c r="B176" s="1384" t="s">
        <v>406</v>
      </c>
      <c r="C176" s="1385" t="s">
        <v>10</v>
      </c>
      <c r="D176" s="1386"/>
      <c r="E176" s="1378"/>
      <c r="F176" s="1379"/>
      <c r="G176" s="1387">
        <f t="shared" ref="G176:P176" si="52">SUM(G177:G179)</f>
        <v>0</v>
      </c>
      <c r="H176" s="1388">
        <f t="shared" si="52"/>
        <v>0</v>
      </c>
      <c r="I176" s="1389">
        <f t="shared" si="52"/>
        <v>0</v>
      </c>
      <c r="J176" s="1387">
        <f t="shared" si="52"/>
        <v>0</v>
      </c>
      <c r="K176" s="1388">
        <f t="shared" si="52"/>
        <v>0</v>
      </c>
      <c r="L176" s="1389">
        <f t="shared" si="52"/>
        <v>0</v>
      </c>
      <c r="M176" s="1390">
        <f t="shared" si="52"/>
        <v>0</v>
      </c>
      <c r="N176" s="1387">
        <f t="shared" si="52"/>
        <v>0</v>
      </c>
      <c r="O176" s="1391">
        <f t="shared" si="52"/>
        <v>0</v>
      </c>
      <c r="P176" s="1391">
        <f t="shared" si="52"/>
        <v>0</v>
      </c>
    </row>
    <row r="177" spans="2:16" x14ac:dyDescent="0.25">
      <c r="B177" s="1392"/>
      <c r="C177" s="1393" t="s">
        <v>1362</v>
      </c>
      <c r="D177" s="1394"/>
      <c r="E177" s="1395"/>
      <c r="F177" s="1396"/>
      <c r="G177" s="1397"/>
      <c r="H177" s="1398"/>
      <c r="I177" s="1399"/>
      <c r="J177" s="1397"/>
      <c r="K177" s="1398"/>
      <c r="L177" s="1399"/>
      <c r="M177" s="1400"/>
      <c r="N177" s="1397"/>
      <c r="O177" s="1401"/>
      <c r="P177" s="1401"/>
    </row>
    <row r="178" spans="2:16" x14ac:dyDescent="0.25">
      <c r="B178" s="1392"/>
      <c r="C178" s="1393" t="s">
        <v>1362</v>
      </c>
      <c r="D178" s="1394"/>
      <c r="E178" s="1395"/>
      <c r="F178" s="1396"/>
      <c r="G178" s="1397"/>
      <c r="H178" s="1398"/>
      <c r="I178" s="1399"/>
      <c r="J178" s="1397"/>
      <c r="K178" s="1398"/>
      <c r="L178" s="1399"/>
      <c r="M178" s="1400"/>
      <c r="N178" s="1397"/>
      <c r="O178" s="1401"/>
      <c r="P178" s="1401"/>
    </row>
    <row r="179" spans="2:16" x14ac:dyDescent="0.25">
      <c r="B179" s="1392"/>
      <c r="C179" s="1393" t="s">
        <v>1362</v>
      </c>
      <c r="D179" s="1394"/>
      <c r="E179" s="1395"/>
      <c r="F179" s="1396"/>
      <c r="G179" s="1397"/>
      <c r="H179" s="1398"/>
      <c r="I179" s="1399"/>
      <c r="J179" s="1397"/>
      <c r="K179" s="1398"/>
      <c r="L179" s="1399"/>
      <c r="M179" s="1400"/>
      <c r="N179" s="1397"/>
      <c r="O179" s="1401"/>
      <c r="P179" s="1401"/>
    </row>
    <row r="180" spans="2:16" x14ac:dyDescent="0.25">
      <c r="B180" s="1384" t="s">
        <v>407</v>
      </c>
      <c r="C180" s="1385" t="s">
        <v>11</v>
      </c>
      <c r="D180" s="1386"/>
      <c r="E180" s="1378"/>
      <c r="F180" s="1379"/>
      <c r="G180" s="1387">
        <f t="shared" ref="G180:P180" si="53">SUM(G181:G183)</f>
        <v>0</v>
      </c>
      <c r="H180" s="1388">
        <f t="shared" si="53"/>
        <v>0</v>
      </c>
      <c r="I180" s="1389">
        <f t="shared" si="53"/>
        <v>0</v>
      </c>
      <c r="J180" s="1387">
        <f t="shared" si="53"/>
        <v>0</v>
      </c>
      <c r="K180" s="1388">
        <f t="shared" si="53"/>
        <v>0</v>
      </c>
      <c r="L180" s="1389">
        <f t="shared" si="53"/>
        <v>0</v>
      </c>
      <c r="M180" s="1390">
        <f t="shared" si="53"/>
        <v>0</v>
      </c>
      <c r="N180" s="1387">
        <f t="shared" si="53"/>
        <v>0</v>
      </c>
      <c r="O180" s="1391">
        <f t="shared" si="53"/>
        <v>0</v>
      </c>
      <c r="P180" s="1391">
        <f t="shared" si="53"/>
        <v>0</v>
      </c>
    </row>
    <row r="181" spans="2:16" x14ac:dyDescent="0.25">
      <c r="B181" s="1392"/>
      <c r="C181" s="1393" t="s">
        <v>1362</v>
      </c>
      <c r="D181" s="1394"/>
      <c r="E181" s="1395"/>
      <c r="F181" s="1396"/>
      <c r="G181" s="1397"/>
      <c r="H181" s="1398"/>
      <c r="I181" s="1399"/>
      <c r="J181" s="1397"/>
      <c r="K181" s="1398"/>
      <c r="L181" s="1399"/>
      <c r="M181" s="1400"/>
      <c r="N181" s="1397"/>
      <c r="O181" s="1401"/>
      <c r="P181" s="1401"/>
    </row>
    <row r="182" spans="2:16" x14ac:dyDescent="0.25">
      <c r="B182" s="1392"/>
      <c r="C182" s="1393" t="s">
        <v>1362</v>
      </c>
      <c r="D182" s="1394"/>
      <c r="E182" s="1395"/>
      <c r="F182" s="1396"/>
      <c r="G182" s="1397"/>
      <c r="H182" s="1398"/>
      <c r="I182" s="1399"/>
      <c r="J182" s="1397"/>
      <c r="K182" s="1398"/>
      <c r="L182" s="1399"/>
      <c r="M182" s="1400"/>
      <c r="N182" s="1397"/>
      <c r="O182" s="1401"/>
      <c r="P182" s="1401"/>
    </row>
    <row r="183" spans="2:16" x14ac:dyDescent="0.25">
      <c r="B183" s="1392"/>
      <c r="C183" s="1393" t="s">
        <v>1362</v>
      </c>
      <c r="D183" s="1394"/>
      <c r="E183" s="1395"/>
      <c r="F183" s="1396"/>
      <c r="G183" s="1397"/>
      <c r="H183" s="1398"/>
      <c r="I183" s="1399"/>
      <c r="J183" s="1397"/>
      <c r="K183" s="1398"/>
      <c r="L183" s="1399"/>
      <c r="M183" s="1400"/>
      <c r="N183" s="1397"/>
      <c r="O183" s="1401"/>
      <c r="P183" s="1401"/>
    </row>
    <row r="184" spans="2:16" x14ac:dyDescent="0.25">
      <c r="B184" s="1384" t="s">
        <v>622</v>
      </c>
      <c r="C184" s="1385" t="s">
        <v>13</v>
      </c>
      <c r="D184" s="1386"/>
      <c r="E184" s="1378"/>
      <c r="F184" s="1379"/>
      <c r="G184" s="1387">
        <f t="shared" ref="G184:P184" si="54">SUM(G185:G187)</f>
        <v>0</v>
      </c>
      <c r="H184" s="1388">
        <f t="shared" si="54"/>
        <v>0</v>
      </c>
      <c r="I184" s="1389">
        <f t="shared" si="54"/>
        <v>0</v>
      </c>
      <c r="J184" s="1387">
        <f t="shared" si="54"/>
        <v>0</v>
      </c>
      <c r="K184" s="1388">
        <f t="shared" si="54"/>
        <v>0</v>
      </c>
      <c r="L184" s="1389">
        <f t="shared" si="54"/>
        <v>0</v>
      </c>
      <c r="M184" s="1390">
        <f t="shared" si="54"/>
        <v>0</v>
      </c>
      <c r="N184" s="1387">
        <f t="shared" si="54"/>
        <v>0</v>
      </c>
      <c r="O184" s="1391">
        <f t="shared" si="54"/>
        <v>0</v>
      </c>
      <c r="P184" s="1391">
        <f t="shared" si="54"/>
        <v>0</v>
      </c>
    </row>
    <row r="185" spans="2:16" x14ac:dyDescent="0.25">
      <c r="B185" s="1392"/>
      <c r="C185" s="1393" t="s">
        <v>1362</v>
      </c>
      <c r="D185" s="1394"/>
      <c r="E185" s="1395"/>
      <c r="F185" s="1396"/>
      <c r="G185" s="1397"/>
      <c r="H185" s="1398"/>
      <c r="I185" s="1399"/>
      <c r="J185" s="1397"/>
      <c r="K185" s="1398"/>
      <c r="L185" s="1399"/>
      <c r="M185" s="1400"/>
      <c r="N185" s="1397"/>
      <c r="O185" s="1401"/>
      <c r="P185" s="1401"/>
    </row>
    <row r="186" spans="2:16" x14ac:dyDescent="0.25">
      <c r="B186" s="1392"/>
      <c r="C186" s="1393" t="s">
        <v>1362</v>
      </c>
      <c r="D186" s="1394"/>
      <c r="E186" s="1395"/>
      <c r="F186" s="1396"/>
      <c r="G186" s="1397"/>
      <c r="H186" s="1398"/>
      <c r="I186" s="1399"/>
      <c r="J186" s="1397"/>
      <c r="K186" s="1398"/>
      <c r="L186" s="1399"/>
      <c r="M186" s="1400"/>
      <c r="N186" s="1397"/>
      <c r="O186" s="1401"/>
      <c r="P186" s="1401"/>
    </row>
    <row r="187" spans="2:16" x14ac:dyDescent="0.25">
      <c r="B187" s="1392"/>
      <c r="C187" s="1393" t="s">
        <v>1362</v>
      </c>
      <c r="D187" s="1394"/>
      <c r="E187" s="1395"/>
      <c r="F187" s="1396"/>
      <c r="G187" s="1397"/>
      <c r="H187" s="1398"/>
      <c r="I187" s="1399"/>
      <c r="J187" s="1397"/>
      <c r="K187" s="1398"/>
      <c r="L187" s="1399"/>
      <c r="M187" s="1400"/>
      <c r="N187" s="1397"/>
      <c r="O187" s="1401"/>
      <c r="P187" s="1401"/>
    </row>
    <row r="188" spans="2:16" x14ac:dyDescent="0.25">
      <c r="B188" s="1402" t="s">
        <v>133</v>
      </c>
      <c r="C188" s="1403" t="s">
        <v>15</v>
      </c>
      <c r="D188" s="1404"/>
      <c r="E188" s="1378"/>
      <c r="F188" s="1379"/>
      <c r="G188" s="1379">
        <f>G189+G193+G197+G209+G201+G205</f>
        <v>0</v>
      </c>
      <c r="H188" s="1405">
        <f t="shared" ref="H188:P188" si="55">H189+H193+H197+H209+H201+H205</f>
        <v>0</v>
      </c>
      <c r="I188" s="1406">
        <f t="shared" si="55"/>
        <v>0</v>
      </c>
      <c r="J188" s="1379">
        <f t="shared" si="55"/>
        <v>0</v>
      </c>
      <c r="K188" s="1405">
        <f t="shared" si="55"/>
        <v>0</v>
      </c>
      <c r="L188" s="1406">
        <f t="shared" si="55"/>
        <v>0</v>
      </c>
      <c r="M188" s="1380">
        <f t="shared" si="55"/>
        <v>0</v>
      </c>
      <c r="N188" s="1379">
        <f t="shared" si="55"/>
        <v>0</v>
      </c>
      <c r="O188" s="1407">
        <f t="shared" si="55"/>
        <v>0</v>
      </c>
      <c r="P188" s="1408">
        <f t="shared" si="55"/>
        <v>0</v>
      </c>
    </row>
    <row r="189" spans="2:16" x14ac:dyDescent="0.25">
      <c r="B189" s="1384" t="s">
        <v>135</v>
      </c>
      <c r="C189" s="1385" t="s">
        <v>17</v>
      </c>
      <c r="D189" s="1386"/>
      <c r="E189" s="1378"/>
      <c r="F189" s="1379"/>
      <c r="G189" s="1387">
        <f t="shared" ref="G189:P189" si="56">SUM(G190:G192)</f>
        <v>0</v>
      </c>
      <c r="H189" s="1388">
        <f t="shared" si="56"/>
        <v>0</v>
      </c>
      <c r="I189" s="1389">
        <f t="shared" si="56"/>
        <v>0</v>
      </c>
      <c r="J189" s="1387">
        <f t="shared" si="56"/>
        <v>0</v>
      </c>
      <c r="K189" s="1388">
        <f t="shared" si="56"/>
        <v>0</v>
      </c>
      <c r="L189" s="1389">
        <f t="shared" si="56"/>
        <v>0</v>
      </c>
      <c r="M189" s="1390">
        <f t="shared" si="56"/>
        <v>0</v>
      </c>
      <c r="N189" s="1387">
        <f t="shared" si="56"/>
        <v>0</v>
      </c>
      <c r="O189" s="1391">
        <f t="shared" si="56"/>
        <v>0</v>
      </c>
      <c r="P189" s="1391">
        <f t="shared" si="56"/>
        <v>0</v>
      </c>
    </row>
    <row r="190" spans="2:16" x14ac:dyDescent="0.25">
      <c r="B190" s="1392"/>
      <c r="C190" s="1393" t="s">
        <v>1362</v>
      </c>
      <c r="D190" s="1394"/>
      <c r="E190" s="1395"/>
      <c r="F190" s="1396"/>
      <c r="G190" s="1397"/>
      <c r="H190" s="1398"/>
      <c r="I190" s="1399"/>
      <c r="J190" s="1397"/>
      <c r="K190" s="1398"/>
      <c r="L190" s="1399"/>
      <c r="M190" s="1400"/>
      <c r="N190" s="1409"/>
      <c r="O190" s="1410"/>
      <c r="P190" s="1410"/>
    </row>
    <row r="191" spans="2:16" x14ac:dyDescent="0.25">
      <c r="B191" s="1392"/>
      <c r="C191" s="1393" t="s">
        <v>1362</v>
      </c>
      <c r="D191" s="1394"/>
      <c r="E191" s="1395"/>
      <c r="F191" s="1396"/>
      <c r="G191" s="1397"/>
      <c r="H191" s="1398"/>
      <c r="I191" s="1399"/>
      <c r="J191" s="1397"/>
      <c r="K191" s="1398"/>
      <c r="L191" s="1399"/>
      <c r="M191" s="1400"/>
      <c r="N191" s="1409"/>
      <c r="O191" s="1410"/>
      <c r="P191" s="1410"/>
    </row>
    <row r="192" spans="2:16" x14ac:dyDescent="0.25">
      <c r="B192" s="1392"/>
      <c r="C192" s="1393" t="s">
        <v>1362</v>
      </c>
      <c r="D192" s="1394"/>
      <c r="E192" s="1395"/>
      <c r="F192" s="1396"/>
      <c r="G192" s="1397"/>
      <c r="H192" s="1398"/>
      <c r="I192" s="1399"/>
      <c r="J192" s="1397"/>
      <c r="K192" s="1398"/>
      <c r="L192" s="1399"/>
      <c r="M192" s="1400"/>
      <c r="N192" s="1409"/>
      <c r="O192" s="1410"/>
      <c r="P192" s="1410"/>
    </row>
    <row r="193" spans="2:16" x14ac:dyDescent="0.25">
      <c r="B193" s="1384" t="s">
        <v>137</v>
      </c>
      <c r="C193" s="1385" t="s">
        <v>598</v>
      </c>
      <c r="D193" s="1386"/>
      <c r="E193" s="1378"/>
      <c r="F193" s="1379"/>
      <c r="G193" s="1387">
        <f t="shared" ref="G193:P193" si="57">SUM(G194:G196)</f>
        <v>0</v>
      </c>
      <c r="H193" s="1388">
        <f t="shared" si="57"/>
        <v>0</v>
      </c>
      <c r="I193" s="1389">
        <f t="shared" si="57"/>
        <v>0</v>
      </c>
      <c r="J193" s="1387">
        <f t="shared" si="57"/>
        <v>0</v>
      </c>
      <c r="K193" s="1388">
        <f t="shared" si="57"/>
        <v>0</v>
      </c>
      <c r="L193" s="1389">
        <f t="shared" si="57"/>
        <v>0</v>
      </c>
      <c r="M193" s="1390">
        <f t="shared" si="57"/>
        <v>0</v>
      </c>
      <c r="N193" s="1387">
        <f t="shared" si="57"/>
        <v>0</v>
      </c>
      <c r="O193" s="1391">
        <f t="shared" si="57"/>
        <v>0</v>
      </c>
      <c r="P193" s="1391">
        <f t="shared" si="57"/>
        <v>0</v>
      </c>
    </row>
    <row r="194" spans="2:16" x14ac:dyDescent="0.25">
      <c r="B194" s="1392"/>
      <c r="C194" s="1393" t="s">
        <v>1362</v>
      </c>
      <c r="D194" s="1394"/>
      <c r="E194" s="1395"/>
      <c r="F194" s="1396"/>
      <c r="G194" s="1397"/>
      <c r="H194" s="1398"/>
      <c r="I194" s="1399"/>
      <c r="J194" s="1397"/>
      <c r="K194" s="1398"/>
      <c r="L194" s="1399"/>
      <c r="M194" s="1400"/>
      <c r="N194" s="1409"/>
      <c r="O194" s="1410"/>
      <c r="P194" s="1410"/>
    </row>
    <row r="195" spans="2:16" x14ac:dyDescent="0.25">
      <c r="B195" s="1392"/>
      <c r="C195" s="1393" t="s">
        <v>1362</v>
      </c>
      <c r="D195" s="1394"/>
      <c r="E195" s="1395"/>
      <c r="F195" s="1396"/>
      <c r="G195" s="1397"/>
      <c r="H195" s="1398"/>
      <c r="I195" s="1399"/>
      <c r="J195" s="1397"/>
      <c r="K195" s="1398"/>
      <c r="L195" s="1399"/>
      <c r="M195" s="1400"/>
      <c r="N195" s="1409"/>
      <c r="O195" s="1410"/>
      <c r="P195" s="1410"/>
    </row>
    <row r="196" spans="2:16" x14ac:dyDescent="0.25">
      <c r="B196" s="1392"/>
      <c r="C196" s="1393" t="s">
        <v>1362</v>
      </c>
      <c r="D196" s="1394"/>
      <c r="E196" s="1395"/>
      <c r="F196" s="1396"/>
      <c r="G196" s="1397"/>
      <c r="H196" s="1398"/>
      <c r="I196" s="1399"/>
      <c r="J196" s="1397"/>
      <c r="K196" s="1398"/>
      <c r="L196" s="1399"/>
      <c r="M196" s="1400"/>
      <c r="N196" s="1409"/>
      <c r="O196" s="1410"/>
      <c r="P196" s="1410"/>
    </row>
    <row r="197" spans="2:16" x14ac:dyDescent="0.25">
      <c r="B197" s="1384" t="s">
        <v>139</v>
      </c>
      <c r="C197" s="1385" t="s">
        <v>23</v>
      </c>
      <c r="D197" s="1386"/>
      <c r="E197" s="1378"/>
      <c r="F197" s="1379"/>
      <c r="G197" s="1387">
        <f t="shared" ref="G197:P197" si="58">SUM(G198:G200)</f>
        <v>0</v>
      </c>
      <c r="H197" s="1388">
        <f t="shared" si="58"/>
        <v>0</v>
      </c>
      <c r="I197" s="1389">
        <f t="shared" si="58"/>
        <v>0</v>
      </c>
      <c r="J197" s="1387">
        <f t="shared" si="58"/>
        <v>0</v>
      </c>
      <c r="K197" s="1388">
        <f t="shared" si="58"/>
        <v>0</v>
      </c>
      <c r="L197" s="1389">
        <f t="shared" si="58"/>
        <v>0</v>
      </c>
      <c r="M197" s="1390">
        <f t="shared" si="58"/>
        <v>0</v>
      </c>
      <c r="N197" s="1387">
        <f t="shared" si="58"/>
        <v>0</v>
      </c>
      <c r="O197" s="1391">
        <f t="shared" si="58"/>
        <v>0</v>
      </c>
      <c r="P197" s="1391">
        <f t="shared" si="58"/>
        <v>0</v>
      </c>
    </row>
    <row r="198" spans="2:16" x14ac:dyDescent="0.25">
      <c r="B198" s="1392"/>
      <c r="C198" s="1393" t="s">
        <v>1362</v>
      </c>
      <c r="D198" s="1394"/>
      <c r="E198" s="1395"/>
      <c r="F198" s="1396"/>
      <c r="G198" s="1397"/>
      <c r="H198" s="1398"/>
      <c r="I198" s="1399"/>
      <c r="J198" s="1397"/>
      <c r="K198" s="1398"/>
      <c r="L198" s="1399"/>
      <c r="M198" s="1400"/>
      <c r="N198" s="1409"/>
      <c r="O198" s="1410"/>
      <c r="P198" s="1410"/>
    </row>
    <row r="199" spans="2:16" x14ac:dyDescent="0.25">
      <c r="B199" s="1392"/>
      <c r="C199" s="1393" t="s">
        <v>1362</v>
      </c>
      <c r="D199" s="1394"/>
      <c r="E199" s="1395"/>
      <c r="F199" s="1396"/>
      <c r="G199" s="1397"/>
      <c r="H199" s="1398"/>
      <c r="I199" s="1399"/>
      <c r="J199" s="1397"/>
      <c r="K199" s="1398"/>
      <c r="L199" s="1399"/>
      <c r="M199" s="1400"/>
      <c r="N199" s="1409"/>
      <c r="O199" s="1410"/>
      <c r="P199" s="1410"/>
    </row>
    <row r="200" spans="2:16" x14ac:dyDescent="0.25">
      <c r="B200" s="1392"/>
      <c r="C200" s="1393" t="s">
        <v>1362</v>
      </c>
      <c r="D200" s="1394"/>
      <c r="E200" s="1395"/>
      <c r="F200" s="1396"/>
      <c r="G200" s="1397"/>
      <c r="H200" s="1398"/>
      <c r="I200" s="1399"/>
      <c r="J200" s="1397"/>
      <c r="K200" s="1398"/>
      <c r="L200" s="1399"/>
      <c r="M200" s="1400"/>
      <c r="N200" s="1409"/>
      <c r="O200" s="1410"/>
      <c r="P200" s="1410"/>
    </row>
    <row r="201" spans="2:16" x14ac:dyDescent="0.25">
      <c r="B201" s="1384" t="s">
        <v>623</v>
      </c>
      <c r="C201" s="1385" t="s">
        <v>25</v>
      </c>
      <c r="D201" s="1386"/>
      <c r="E201" s="1378"/>
      <c r="F201" s="1379"/>
      <c r="G201" s="1387">
        <f t="shared" ref="G201:P201" si="59">SUM(G202:G204)</f>
        <v>0</v>
      </c>
      <c r="H201" s="1388">
        <f t="shared" si="59"/>
        <v>0</v>
      </c>
      <c r="I201" s="1389">
        <f t="shared" si="59"/>
        <v>0</v>
      </c>
      <c r="J201" s="1387">
        <f t="shared" si="59"/>
        <v>0</v>
      </c>
      <c r="K201" s="1388">
        <f t="shared" si="59"/>
        <v>0</v>
      </c>
      <c r="L201" s="1389">
        <f t="shared" si="59"/>
        <v>0</v>
      </c>
      <c r="M201" s="1390">
        <f t="shared" si="59"/>
        <v>0</v>
      </c>
      <c r="N201" s="1387">
        <f t="shared" si="59"/>
        <v>0</v>
      </c>
      <c r="O201" s="1391">
        <f t="shared" si="59"/>
        <v>0</v>
      </c>
      <c r="P201" s="1391">
        <f t="shared" si="59"/>
        <v>0</v>
      </c>
    </row>
    <row r="202" spans="2:16" x14ac:dyDescent="0.25">
      <c r="B202" s="1392"/>
      <c r="C202" s="1393" t="s">
        <v>1362</v>
      </c>
      <c r="D202" s="1394"/>
      <c r="E202" s="1395"/>
      <c r="F202" s="1396"/>
      <c r="G202" s="1397"/>
      <c r="H202" s="1398"/>
      <c r="I202" s="1399"/>
      <c r="J202" s="1397"/>
      <c r="K202" s="1398"/>
      <c r="L202" s="1399"/>
      <c r="M202" s="1400"/>
      <c r="N202" s="1409"/>
      <c r="O202" s="1410"/>
      <c r="P202" s="1410"/>
    </row>
    <row r="203" spans="2:16" x14ac:dyDescent="0.25">
      <c r="B203" s="1392"/>
      <c r="C203" s="1393" t="s">
        <v>1362</v>
      </c>
      <c r="D203" s="1394"/>
      <c r="E203" s="1395"/>
      <c r="F203" s="1396"/>
      <c r="G203" s="1397"/>
      <c r="H203" s="1398"/>
      <c r="I203" s="1399"/>
      <c r="J203" s="1397"/>
      <c r="K203" s="1398"/>
      <c r="L203" s="1399"/>
      <c r="M203" s="1400"/>
      <c r="N203" s="1409"/>
      <c r="O203" s="1410"/>
      <c r="P203" s="1410"/>
    </row>
    <row r="204" spans="2:16" x14ac:dyDescent="0.25">
      <c r="B204" s="1392"/>
      <c r="C204" s="1393" t="s">
        <v>1362</v>
      </c>
      <c r="D204" s="1394"/>
      <c r="E204" s="1395"/>
      <c r="F204" s="1396"/>
      <c r="G204" s="1397"/>
      <c r="H204" s="1398"/>
      <c r="I204" s="1399"/>
      <c r="J204" s="1397"/>
      <c r="K204" s="1398"/>
      <c r="L204" s="1399"/>
      <c r="M204" s="1400"/>
      <c r="N204" s="1409"/>
      <c r="O204" s="1410"/>
      <c r="P204" s="1410"/>
    </row>
    <row r="205" spans="2:16" x14ac:dyDescent="0.25">
      <c r="B205" s="1384" t="s">
        <v>624</v>
      </c>
      <c r="C205" s="1385" t="s">
        <v>27</v>
      </c>
      <c r="D205" s="1386"/>
      <c r="E205" s="1378"/>
      <c r="F205" s="1379"/>
      <c r="G205" s="1387">
        <f t="shared" ref="G205:P205" si="60">SUM(G206:G208)</f>
        <v>0</v>
      </c>
      <c r="H205" s="1388">
        <f t="shared" si="60"/>
        <v>0</v>
      </c>
      <c r="I205" s="1389">
        <f t="shared" si="60"/>
        <v>0</v>
      </c>
      <c r="J205" s="1387">
        <f t="shared" si="60"/>
        <v>0</v>
      </c>
      <c r="K205" s="1388">
        <f t="shared" si="60"/>
        <v>0</v>
      </c>
      <c r="L205" s="1389">
        <f t="shared" si="60"/>
        <v>0</v>
      </c>
      <c r="M205" s="1390">
        <f t="shared" si="60"/>
        <v>0</v>
      </c>
      <c r="N205" s="1387">
        <f t="shared" si="60"/>
        <v>0</v>
      </c>
      <c r="O205" s="1391">
        <f t="shared" si="60"/>
        <v>0</v>
      </c>
      <c r="P205" s="1391">
        <f t="shared" si="60"/>
        <v>0</v>
      </c>
    </row>
    <row r="206" spans="2:16" x14ac:dyDescent="0.25">
      <c r="B206" s="1392"/>
      <c r="C206" s="1393" t="s">
        <v>1362</v>
      </c>
      <c r="D206" s="1394"/>
      <c r="E206" s="1395"/>
      <c r="F206" s="1396"/>
      <c r="G206" s="1397"/>
      <c r="H206" s="1398"/>
      <c r="I206" s="1399"/>
      <c r="J206" s="1397"/>
      <c r="K206" s="1398"/>
      <c r="L206" s="1399"/>
      <c r="M206" s="1400"/>
      <c r="N206" s="1409"/>
      <c r="O206" s="1410"/>
      <c r="P206" s="1410"/>
    </row>
    <row r="207" spans="2:16" x14ac:dyDescent="0.25">
      <c r="B207" s="1392"/>
      <c r="C207" s="1393" t="s">
        <v>1362</v>
      </c>
      <c r="D207" s="1394"/>
      <c r="E207" s="1395"/>
      <c r="F207" s="1396"/>
      <c r="G207" s="1397"/>
      <c r="H207" s="1398"/>
      <c r="I207" s="1399"/>
      <c r="J207" s="1397"/>
      <c r="K207" s="1398"/>
      <c r="L207" s="1399"/>
      <c r="M207" s="1400"/>
      <c r="N207" s="1409"/>
      <c r="O207" s="1410"/>
      <c r="P207" s="1410"/>
    </row>
    <row r="208" spans="2:16" x14ac:dyDescent="0.25">
      <c r="B208" s="1392"/>
      <c r="C208" s="1393" t="s">
        <v>1362</v>
      </c>
      <c r="D208" s="1394"/>
      <c r="E208" s="1395"/>
      <c r="F208" s="1396"/>
      <c r="G208" s="1397"/>
      <c r="H208" s="1398"/>
      <c r="I208" s="1399"/>
      <c r="J208" s="1397"/>
      <c r="K208" s="1398"/>
      <c r="L208" s="1399"/>
      <c r="M208" s="1400"/>
      <c r="N208" s="1409"/>
      <c r="O208" s="1410"/>
      <c r="P208" s="1410"/>
    </row>
    <row r="209" spans="2:16" ht="51" x14ac:dyDescent="0.25">
      <c r="B209" s="1384" t="s">
        <v>625</v>
      </c>
      <c r="C209" s="1385" t="s">
        <v>602</v>
      </c>
      <c r="D209" s="1386"/>
      <c r="E209" s="1378"/>
      <c r="F209" s="1379"/>
      <c r="G209" s="1387">
        <f t="shared" ref="G209:P209" si="61">SUM(G210:G212)</f>
        <v>0</v>
      </c>
      <c r="H209" s="1388">
        <f t="shared" si="61"/>
        <v>0</v>
      </c>
      <c r="I209" s="1389">
        <f t="shared" si="61"/>
        <v>0</v>
      </c>
      <c r="J209" s="1387">
        <f t="shared" si="61"/>
        <v>0</v>
      </c>
      <c r="K209" s="1388">
        <f t="shared" si="61"/>
        <v>0</v>
      </c>
      <c r="L209" s="1389">
        <f t="shared" si="61"/>
        <v>0</v>
      </c>
      <c r="M209" s="1390">
        <f t="shared" si="61"/>
        <v>0</v>
      </c>
      <c r="N209" s="1387">
        <f t="shared" si="61"/>
        <v>0</v>
      </c>
      <c r="O209" s="1391">
        <f t="shared" si="61"/>
        <v>0</v>
      </c>
      <c r="P209" s="1391">
        <f t="shared" si="61"/>
        <v>0</v>
      </c>
    </row>
    <row r="210" spans="2:16" x14ac:dyDescent="0.25">
      <c r="B210" s="1392"/>
      <c r="C210" s="1393" t="s">
        <v>1362</v>
      </c>
      <c r="D210" s="1394"/>
      <c r="E210" s="1395"/>
      <c r="F210" s="1396"/>
      <c r="G210" s="1397"/>
      <c r="H210" s="1398"/>
      <c r="I210" s="1399"/>
      <c r="J210" s="1397"/>
      <c r="K210" s="1398"/>
      <c r="L210" s="1399"/>
      <c r="M210" s="1400"/>
      <c r="N210" s="1409"/>
      <c r="O210" s="1410"/>
      <c r="P210" s="1410"/>
    </row>
    <row r="211" spans="2:16" x14ac:dyDescent="0.25">
      <c r="B211" s="1392"/>
      <c r="C211" s="1393" t="s">
        <v>1362</v>
      </c>
      <c r="D211" s="1394"/>
      <c r="E211" s="1395"/>
      <c r="F211" s="1396"/>
      <c r="G211" s="1397"/>
      <c r="H211" s="1398"/>
      <c r="I211" s="1399"/>
      <c r="J211" s="1397"/>
      <c r="K211" s="1398"/>
      <c r="L211" s="1399"/>
      <c r="M211" s="1400"/>
      <c r="N211" s="1409"/>
      <c r="O211" s="1410"/>
      <c r="P211" s="1410"/>
    </row>
    <row r="212" spans="2:16" x14ac:dyDescent="0.25">
      <c r="B212" s="1392"/>
      <c r="C212" s="1393" t="s">
        <v>1362</v>
      </c>
      <c r="D212" s="1394"/>
      <c r="E212" s="1395"/>
      <c r="F212" s="1396"/>
      <c r="G212" s="1397"/>
      <c r="H212" s="1398"/>
      <c r="I212" s="1399"/>
      <c r="J212" s="1397"/>
      <c r="K212" s="1398"/>
      <c r="L212" s="1399"/>
      <c r="M212" s="1400"/>
      <c r="N212" s="1409"/>
      <c r="O212" s="1410"/>
      <c r="P212" s="1410"/>
    </row>
    <row r="213" spans="2:16" x14ac:dyDescent="0.25">
      <c r="B213" s="1411" t="s">
        <v>141</v>
      </c>
      <c r="C213" s="1412" t="s">
        <v>31</v>
      </c>
      <c r="D213" s="1413"/>
      <c r="E213" s="1378"/>
      <c r="F213" s="1379"/>
      <c r="G213" s="1380">
        <f t="shared" ref="G213:P213" si="62">G214+G218</f>
        <v>0</v>
      </c>
      <c r="H213" s="1381">
        <f t="shared" si="62"/>
        <v>0</v>
      </c>
      <c r="I213" s="1382">
        <f t="shared" si="62"/>
        <v>0</v>
      </c>
      <c r="J213" s="1380">
        <f t="shared" si="62"/>
        <v>0</v>
      </c>
      <c r="K213" s="1381">
        <f t="shared" si="62"/>
        <v>0</v>
      </c>
      <c r="L213" s="1382">
        <f t="shared" si="62"/>
        <v>0</v>
      </c>
      <c r="M213" s="1378">
        <f t="shared" si="62"/>
        <v>0</v>
      </c>
      <c r="N213" s="1380">
        <f t="shared" si="62"/>
        <v>0</v>
      </c>
      <c r="O213" s="1383">
        <f t="shared" si="62"/>
        <v>0</v>
      </c>
      <c r="P213" s="1383">
        <f t="shared" si="62"/>
        <v>0</v>
      </c>
    </row>
    <row r="214" spans="2:16" ht="64.5" x14ac:dyDescent="0.25">
      <c r="B214" s="1414" t="s">
        <v>408</v>
      </c>
      <c r="C214" s="1415" t="s">
        <v>33</v>
      </c>
      <c r="D214" s="1416"/>
      <c r="E214" s="1378"/>
      <c r="F214" s="1379"/>
      <c r="G214" s="1387">
        <f t="shared" ref="G214:P214" si="63">SUM(G215:G217)</f>
        <v>0</v>
      </c>
      <c r="H214" s="1388">
        <f t="shared" si="63"/>
        <v>0</v>
      </c>
      <c r="I214" s="1389">
        <f t="shared" si="63"/>
        <v>0</v>
      </c>
      <c r="J214" s="1387">
        <f t="shared" si="63"/>
        <v>0</v>
      </c>
      <c r="K214" s="1388">
        <f t="shared" si="63"/>
        <v>0</v>
      </c>
      <c r="L214" s="1389">
        <f t="shared" si="63"/>
        <v>0</v>
      </c>
      <c r="M214" s="1390">
        <f t="shared" si="63"/>
        <v>0</v>
      </c>
      <c r="N214" s="1387">
        <f t="shared" si="63"/>
        <v>0</v>
      </c>
      <c r="O214" s="1391">
        <f t="shared" si="63"/>
        <v>0</v>
      </c>
      <c r="P214" s="1391">
        <f t="shared" si="63"/>
        <v>0</v>
      </c>
    </row>
    <row r="215" spans="2:16" x14ac:dyDescent="0.25">
      <c r="B215" s="1392"/>
      <c r="C215" s="1393" t="s">
        <v>1362</v>
      </c>
      <c r="D215" s="1394"/>
      <c r="E215" s="1395"/>
      <c r="F215" s="1396"/>
      <c r="G215" s="1397"/>
      <c r="H215" s="1398"/>
      <c r="I215" s="1399"/>
      <c r="J215" s="1397"/>
      <c r="K215" s="1398"/>
      <c r="L215" s="1399"/>
      <c r="M215" s="1400"/>
      <c r="N215" s="1409"/>
      <c r="O215" s="1410"/>
      <c r="P215" s="1410"/>
    </row>
    <row r="216" spans="2:16" x14ac:dyDescent="0.25">
      <c r="B216" s="1392"/>
      <c r="C216" s="1393" t="s">
        <v>1362</v>
      </c>
      <c r="D216" s="1394"/>
      <c r="E216" s="1395"/>
      <c r="F216" s="1396"/>
      <c r="G216" s="1397"/>
      <c r="H216" s="1398"/>
      <c r="I216" s="1399"/>
      <c r="J216" s="1397"/>
      <c r="K216" s="1398"/>
      <c r="L216" s="1399"/>
      <c r="M216" s="1400"/>
      <c r="N216" s="1409"/>
      <c r="O216" s="1410"/>
      <c r="P216" s="1410"/>
    </row>
    <row r="217" spans="2:16" x14ac:dyDescent="0.25">
      <c r="B217" s="1392"/>
      <c r="C217" s="1393" t="s">
        <v>1362</v>
      </c>
      <c r="D217" s="1394"/>
      <c r="E217" s="1395"/>
      <c r="F217" s="1396"/>
      <c r="G217" s="1397"/>
      <c r="H217" s="1398"/>
      <c r="I217" s="1399"/>
      <c r="J217" s="1397"/>
      <c r="K217" s="1398"/>
      <c r="L217" s="1399"/>
      <c r="M217" s="1400"/>
      <c r="N217" s="1409"/>
      <c r="O217" s="1410"/>
      <c r="P217" s="1410"/>
    </row>
    <row r="218" spans="2:16" x14ac:dyDescent="0.25">
      <c r="B218" s="1414" t="s">
        <v>626</v>
      </c>
      <c r="C218" s="1415" t="s">
        <v>35</v>
      </c>
      <c r="D218" s="1416"/>
      <c r="E218" s="1378"/>
      <c r="F218" s="1379"/>
      <c r="G218" s="1387">
        <f t="shared" ref="G218:P218" si="64">SUM(G219:G221)</f>
        <v>0</v>
      </c>
      <c r="H218" s="1388">
        <f t="shared" si="64"/>
        <v>0</v>
      </c>
      <c r="I218" s="1389">
        <f t="shared" si="64"/>
        <v>0</v>
      </c>
      <c r="J218" s="1387">
        <f t="shared" si="64"/>
        <v>0</v>
      </c>
      <c r="K218" s="1388">
        <f t="shared" si="64"/>
        <v>0</v>
      </c>
      <c r="L218" s="1389">
        <f t="shared" si="64"/>
        <v>0</v>
      </c>
      <c r="M218" s="1390">
        <f t="shared" si="64"/>
        <v>0</v>
      </c>
      <c r="N218" s="1387">
        <f t="shared" si="64"/>
        <v>0</v>
      </c>
      <c r="O218" s="1391">
        <f t="shared" si="64"/>
        <v>0</v>
      </c>
      <c r="P218" s="1391">
        <f t="shared" si="64"/>
        <v>0</v>
      </c>
    </row>
    <row r="219" spans="2:16" x14ac:dyDescent="0.25">
      <c r="B219" s="1392"/>
      <c r="C219" s="1393" t="s">
        <v>1362</v>
      </c>
      <c r="D219" s="1394"/>
      <c r="E219" s="1395"/>
      <c r="F219" s="1396"/>
      <c r="G219" s="1397"/>
      <c r="H219" s="1398"/>
      <c r="I219" s="1399"/>
      <c r="J219" s="1397"/>
      <c r="K219" s="1398"/>
      <c r="L219" s="1399"/>
      <c r="M219" s="1400"/>
      <c r="N219" s="1409"/>
      <c r="O219" s="1410"/>
      <c r="P219" s="1410"/>
    </row>
    <row r="220" spans="2:16" x14ac:dyDescent="0.25">
      <c r="B220" s="1392"/>
      <c r="C220" s="1393" t="s">
        <v>1362</v>
      </c>
      <c r="D220" s="1394"/>
      <c r="E220" s="1395"/>
      <c r="F220" s="1396"/>
      <c r="G220" s="1397"/>
      <c r="H220" s="1398"/>
      <c r="I220" s="1399"/>
      <c r="J220" s="1397"/>
      <c r="K220" s="1398"/>
      <c r="L220" s="1399"/>
      <c r="M220" s="1400"/>
      <c r="N220" s="1409"/>
      <c r="O220" s="1410"/>
      <c r="P220" s="1410"/>
    </row>
    <row r="221" spans="2:16" x14ac:dyDescent="0.25">
      <c r="B221" s="1392"/>
      <c r="C221" s="1393" t="s">
        <v>1362</v>
      </c>
      <c r="D221" s="1394"/>
      <c r="E221" s="1395"/>
      <c r="F221" s="1396"/>
      <c r="G221" s="1397"/>
      <c r="H221" s="1398"/>
      <c r="I221" s="1399"/>
      <c r="J221" s="1397"/>
      <c r="K221" s="1398"/>
      <c r="L221" s="1399"/>
      <c r="M221" s="1400"/>
      <c r="N221" s="1409"/>
      <c r="O221" s="1410"/>
      <c r="P221" s="1410"/>
    </row>
    <row r="222" spans="2:16" x14ac:dyDescent="0.25">
      <c r="B222" s="1411" t="s">
        <v>409</v>
      </c>
      <c r="C222" s="1412" t="s">
        <v>37</v>
      </c>
      <c r="D222" s="1413"/>
      <c r="E222" s="1378"/>
      <c r="F222" s="1379"/>
      <c r="G222" s="1379">
        <f>G223+G239+G227+G231+G235</f>
        <v>0</v>
      </c>
      <c r="H222" s="1405">
        <f t="shared" ref="H222:P222" si="65">H223+H239+H227+H231+H235</f>
        <v>0</v>
      </c>
      <c r="I222" s="1406">
        <f t="shared" si="65"/>
        <v>0</v>
      </c>
      <c r="J222" s="1379">
        <f t="shared" si="65"/>
        <v>0</v>
      </c>
      <c r="K222" s="1405">
        <f t="shared" si="65"/>
        <v>0</v>
      </c>
      <c r="L222" s="1406">
        <f t="shared" si="65"/>
        <v>0</v>
      </c>
      <c r="M222" s="1380">
        <f t="shared" si="65"/>
        <v>0</v>
      </c>
      <c r="N222" s="1417">
        <f t="shared" si="65"/>
        <v>0</v>
      </c>
      <c r="O222" s="1406">
        <f t="shared" si="65"/>
        <v>0</v>
      </c>
      <c r="P222" s="1408">
        <f t="shared" si="65"/>
        <v>0</v>
      </c>
    </row>
    <row r="223" spans="2:16" x14ac:dyDescent="0.25">
      <c r="B223" s="1414" t="s">
        <v>410</v>
      </c>
      <c r="C223" s="1415" t="s">
        <v>39</v>
      </c>
      <c r="D223" s="1416"/>
      <c r="E223" s="1378"/>
      <c r="F223" s="1379"/>
      <c r="G223" s="1387">
        <f t="shared" ref="G223:P223" si="66">SUM(G224:G226)</f>
        <v>0</v>
      </c>
      <c r="H223" s="1388">
        <f t="shared" si="66"/>
        <v>0</v>
      </c>
      <c r="I223" s="1389">
        <f t="shared" si="66"/>
        <v>0</v>
      </c>
      <c r="J223" s="1387">
        <f t="shared" si="66"/>
        <v>0</v>
      </c>
      <c r="K223" s="1388">
        <f t="shared" si="66"/>
        <v>0</v>
      </c>
      <c r="L223" s="1389">
        <f t="shared" si="66"/>
        <v>0</v>
      </c>
      <c r="M223" s="1390">
        <f t="shared" si="66"/>
        <v>0</v>
      </c>
      <c r="N223" s="1387">
        <f t="shared" si="66"/>
        <v>0</v>
      </c>
      <c r="O223" s="1391">
        <f t="shared" si="66"/>
        <v>0</v>
      </c>
      <c r="P223" s="1391">
        <f t="shared" si="66"/>
        <v>0</v>
      </c>
    </row>
    <row r="224" spans="2:16" x14ac:dyDescent="0.25">
      <c r="B224" s="1392"/>
      <c r="C224" s="1393" t="s">
        <v>1362</v>
      </c>
      <c r="D224" s="1394"/>
      <c r="E224" s="1395"/>
      <c r="F224" s="1396"/>
      <c r="G224" s="1397"/>
      <c r="H224" s="1398"/>
      <c r="I224" s="1399"/>
      <c r="J224" s="1397"/>
      <c r="K224" s="1398"/>
      <c r="L224" s="1399"/>
      <c r="M224" s="1400"/>
      <c r="N224" s="1397"/>
      <c r="O224" s="1401"/>
      <c r="P224" s="1401"/>
    </row>
    <row r="225" spans="2:16" x14ac:dyDescent="0.25">
      <c r="B225" s="1392"/>
      <c r="C225" s="1393" t="s">
        <v>1362</v>
      </c>
      <c r="D225" s="1394"/>
      <c r="E225" s="1395"/>
      <c r="F225" s="1396"/>
      <c r="G225" s="1397"/>
      <c r="H225" s="1398"/>
      <c r="I225" s="1399"/>
      <c r="J225" s="1397"/>
      <c r="K225" s="1398"/>
      <c r="L225" s="1399"/>
      <c r="M225" s="1400"/>
      <c r="N225" s="1397"/>
      <c r="O225" s="1401"/>
      <c r="P225" s="1401"/>
    </row>
    <row r="226" spans="2:16" x14ac:dyDescent="0.25">
      <c r="B226" s="1392"/>
      <c r="C226" s="1393" t="s">
        <v>1362</v>
      </c>
      <c r="D226" s="1394"/>
      <c r="E226" s="1395"/>
      <c r="F226" s="1396"/>
      <c r="G226" s="1397"/>
      <c r="H226" s="1398"/>
      <c r="I226" s="1399"/>
      <c r="J226" s="1397"/>
      <c r="K226" s="1398"/>
      <c r="L226" s="1399"/>
      <c r="M226" s="1400"/>
      <c r="N226" s="1397"/>
      <c r="O226" s="1401"/>
      <c r="P226" s="1401"/>
    </row>
    <row r="227" spans="2:16" x14ac:dyDescent="0.25">
      <c r="B227" s="1414" t="s">
        <v>411</v>
      </c>
      <c r="C227" s="1415" t="s">
        <v>42</v>
      </c>
      <c r="D227" s="1416"/>
      <c r="E227" s="1378"/>
      <c r="F227" s="1379"/>
      <c r="G227" s="1387">
        <f t="shared" ref="G227:P227" si="67">SUM(G228:G230)</f>
        <v>0</v>
      </c>
      <c r="H227" s="1388">
        <f t="shared" si="67"/>
        <v>0</v>
      </c>
      <c r="I227" s="1389">
        <f t="shared" si="67"/>
        <v>0</v>
      </c>
      <c r="J227" s="1387">
        <f t="shared" si="67"/>
        <v>0</v>
      </c>
      <c r="K227" s="1388">
        <f t="shared" si="67"/>
        <v>0</v>
      </c>
      <c r="L227" s="1389">
        <f t="shared" si="67"/>
        <v>0</v>
      </c>
      <c r="M227" s="1390">
        <f t="shared" si="67"/>
        <v>0</v>
      </c>
      <c r="N227" s="1387">
        <f t="shared" si="67"/>
        <v>0</v>
      </c>
      <c r="O227" s="1391">
        <f t="shared" si="67"/>
        <v>0</v>
      </c>
      <c r="P227" s="1391">
        <f t="shared" si="67"/>
        <v>0</v>
      </c>
    </row>
    <row r="228" spans="2:16" x14ac:dyDescent="0.25">
      <c r="B228" s="1392"/>
      <c r="C228" s="1393" t="s">
        <v>1362</v>
      </c>
      <c r="D228" s="1394"/>
      <c r="E228" s="1395"/>
      <c r="F228" s="1396"/>
      <c r="G228" s="1397"/>
      <c r="H228" s="1398"/>
      <c r="I228" s="1399"/>
      <c r="J228" s="1397"/>
      <c r="K228" s="1398"/>
      <c r="L228" s="1399"/>
      <c r="M228" s="1400"/>
      <c r="N228" s="1397"/>
      <c r="O228" s="1401"/>
      <c r="P228" s="1401"/>
    </row>
    <row r="229" spans="2:16" x14ac:dyDescent="0.25">
      <c r="B229" s="1392"/>
      <c r="C229" s="1393" t="s">
        <v>1362</v>
      </c>
      <c r="D229" s="1394"/>
      <c r="E229" s="1395"/>
      <c r="F229" s="1396"/>
      <c r="G229" s="1397"/>
      <c r="H229" s="1398"/>
      <c r="I229" s="1399"/>
      <c r="J229" s="1397"/>
      <c r="K229" s="1398"/>
      <c r="L229" s="1399"/>
      <c r="M229" s="1400"/>
      <c r="N229" s="1397"/>
      <c r="O229" s="1401"/>
      <c r="P229" s="1401"/>
    </row>
    <row r="230" spans="2:16" x14ac:dyDescent="0.25">
      <c r="B230" s="1392"/>
      <c r="C230" s="1393" t="s">
        <v>1362</v>
      </c>
      <c r="D230" s="1394"/>
      <c r="E230" s="1395"/>
      <c r="F230" s="1396"/>
      <c r="G230" s="1397"/>
      <c r="H230" s="1398"/>
      <c r="I230" s="1399"/>
      <c r="J230" s="1397"/>
      <c r="K230" s="1398"/>
      <c r="L230" s="1399"/>
      <c r="M230" s="1400"/>
      <c r="N230" s="1397"/>
      <c r="O230" s="1401"/>
      <c r="P230" s="1401"/>
    </row>
    <row r="231" spans="2:16" ht="30.75" customHeight="1" x14ac:dyDescent="0.25">
      <c r="B231" s="1414" t="s">
        <v>412</v>
      </c>
      <c r="C231" s="1415" t="s">
        <v>45</v>
      </c>
      <c r="D231" s="1416"/>
      <c r="E231" s="1378"/>
      <c r="F231" s="1379"/>
      <c r="G231" s="1387">
        <f t="shared" ref="G231:P231" si="68">SUM(G232:G234)</f>
        <v>0</v>
      </c>
      <c r="H231" s="1388">
        <f t="shared" si="68"/>
        <v>0</v>
      </c>
      <c r="I231" s="1389">
        <f t="shared" si="68"/>
        <v>0</v>
      </c>
      <c r="J231" s="1387">
        <f t="shared" si="68"/>
        <v>0</v>
      </c>
      <c r="K231" s="1388">
        <f t="shared" si="68"/>
        <v>0</v>
      </c>
      <c r="L231" s="1389">
        <f t="shared" si="68"/>
        <v>0</v>
      </c>
      <c r="M231" s="1390">
        <f t="shared" si="68"/>
        <v>0</v>
      </c>
      <c r="N231" s="1387">
        <f t="shared" si="68"/>
        <v>0</v>
      </c>
      <c r="O231" s="1391">
        <f t="shared" si="68"/>
        <v>0</v>
      </c>
      <c r="P231" s="1391">
        <f t="shared" si="68"/>
        <v>0</v>
      </c>
    </row>
    <row r="232" spans="2:16" x14ac:dyDescent="0.25">
      <c r="B232" s="1392"/>
      <c r="C232" s="1393" t="s">
        <v>1362</v>
      </c>
      <c r="D232" s="1394"/>
      <c r="E232" s="1395"/>
      <c r="F232" s="1396"/>
      <c r="G232" s="1397"/>
      <c r="H232" s="1398"/>
      <c r="I232" s="1399"/>
      <c r="J232" s="1397"/>
      <c r="K232" s="1398"/>
      <c r="L232" s="1399"/>
      <c r="M232" s="1400"/>
      <c r="N232" s="1397"/>
      <c r="O232" s="1401"/>
      <c r="P232" s="1401"/>
    </row>
    <row r="233" spans="2:16" x14ac:dyDescent="0.25">
      <c r="B233" s="1392"/>
      <c r="C233" s="1393" t="s">
        <v>1362</v>
      </c>
      <c r="D233" s="1394"/>
      <c r="E233" s="1395"/>
      <c r="F233" s="1396"/>
      <c r="G233" s="1397"/>
      <c r="H233" s="1398"/>
      <c r="I233" s="1399"/>
      <c r="J233" s="1397"/>
      <c r="K233" s="1398"/>
      <c r="L233" s="1399"/>
      <c r="M233" s="1400"/>
      <c r="N233" s="1397"/>
      <c r="O233" s="1401"/>
      <c r="P233" s="1401"/>
    </row>
    <row r="234" spans="2:16" x14ac:dyDescent="0.25">
      <c r="B234" s="1392"/>
      <c r="C234" s="1393" t="s">
        <v>1362</v>
      </c>
      <c r="D234" s="1394"/>
      <c r="E234" s="1395"/>
      <c r="F234" s="1396"/>
      <c r="G234" s="1397"/>
      <c r="H234" s="1398"/>
      <c r="I234" s="1399"/>
      <c r="J234" s="1397"/>
      <c r="K234" s="1398"/>
      <c r="L234" s="1399"/>
      <c r="M234" s="1400"/>
      <c r="N234" s="1397"/>
      <c r="O234" s="1401"/>
      <c r="P234" s="1401"/>
    </row>
    <row r="235" spans="2:16" ht="26.25" x14ac:dyDescent="0.25">
      <c r="B235" s="1414" t="s">
        <v>413</v>
      </c>
      <c r="C235" s="1415" t="s">
        <v>47</v>
      </c>
      <c r="D235" s="1416"/>
      <c r="E235" s="1378"/>
      <c r="F235" s="1379"/>
      <c r="G235" s="1387">
        <f t="shared" ref="G235:P235" si="69">SUM(G236:G238)</f>
        <v>0</v>
      </c>
      <c r="H235" s="1388">
        <f t="shared" si="69"/>
        <v>0</v>
      </c>
      <c r="I235" s="1389">
        <f t="shared" si="69"/>
        <v>0</v>
      </c>
      <c r="J235" s="1387">
        <f t="shared" si="69"/>
        <v>0</v>
      </c>
      <c r="K235" s="1388">
        <f t="shared" si="69"/>
        <v>0</v>
      </c>
      <c r="L235" s="1389">
        <f t="shared" si="69"/>
        <v>0</v>
      </c>
      <c r="M235" s="1390">
        <f t="shared" si="69"/>
        <v>0</v>
      </c>
      <c r="N235" s="1387">
        <f t="shared" si="69"/>
        <v>0</v>
      </c>
      <c r="O235" s="1391">
        <f t="shared" si="69"/>
        <v>0</v>
      </c>
      <c r="P235" s="1391">
        <f t="shared" si="69"/>
        <v>0</v>
      </c>
    </row>
    <row r="236" spans="2:16" x14ac:dyDescent="0.25">
      <c r="B236" s="1392"/>
      <c r="C236" s="1393" t="s">
        <v>1362</v>
      </c>
      <c r="D236" s="1394"/>
      <c r="E236" s="1395"/>
      <c r="F236" s="1396"/>
      <c r="G236" s="1397"/>
      <c r="H236" s="1398"/>
      <c r="I236" s="1399"/>
      <c r="J236" s="1397"/>
      <c r="K236" s="1398"/>
      <c r="L236" s="1399"/>
      <c r="M236" s="1400"/>
      <c r="N236" s="1397"/>
      <c r="O236" s="1401"/>
      <c r="P236" s="1401"/>
    </row>
    <row r="237" spans="2:16" x14ac:dyDescent="0.25">
      <c r="B237" s="1392"/>
      <c r="C237" s="1393" t="s">
        <v>1362</v>
      </c>
      <c r="D237" s="1394"/>
      <c r="E237" s="1395"/>
      <c r="F237" s="1396"/>
      <c r="G237" s="1397"/>
      <c r="H237" s="1398"/>
      <c r="I237" s="1399"/>
      <c r="J237" s="1397"/>
      <c r="K237" s="1398"/>
      <c r="L237" s="1399"/>
      <c r="M237" s="1400"/>
      <c r="N237" s="1397"/>
      <c r="O237" s="1401"/>
      <c r="P237" s="1401"/>
    </row>
    <row r="238" spans="2:16" x14ac:dyDescent="0.25">
      <c r="B238" s="1392"/>
      <c r="C238" s="1393" t="s">
        <v>1362</v>
      </c>
      <c r="D238" s="1394"/>
      <c r="E238" s="1395"/>
      <c r="F238" s="1396"/>
      <c r="G238" s="1397"/>
      <c r="H238" s="1398"/>
      <c r="I238" s="1399"/>
      <c r="J238" s="1397"/>
      <c r="K238" s="1398"/>
      <c r="L238" s="1399"/>
      <c r="M238" s="1400"/>
      <c r="N238" s="1397"/>
      <c r="O238" s="1401"/>
      <c r="P238" s="1401"/>
    </row>
    <row r="239" spans="2:16" ht="26.25" x14ac:dyDescent="0.25">
      <c r="B239" s="1414" t="s">
        <v>414</v>
      </c>
      <c r="C239" s="1419" t="s">
        <v>608</v>
      </c>
      <c r="D239" s="1420"/>
      <c r="E239" s="1378"/>
      <c r="F239" s="1379"/>
      <c r="G239" s="1387">
        <f t="shared" ref="G239:P239" si="70">SUM(G240:G242)</f>
        <v>0</v>
      </c>
      <c r="H239" s="1388">
        <f t="shared" si="70"/>
        <v>0</v>
      </c>
      <c r="I239" s="1389">
        <f t="shared" si="70"/>
        <v>0</v>
      </c>
      <c r="J239" s="1387">
        <f t="shared" si="70"/>
        <v>0</v>
      </c>
      <c r="K239" s="1388">
        <f t="shared" si="70"/>
        <v>0</v>
      </c>
      <c r="L239" s="1389">
        <f t="shared" si="70"/>
        <v>0</v>
      </c>
      <c r="M239" s="1390">
        <f t="shared" si="70"/>
        <v>0</v>
      </c>
      <c r="N239" s="1387">
        <f t="shared" si="70"/>
        <v>0</v>
      </c>
      <c r="O239" s="1391">
        <f t="shared" si="70"/>
        <v>0</v>
      </c>
      <c r="P239" s="1391">
        <f t="shared" si="70"/>
        <v>0</v>
      </c>
    </row>
    <row r="240" spans="2:16" x14ac:dyDescent="0.25">
      <c r="B240" s="1392"/>
      <c r="C240" s="1393" t="s">
        <v>1362</v>
      </c>
      <c r="D240" s="1394"/>
      <c r="E240" s="1395"/>
      <c r="F240" s="1396"/>
      <c r="G240" s="1397"/>
      <c r="H240" s="1398"/>
      <c r="I240" s="1399"/>
      <c r="J240" s="1397"/>
      <c r="K240" s="1398"/>
      <c r="L240" s="1399"/>
      <c r="M240" s="1400"/>
      <c r="N240" s="1397"/>
      <c r="O240" s="1401"/>
      <c r="P240" s="1401"/>
    </row>
    <row r="241" spans="2:16" x14ac:dyDescent="0.25">
      <c r="B241" s="1392"/>
      <c r="C241" s="1393" t="s">
        <v>1362</v>
      </c>
      <c r="D241" s="1394"/>
      <c r="E241" s="1395"/>
      <c r="F241" s="1396"/>
      <c r="G241" s="1397"/>
      <c r="H241" s="1398"/>
      <c r="I241" s="1399"/>
      <c r="J241" s="1397"/>
      <c r="K241" s="1398"/>
      <c r="L241" s="1399"/>
      <c r="M241" s="1400"/>
      <c r="N241" s="1397"/>
      <c r="O241" s="1401"/>
      <c r="P241" s="1401"/>
    </row>
    <row r="242" spans="2:16" x14ac:dyDescent="0.25">
      <c r="B242" s="1392"/>
      <c r="C242" s="1393" t="s">
        <v>1362</v>
      </c>
      <c r="D242" s="1394"/>
      <c r="E242" s="1395"/>
      <c r="F242" s="1396"/>
      <c r="G242" s="1397"/>
      <c r="H242" s="1398"/>
      <c r="I242" s="1399"/>
      <c r="J242" s="1397"/>
      <c r="K242" s="1398"/>
      <c r="L242" s="1399"/>
      <c r="M242" s="1400"/>
      <c r="N242" s="1397"/>
      <c r="O242" s="1401"/>
      <c r="P242" s="1401"/>
    </row>
    <row r="243" spans="2:16" x14ac:dyDescent="0.25">
      <c r="B243" s="1411" t="s">
        <v>415</v>
      </c>
      <c r="C243" s="1412" t="s">
        <v>53</v>
      </c>
      <c r="D243" s="1423"/>
      <c r="E243" s="1425"/>
      <c r="F243" s="1408"/>
      <c r="G243" s="1417">
        <f>G244+G248</f>
        <v>0</v>
      </c>
      <c r="H243" s="1405">
        <f t="shared" ref="H243:P243" si="71">H244+H248</f>
        <v>0</v>
      </c>
      <c r="I243" s="1407">
        <f t="shared" si="71"/>
        <v>0</v>
      </c>
      <c r="J243" s="1417">
        <f t="shared" si="71"/>
        <v>0</v>
      </c>
      <c r="K243" s="1405">
        <f t="shared" si="71"/>
        <v>0</v>
      </c>
      <c r="L243" s="1407">
        <f t="shared" si="71"/>
        <v>0</v>
      </c>
      <c r="M243" s="1424">
        <f t="shared" si="71"/>
        <v>0</v>
      </c>
      <c r="N243" s="1417">
        <f t="shared" si="71"/>
        <v>0</v>
      </c>
      <c r="O243" s="1426">
        <f t="shared" si="71"/>
        <v>0</v>
      </c>
      <c r="P243" s="1426">
        <f t="shared" si="71"/>
        <v>0</v>
      </c>
    </row>
    <row r="244" spans="2:16" x14ac:dyDescent="0.25">
      <c r="B244" s="1414" t="s">
        <v>627</v>
      </c>
      <c r="C244" s="1415" t="s">
        <v>55</v>
      </c>
      <c r="D244" s="1420"/>
      <c r="E244" s="1425"/>
      <c r="F244" s="1408"/>
      <c r="G244" s="1387">
        <f t="shared" ref="G244:P244" si="72">SUM(G245:G247)</f>
        <v>0</v>
      </c>
      <c r="H244" s="1388">
        <f t="shared" si="72"/>
        <v>0</v>
      </c>
      <c r="I244" s="1389">
        <f t="shared" si="72"/>
        <v>0</v>
      </c>
      <c r="J244" s="1387">
        <f t="shared" si="72"/>
        <v>0</v>
      </c>
      <c r="K244" s="1388">
        <f t="shared" si="72"/>
        <v>0</v>
      </c>
      <c r="L244" s="1389">
        <f t="shared" si="72"/>
        <v>0</v>
      </c>
      <c r="M244" s="1390">
        <f t="shared" si="72"/>
        <v>0</v>
      </c>
      <c r="N244" s="1387">
        <f t="shared" si="72"/>
        <v>0</v>
      </c>
      <c r="O244" s="1391">
        <f t="shared" si="72"/>
        <v>0</v>
      </c>
      <c r="P244" s="1391">
        <f t="shared" si="72"/>
        <v>0</v>
      </c>
    </row>
    <row r="245" spans="2:16" x14ac:dyDescent="0.25">
      <c r="B245" s="1392"/>
      <c r="C245" s="1393" t="s">
        <v>1362</v>
      </c>
      <c r="D245" s="1394"/>
      <c r="E245" s="1395"/>
      <c r="F245" s="1396"/>
      <c r="G245" s="1432"/>
      <c r="H245" s="1433"/>
      <c r="I245" s="1434"/>
      <c r="J245" s="1432"/>
      <c r="K245" s="1433"/>
      <c r="L245" s="1434"/>
      <c r="M245" s="1435"/>
      <c r="N245" s="1432"/>
      <c r="O245" s="1436"/>
      <c r="P245" s="1436"/>
    </row>
    <row r="246" spans="2:16" x14ac:dyDescent="0.25">
      <c r="B246" s="1392"/>
      <c r="C246" s="1393" t="s">
        <v>1362</v>
      </c>
      <c r="D246" s="1394"/>
      <c r="E246" s="1430"/>
      <c r="F246" s="1431"/>
      <c r="G246" s="1432"/>
      <c r="H246" s="1433"/>
      <c r="I246" s="1434"/>
      <c r="J246" s="1432"/>
      <c r="K246" s="1433"/>
      <c r="L246" s="1434"/>
      <c r="M246" s="1435"/>
      <c r="N246" s="1432"/>
      <c r="O246" s="1436"/>
      <c r="P246" s="1436"/>
    </row>
    <row r="247" spans="2:16" x14ac:dyDescent="0.25">
      <c r="B247" s="1392"/>
      <c r="C247" s="1393" t="s">
        <v>1362</v>
      </c>
      <c r="D247" s="1394"/>
      <c r="E247" s="1430"/>
      <c r="F247" s="1431"/>
      <c r="G247" s="1437"/>
      <c r="H247" s="1438"/>
      <c r="I247" s="1439"/>
      <c r="J247" s="1437"/>
      <c r="K247" s="1438"/>
      <c r="L247" s="1439"/>
      <c r="M247" s="1440"/>
      <c r="N247" s="1437"/>
      <c r="O247" s="1441"/>
      <c r="P247" s="1441"/>
    </row>
    <row r="248" spans="2:16" ht="26.25" x14ac:dyDescent="0.25">
      <c r="B248" s="1414" t="s">
        <v>628</v>
      </c>
      <c r="C248" s="1415" t="s">
        <v>57</v>
      </c>
      <c r="D248" s="1416"/>
      <c r="E248" s="1424"/>
      <c r="F248" s="1425"/>
      <c r="G248" s="1387">
        <f t="shared" ref="G248:P248" si="73">SUM(G249:G251)</f>
        <v>0</v>
      </c>
      <c r="H248" s="1388">
        <f t="shared" si="73"/>
        <v>0</v>
      </c>
      <c r="I248" s="1389">
        <f t="shared" si="73"/>
        <v>0</v>
      </c>
      <c r="J248" s="1387">
        <f t="shared" si="73"/>
        <v>0</v>
      </c>
      <c r="K248" s="1388">
        <f t="shared" si="73"/>
        <v>0</v>
      </c>
      <c r="L248" s="1389">
        <f t="shared" si="73"/>
        <v>0</v>
      </c>
      <c r="M248" s="1390">
        <f t="shared" si="73"/>
        <v>0</v>
      </c>
      <c r="N248" s="1387">
        <f t="shared" si="73"/>
        <v>0</v>
      </c>
      <c r="O248" s="1391">
        <f t="shared" si="73"/>
        <v>0</v>
      </c>
      <c r="P248" s="1391">
        <f t="shared" si="73"/>
        <v>0</v>
      </c>
    </row>
    <row r="249" spans="2:16" x14ac:dyDescent="0.25">
      <c r="B249" s="1392"/>
      <c r="C249" s="1393" t="s">
        <v>1362</v>
      </c>
      <c r="D249" s="1394"/>
      <c r="E249" s="1395"/>
      <c r="F249" s="1396"/>
      <c r="G249" s="1437"/>
      <c r="H249" s="1438"/>
      <c r="I249" s="1439"/>
      <c r="J249" s="1437"/>
      <c r="K249" s="1438"/>
      <c r="L249" s="1439"/>
      <c r="M249" s="1440"/>
      <c r="N249" s="1437"/>
      <c r="O249" s="1441"/>
      <c r="P249" s="1441"/>
    </row>
    <row r="250" spans="2:16" x14ac:dyDescent="0.25">
      <c r="B250" s="1392"/>
      <c r="C250" s="1393" t="s">
        <v>1362</v>
      </c>
      <c r="D250" s="1394"/>
      <c r="E250" s="1444"/>
      <c r="F250" s="1445"/>
      <c r="G250" s="1437"/>
      <c r="H250" s="1438"/>
      <c r="I250" s="1439"/>
      <c r="J250" s="1437"/>
      <c r="K250" s="1438"/>
      <c r="L250" s="1439"/>
      <c r="M250" s="1440"/>
      <c r="N250" s="1437"/>
      <c r="O250" s="1441"/>
      <c r="P250" s="1441"/>
    </row>
    <row r="251" spans="2:16" x14ac:dyDescent="0.25">
      <c r="B251" s="1392"/>
      <c r="C251" s="1393" t="s">
        <v>1362</v>
      </c>
      <c r="D251" s="1394"/>
      <c r="E251" s="1444"/>
      <c r="F251" s="1445"/>
      <c r="G251" s="1437"/>
      <c r="H251" s="1438"/>
      <c r="I251" s="1439"/>
      <c r="J251" s="1437"/>
      <c r="K251" s="1438"/>
      <c r="L251" s="1439"/>
      <c r="M251" s="1440"/>
      <c r="N251" s="1437"/>
      <c r="O251" s="1441"/>
      <c r="P251" s="1441"/>
    </row>
    <row r="252" spans="2:16" x14ac:dyDescent="0.25">
      <c r="B252" s="1411" t="s">
        <v>416</v>
      </c>
      <c r="C252" s="1412" t="s">
        <v>609</v>
      </c>
      <c r="D252" s="1413"/>
      <c r="E252" s="1424"/>
      <c r="F252" s="1425"/>
      <c r="G252" s="1387">
        <f t="shared" ref="G252:P252" si="74">SUM(G253:G255)</f>
        <v>0</v>
      </c>
      <c r="H252" s="1388">
        <f t="shared" si="74"/>
        <v>0</v>
      </c>
      <c r="I252" s="1389">
        <f t="shared" si="74"/>
        <v>0</v>
      </c>
      <c r="J252" s="1387">
        <f t="shared" si="74"/>
        <v>0</v>
      </c>
      <c r="K252" s="1388">
        <f t="shared" si="74"/>
        <v>0</v>
      </c>
      <c r="L252" s="1389">
        <f t="shared" si="74"/>
        <v>0</v>
      </c>
      <c r="M252" s="1390">
        <f t="shared" si="74"/>
        <v>0</v>
      </c>
      <c r="N252" s="1387">
        <f t="shared" si="74"/>
        <v>0</v>
      </c>
      <c r="O252" s="1391">
        <f t="shared" si="74"/>
        <v>0</v>
      </c>
      <c r="P252" s="1391">
        <f t="shared" si="74"/>
        <v>0</v>
      </c>
    </row>
    <row r="253" spans="2:16" x14ac:dyDescent="0.25">
      <c r="B253" s="1392"/>
      <c r="C253" s="1393" t="s">
        <v>1363</v>
      </c>
      <c r="D253" s="1394"/>
      <c r="E253" s="1451"/>
      <c r="F253" s="1452"/>
      <c r="G253" s="1453"/>
      <c r="H253" s="1454"/>
      <c r="I253" s="1455"/>
      <c r="J253" s="1453"/>
      <c r="K253" s="1454"/>
      <c r="L253" s="1455"/>
      <c r="M253" s="1456"/>
      <c r="N253" s="1453"/>
      <c r="O253" s="1457"/>
      <c r="P253" s="1457"/>
    </row>
    <row r="254" spans="2:16" x14ac:dyDescent="0.25">
      <c r="B254" s="1392"/>
      <c r="C254" s="1393" t="s">
        <v>1363</v>
      </c>
      <c r="D254" s="1394"/>
      <c r="E254" s="1451"/>
      <c r="F254" s="1452"/>
      <c r="G254" s="1453"/>
      <c r="H254" s="1454"/>
      <c r="I254" s="1455"/>
      <c r="J254" s="1453"/>
      <c r="K254" s="1454"/>
      <c r="L254" s="1455"/>
      <c r="M254" s="1456"/>
      <c r="N254" s="1453"/>
      <c r="O254" s="1457"/>
      <c r="P254" s="1457"/>
    </row>
    <row r="255" spans="2:16" x14ac:dyDescent="0.25">
      <c r="B255" s="1458"/>
      <c r="C255" s="1459" t="s">
        <v>1363</v>
      </c>
      <c r="D255" s="1460"/>
      <c r="E255" s="1461"/>
      <c r="F255" s="1462"/>
      <c r="G255" s="1463"/>
      <c r="H255" s="1464"/>
      <c r="I255" s="1465"/>
      <c r="J255" s="1463"/>
      <c r="K255" s="1464"/>
      <c r="L255" s="1465"/>
      <c r="M255" s="1466"/>
      <c r="N255" s="1463"/>
      <c r="O255" s="1467"/>
      <c r="P255" s="1467"/>
    </row>
    <row r="257" spans="2:15" x14ac:dyDescent="0.25">
      <c r="B257" s="1504" t="s">
        <v>1364</v>
      </c>
      <c r="C257" s="1504"/>
      <c r="D257" s="1504"/>
      <c r="E257" s="1504"/>
      <c r="F257" s="1504"/>
      <c r="G257" s="1504"/>
      <c r="H257" s="1504"/>
      <c r="I257" s="1504"/>
      <c r="J257" s="1504"/>
      <c r="K257" s="1504"/>
      <c r="L257" s="1504"/>
      <c r="M257" s="1505"/>
      <c r="N257" s="1505"/>
      <c r="O257" s="1505"/>
    </row>
    <row r="258" spans="2:15" ht="39" customHeight="1" x14ac:dyDescent="0.25">
      <c r="B258" s="1504"/>
      <c r="C258" s="1504"/>
      <c r="D258" s="1504"/>
      <c r="E258" s="1504"/>
      <c r="F258" s="1504"/>
      <c r="G258" s="1504"/>
      <c r="H258" s="1504"/>
      <c r="I258" s="1504"/>
      <c r="J258" s="1504"/>
      <c r="K258" s="1504"/>
      <c r="L258" s="1504"/>
      <c r="M258" s="1505"/>
      <c r="N258" s="1505"/>
      <c r="O258" s="1505"/>
    </row>
    <row r="259" spans="2:15" ht="72" customHeight="1" x14ac:dyDescent="0.25">
      <c r="B259" s="1506" t="s">
        <v>1365</v>
      </c>
      <c r="C259" s="1505"/>
      <c r="D259" s="1505"/>
      <c r="E259" s="1505"/>
      <c r="F259" s="1505"/>
      <c r="G259" s="1505"/>
      <c r="H259" s="1505"/>
      <c r="I259" s="1505"/>
      <c r="J259" s="1505"/>
      <c r="K259" s="1505"/>
      <c r="L259" s="1505"/>
      <c r="M259" s="1505"/>
      <c r="N259" s="1505"/>
      <c r="O259" s="1505"/>
    </row>
  </sheetData>
  <sheetProtection password="F757" sheet="1" objects="1" scenarios="1"/>
  <mergeCells count="3">
    <mergeCell ref="B8:P8"/>
    <mergeCell ref="B257:O258"/>
    <mergeCell ref="B259:O259"/>
  </mergeCells>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P259"/>
  <sheetViews>
    <sheetView zoomScale="85" zoomScaleNormal="85" workbookViewId="0"/>
  </sheetViews>
  <sheetFormatPr defaultColWidth="9.140625" defaultRowHeight="15" x14ac:dyDescent="0.25"/>
  <cols>
    <col min="1" max="1" width="4.85546875" style="5" customWidth="1"/>
    <col min="2" max="2" width="9.140625" style="5"/>
    <col min="3" max="3" width="54.7109375" style="5" customWidth="1"/>
    <col min="4" max="4" width="45.7109375" style="5" customWidth="1"/>
    <col min="5" max="6" width="30.7109375" style="5" customWidth="1"/>
    <col min="7" max="16" width="21.7109375" style="5" customWidth="1"/>
    <col min="17" max="16384" width="9.140625" style="5"/>
  </cols>
  <sheetData>
    <row r="1" spans="1:16" x14ac:dyDescent="0.25">
      <c r="A1" s="6" t="s">
        <v>0</v>
      </c>
      <c r="B1" s="7"/>
      <c r="C1" s="7"/>
      <c r="D1" s="7"/>
      <c r="E1" s="7"/>
      <c r="F1" s="7"/>
      <c r="G1" s="7"/>
      <c r="H1" s="7"/>
      <c r="I1" s="7"/>
      <c r="J1" s="7"/>
      <c r="K1" s="7"/>
      <c r="L1" s="7"/>
      <c r="M1" s="7"/>
      <c r="N1" s="7"/>
      <c r="O1" s="7"/>
      <c r="P1" s="7"/>
    </row>
    <row r="2" spans="1:16" x14ac:dyDescent="0.25">
      <c r="A2" s="6" t="s">
        <v>1</v>
      </c>
      <c r="B2" s="7"/>
      <c r="C2" s="7"/>
      <c r="D2" s="7"/>
      <c r="E2" s="7"/>
      <c r="F2" s="7"/>
      <c r="G2" s="7"/>
      <c r="H2" s="7"/>
      <c r="I2" s="7"/>
      <c r="J2" s="7"/>
      <c r="K2" s="7"/>
      <c r="L2" s="7"/>
      <c r="M2" s="7"/>
      <c r="N2" s="7"/>
      <c r="O2" s="7"/>
      <c r="P2" s="7"/>
    </row>
    <row r="3" spans="1:16" x14ac:dyDescent="0.25">
      <c r="A3" s="7"/>
      <c r="B3" s="7"/>
      <c r="C3" s="7"/>
      <c r="D3" s="7"/>
      <c r="E3" s="7"/>
      <c r="F3" s="7"/>
      <c r="G3" s="7"/>
      <c r="H3" s="7"/>
      <c r="I3" s="7"/>
      <c r="J3" s="7"/>
      <c r="K3" s="7"/>
      <c r="L3" s="7"/>
      <c r="M3" s="7"/>
      <c r="N3" s="7"/>
      <c r="O3" s="7"/>
      <c r="P3" s="7"/>
    </row>
    <row r="4" spans="1:16" x14ac:dyDescent="0.25">
      <c r="A4" s="7"/>
      <c r="B4" s="7"/>
      <c r="C4" s="7"/>
      <c r="D4" s="7"/>
      <c r="E4" s="7"/>
      <c r="F4" s="7"/>
      <c r="G4" s="7"/>
      <c r="H4" s="7"/>
      <c r="I4" s="7"/>
      <c r="J4" s="7"/>
      <c r="K4" s="7"/>
      <c r="L4" s="7"/>
      <c r="M4" s="7"/>
      <c r="N4" s="7"/>
      <c r="O4" s="7"/>
      <c r="P4" s="7"/>
    </row>
    <row r="5" spans="1:16" x14ac:dyDescent="0.25">
      <c r="A5" s="8" t="s">
        <v>1366</v>
      </c>
      <c r="B5" s="7"/>
      <c r="C5" s="7"/>
      <c r="D5" s="7"/>
      <c r="E5" s="7"/>
      <c r="F5" s="7"/>
      <c r="G5" s="7"/>
      <c r="H5" s="7"/>
      <c r="I5" s="7"/>
      <c r="J5" s="7"/>
      <c r="K5" s="7"/>
      <c r="L5" s="7"/>
      <c r="M5" s="7"/>
      <c r="N5" s="7"/>
      <c r="O5" s="7"/>
      <c r="P5" s="7"/>
    </row>
    <row r="6" spans="1:16" x14ac:dyDescent="0.25">
      <c r="A6" s="7"/>
      <c r="B6" s="7"/>
      <c r="C6" s="7"/>
      <c r="D6" s="7"/>
      <c r="E6" s="7"/>
      <c r="F6" s="7"/>
      <c r="G6" s="7"/>
      <c r="H6" s="7"/>
      <c r="I6" s="7"/>
      <c r="J6" s="7"/>
      <c r="K6" s="7"/>
      <c r="L6" s="7"/>
      <c r="M6" s="7"/>
      <c r="N6" s="7"/>
      <c r="O6" s="7"/>
      <c r="P6" s="7"/>
    </row>
    <row r="8" spans="1:16" x14ac:dyDescent="0.25">
      <c r="B8" s="1503" t="s">
        <v>1367</v>
      </c>
      <c r="C8" s="1503"/>
      <c r="D8" s="1503"/>
      <c r="E8" s="1503"/>
      <c r="F8" s="1503"/>
      <c r="G8" s="1503"/>
      <c r="H8" s="1503"/>
      <c r="I8" s="1503"/>
      <c r="J8" s="1503"/>
      <c r="K8" s="1503"/>
      <c r="L8" s="1503"/>
      <c r="M8" s="1503"/>
      <c r="N8" s="1503"/>
      <c r="O8" s="1503"/>
      <c r="P8" s="1503"/>
    </row>
    <row r="9" spans="1:16" ht="154.5" customHeight="1" x14ac:dyDescent="0.25">
      <c r="B9" s="1356" t="s">
        <v>4</v>
      </c>
      <c r="C9" s="1357" t="s">
        <v>1348</v>
      </c>
      <c r="D9" s="1358" t="s">
        <v>1349</v>
      </c>
      <c r="E9" s="1359" t="s">
        <v>1350</v>
      </c>
      <c r="F9" s="1360" t="s">
        <v>1351</v>
      </c>
      <c r="G9" s="1361" t="s">
        <v>1352</v>
      </c>
      <c r="H9" s="1362" t="s">
        <v>1353</v>
      </c>
      <c r="I9" s="1363" t="s">
        <v>1354</v>
      </c>
      <c r="J9" s="1361" t="s">
        <v>1355</v>
      </c>
      <c r="K9" s="1362" t="s">
        <v>1356</v>
      </c>
      <c r="L9" s="1364" t="s">
        <v>1357</v>
      </c>
      <c r="M9" s="1365" t="s">
        <v>1358</v>
      </c>
      <c r="N9" s="1361" t="s">
        <v>1359</v>
      </c>
      <c r="O9" s="1364" t="s">
        <v>1360</v>
      </c>
      <c r="P9" s="1366" t="s">
        <v>1361</v>
      </c>
    </row>
    <row r="10" spans="1:16" x14ac:dyDescent="0.25">
      <c r="B10" s="1367" t="s">
        <v>68</v>
      </c>
      <c r="C10" s="1368" t="s">
        <v>612</v>
      </c>
      <c r="D10" s="1367"/>
      <c r="E10" s="1369"/>
      <c r="F10" s="1370"/>
      <c r="G10" s="1371">
        <f>G11+G24+G49+G58+G79+G88</f>
        <v>0</v>
      </c>
      <c r="H10" s="1372">
        <f t="shared" ref="H10:P10" si="0">H11+H24+H49+H58+H79+H88</f>
        <v>0</v>
      </c>
      <c r="I10" s="1373">
        <f t="shared" si="0"/>
        <v>0</v>
      </c>
      <c r="J10" s="1371">
        <f t="shared" si="0"/>
        <v>0</v>
      </c>
      <c r="K10" s="1372">
        <f t="shared" si="0"/>
        <v>0</v>
      </c>
      <c r="L10" s="1373">
        <f t="shared" si="0"/>
        <v>0</v>
      </c>
      <c r="M10" s="1369">
        <f t="shared" si="0"/>
        <v>0</v>
      </c>
      <c r="N10" s="1371">
        <f t="shared" si="0"/>
        <v>0</v>
      </c>
      <c r="O10" s="1374">
        <f t="shared" si="0"/>
        <v>0</v>
      </c>
      <c r="P10" s="1374">
        <f t="shared" si="0"/>
        <v>0</v>
      </c>
    </row>
    <row r="11" spans="1:16" x14ac:dyDescent="0.25">
      <c r="B11" s="1375" t="s">
        <v>70</v>
      </c>
      <c r="C11" s="1376" t="s">
        <v>8</v>
      </c>
      <c r="D11" s="1377"/>
      <c r="E11" s="1378"/>
      <c r="F11" s="1379"/>
      <c r="G11" s="1380">
        <f t="shared" ref="G11:P11" si="1">G12+G16+G20</f>
        <v>0</v>
      </c>
      <c r="H11" s="1381">
        <f t="shared" si="1"/>
        <v>0</v>
      </c>
      <c r="I11" s="1382">
        <f t="shared" si="1"/>
        <v>0</v>
      </c>
      <c r="J11" s="1380">
        <f t="shared" si="1"/>
        <v>0</v>
      </c>
      <c r="K11" s="1381">
        <f t="shared" si="1"/>
        <v>0</v>
      </c>
      <c r="L11" s="1382">
        <f t="shared" si="1"/>
        <v>0</v>
      </c>
      <c r="M11" s="1378">
        <f t="shared" si="1"/>
        <v>0</v>
      </c>
      <c r="N11" s="1380">
        <f t="shared" si="1"/>
        <v>0</v>
      </c>
      <c r="O11" s="1383">
        <f t="shared" si="1"/>
        <v>0</v>
      </c>
      <c r="P11" s="1383">
        <f t="shared" si="1"/>
        <v>0</v>
      </c>
    </row>
    <row r="12" spans="1:16" x14ac:dyDescent="0.25">
      <c r="B12" s="1384" t="s">
        <v>72</v>
      </c>
      <c r="C12" s="1385" t="s">
        <v>10</v>
      </c>
      <c r="D12" s="1386"/>
      <c r="E12" s="1378"/>
      <c r="F12" s="1379"/>
      <c r="G12" s="1387">
        <f t="shared" ref="G12:P12" si="2">SUM(G13:G15)</f>
        <v>0</v>
      </c>
      <c r="H12" s="1388">
        <f t="shared" si="2"/>
        <v>0</v>
      </c>
      <c r="I12" s="1389">
        <f t="shared" si="2"/>
        <v>0</v>
      </c>
      <c r="J12" s="1387">
        <f t="shared" si="2"/>
        <v>0</v>
      </c>
      <c r="K12" s="1388">
        <f t="shared" si="2"/>
        <v>0</v>
      </c>
      <c r="L12" s="1389">
        <f t="shared" si="2"/>
        <v>0</v>
      </c>
      <c r="M12" s="1390">
        <f t="shared" si="2"/>
        <v>0</v>
      </c>
      <c r="N12" s="1387">
        <f t="shared" si="2"/>
        <v>0</v>
      </c>
      <c r="O12" s="1391">
        <f t="shared" si="2"/>
        <v>0</v>
      </c>
      <c r="P12" s="1391">
        <f t="shared" si="2"/>
        <v>0</v>
      </c>
    </row>
    <row r="13" spans="1:16" x14ac:dyDescent="0.25">
      <c r="B13" s="1392"/>
      <c r="C13" s="1393" t="s">
        <v>1362</v>
      </c>
      <c r="D13" s="1394"/>
      <c r="E13" s="1395"/>
      <c r="F13" s="1396"/>
      <c r="G13" s="1397"/>
      <c r="H13" s="1398"/>
      <c r="I13" s="1399"/>
      <c r="J13" s="1397"/>
      <c r="K13" s="1398"/>
      <c r="L13" s="1399"/>
      <c r="M13" s="1400"/>
      <c r="N13" s="1397"/>
      <c r="O13" s="1401"/>
      <c r="P13" s="1401"/>
    </row>
    <row r="14" spans="1:16" x14ac:dyDescent="0.25">
      <c r="B14" s="1392"/>
      <c r="C14" s="1393" t="s">
        <v>1362</v>
      </c>
      <c r="D14" s="1394"/>
      <c r="E14" s="1395"/>
      <c r="F14" s="1396"/>
      <c r="G14" s="1397"/>
      <c r="H14" s="1398"/>
      <c r="I14" s="1399"/>
      <c r="J14" s="1397"/>
      <c r="K14" s="1398"/>
      <c r="L14" s="1399"/>
      <c r="M14" s="1400"/>
      <c r="N14" s="1397"/>
      <c r="O14" s="1401"/>
      <c r="P14" s="1401"/>
    </row>
    <row r="15" spans="1:16" x14ac:dyDescent="0.25">
      <c r="B15" s="1392"/>
      <c r="C15" s="1393" t="s">
        <v>1362</v>
      </c>
      <c r="D15" s="1394"/>
      <c r="E15" s="1395"/>
      <c r="F15" s="1396"/>
      <c r="G15" s="1397"/>
      <c r="H15" s="1398"/>
      <c r="I15" s="1399"/>
      <c r="J15" s="1397"/>
      <c r="K15" s="1398"/>
      <c r="L15" s="1399"/>
      <c r="M15" s="1400"/>
      <c r="N15" s="1397"/>
      <c r="O15" s="1401"/>
      <c r="P15" s="1401"/>
    </row>
    <row r="16" spans="1:16" x14ac:dyDescent="0.25">
      <c r="B16" s="1384" t="s">
        <v>74</v>
      </c>
      <c r="C16" s="1385" t="s">
        <v>11</v>
      </c>
      <c r="D16" s="1386"/>
      <c r="E16" s="1378"/>
      <c r="F16" s="1379"/>
      <c r="G16" s="1387">
        <f t="shared" ref="G16:P16" si="3">SUM(G17:G19)</f>
        <v>0</v>
      </c>
      <c r="H16" s="1388">
        <f t="shared" si="3"/>
        <v>0</v>
      </c>
      <c r="I16" s="1389">
        <f t="shared" si="3"/>
        <v>0</v>
      </c>
      <c r="J16" s="1387">
        <f t="shared" si="3"/>
        <v>0</v>
      </c>
      <c r="K16" s="1388">
        <f t="shared" si="3"/>
        <v>0</v>
      </c>
      <c r="L16" s="1389">
        <f t="shared" si="3"/>
        <v>0</v>
      </c>
      <c r="M16" s="1390">
        <f t="shared" si="3"/>
        <v>0</v>
      </c>
      <c r="N16" s="1387">
        <f t="shared" si="3"/>
        <v>0</v>
      </c>
      <c r="O16" s="1391">
        <f t="shared" si="3"/>
        <v>0</v>
      </c>
      <c r="P16" s="1391">
        <f t="shared" si="3"/>
        <v>0</v>
      </c>
    </row>
    <row r="17" spans="2:16" x14ac:dyDescent="0.25">
      <c r="B17" s="1392"/>
      <c r="C17" s="1393" t="s">
        <v>1362</v>
      </c>
      <c r="D17" s="1394"/>
      <c r="E17" s="1395"/>
      <c r="F17" s="1396"/>
      <c r="G17" s="1397"/>
      <c r="H17" s="1398"/>
      <c r="I17" s="1399"/>
      <c r="J17" s="1397"/>
      <c r="K17" s="1398"/>
      <c r="L17" s="1399"/>
      <c r="M17" s="1400"/>
      <c r="N17" s="1397"/>
      <c r="O17" s="1401"/>
      <c r="P17" s="1401"/>
    </row>
    <row r="18" spans="2:16" x14ac:dyDescent="0.25">
      <c r="B18" s="1392"/>
      <c r="C18" s="1393" t="s">
        <v>1362</v>
      </c>
      <c r="D18" s="1394"/>
      <c r="E18" s="1395"/>
      <c r="F18" s="1396"/>
      <c r="G18" s="1397"/>
      <c r="H18" s="1398"/>
      <c r="I18" s="1399"/>
      <c r="J18" s="1397"/>
      <c r="K18" s="1398"/>
      <c r="L18" s="1399"/>
      <c r="M18" s="1400"/>
      <c r="N18" s="1397"/>
      <c r="O18" s="1401"/>
      <c r="P18" s="1401"/>
    </row>
    <row r="19" spans="2:16" x14ac:dyDescent="0.25">
      <c r="B19" s="1392"/>
      <c r="C19" s="1393" t="s">
        <v>1362</v>
      </c>
      <c r="D19" s="1394"/>
      <c r="E19" s="1395"/>
      <c r="F19" s="1396"/>
      <c r="G19" s="1397"/>
      <c r="H19" s="1398"/>
      <c r="I19" s="1399"/>
      <c r="J19" s="1397"/>
      <c r="K19" s="1398"/>
      <c r="L19" s="1399"/>
      <c r="M19" s="1400"/>
      <c r="N19" s="1397"/>
      <c r="O19" s="1401"/>
      <c r="P19" s="1401"/>
    </row>
    <row r="20" spans="2:16" x14ac:dyDescent="0.25">
      <c r="B20" s="1384" t="s">
        <v>597</v>
      </c>
      <c r="C20" s="1385" t="s">
        <v>13</v>
      </c>
      <c r="D20" s="1386"/>
      <c r="E20" s="1378"/>
      <c r="F20" s="1379"/>
      <c r="G20" s="1387">
        <f t="shared" ref="G20:P20" si="4">SUM(G21:G23)</f>
        <v>0</v>
      </c>
      <c r="H20" s="1388">
        <f t="shared" si="4"/>
        <v>0</v>
      </c>
      <c r="I20" s="1389">
        <f t="shared" si="4"/>
        <v>0</v>
      </c>
      <c r="J20" s="1387">
        <f t="shared" si="4"/>
        <v>0</v>
      </c>
      <c r="K20" s="1388">
        <f t="shared" si="4"/>
        <v>0</v>
      </c>
      <c r="L20" s="1389">
        <f t="shared" si="4"/>
        <v>0</v>
      </c>
      <c r="M20" s="1390">
        <f t="shared" si="4"/>
        <v>0</v>
      </c>
      <c r="N20" s="1387">
        <f t="shared" si="4"/>
        <v>0</v>
      </c>
      <c r="O20" s="1391">
        <f t="shared" si="4"/>
        <v>0</v>
      </c>
      <c r="P20" s="1391">
        <f t="shared" si="4"/>
        <v>0</v>
      </c>
    </row>
    <row r="21" spans="2:16" x14ac:dyDescent="0.25">
      <c r="B21" s="1392"/>
      <c r="C21" s="1393" t="s">
        <v>1362</v>
      </c>
      <c r="D21" s="1394"/>
      <c r="E21" s="1395"/>
      <c r="F21" s="1396"/>
      <c r="G21" s="1397"/>
      <c r="H21" s="1398"/>
      <c r="I21" s="1399"/>
      <c r="J21" s="1397"/>
      <c r="K21" s="1398"/>
      <c r="L21" s="1399"/>
      <c r="M21" s="1400"/>
      <c r="N21" s="1397"/>
      <c r="O21" s="1401"/>
      <c r="P21" s="1401"/>
    </row>
    <row r="22" spans="2:16" x14ac:dyDescent="0.25">
      <c r="B22" s="1392"/>
      <c r="C22" s="1393" t="s">
        <v>1362</v>
      </c>
      <c r="D22" s="1394"/>
      <c r="E22" s="1395"/>
      <c r="F22" s="1396"/>
      <c r="G22" s="1397"/>
      <c r="H22" s="1398"/>
      <c r="I22" s="1399"/>
      <c r="J22" s="1397"/>
      <c r="K22" s="1398"/>
      <c r="L22" s="1399"/>
      <c r="M22" s="1400"/>
      <c r="N22" s="1397"/>
      <c r="O22" s="1401"/>
      <c r="P22" s="1401"/>
    </row>
    <row r="23" spans="2:16" x14ac:dyDescent="0.25">
      <c r="B23" s="1392"/>
      <c r="C23" s="1393" t="s">
        <v>1362</v>
      </c>
      <c r="D23" s="1394"/>
      <c r="E23" s="1395"/>
      <c r="F23" s="1396"/>
      <c r="G23" s="1397"/>
      <c r="H23" s="1398"/>
      <c r="I23" s="1399"/>
      <c r="J23" s="1397"/>
      <c r="K23" s="1398"/>
      <c r="L23" s="1399"/>
      <c r="M23" s="1400"/>
      <c r="N23" s="1397"/>
      <c r="O23" s="1401"/>
      <c r="P23" s="1401"/>
    </row>
    <row r="24" spans="2:16" x14ac:dyDescent="0.25">
      <c r="B24" s="1402" t="s">
        <v>76</v>
      </c>
      <c r="C24" s="1403" t="s">
        <v>15</v>
      </c>
      <c r="D24" s="1404"/>
      <c r="E24" s="1378"/>
      <c r="F24" s="1379"/>
      <c r="G24" s="1379">
        <f>G25+G29+G33+G45+G37+G41</f>
        <v>0</v>
      </c>
      <c r="H24" s="1405">
        <f t="shared" ref="H24:P24" si="5">H25+H29+H33+H45+H37+H41</f>
        <v>0</v>
      </c>
      <c r="I24" s="1406">
        <f t="shared" si="5"/>
        <v>0</v>
      </c>
      <c r="J24" s="1379">
        <f t="shared" si="5"/>
        <v>0</v>
      </c>
      <c r="K24" s="1405">
        <f t="shared" si="5"/>
        <v>0</v>
      </c>
      <c r="L24" s="1406">
        <f t="shared" si="5"/>
        <v>0</v>
      </c>
      <c r="M24" s="1380">
        <f t="shared" si="5"/>
        <v>0</v>
      </c>
      <c r="N24" s="1379">
        <f t="shared" si="5"/>
        <v>0</v>
      </c>
      <c r="O24" s="1407">
        <f t="shared" si="5"/>
        <v>0</v>
      </c>
      <c r="P24" s="1408">
        <f t="shared" si="5"/>
        <v>0</v>
      </c>
    </row>
    <row r="25" spans="2:16" x14ac:dyDescent="0.25">
      <c r="B25" s="1384" t="s">
        <v>78</v>
      </c>
      <c r="C25" s="1385" t="s">
        <v>17</v>
      </c>
      <c r="D25" s="1386"/>
      <c r="E25" s="1378"/>
      <c r="F25" s="1379"/>
      <c r="G25" s="1387">
        <f t="shared" ref="G25:P25" si="6">SUM(G26:G28)</f>
        <v>0</v>
      </c>
      <c r="H25" s="1388">
        <f t="shared" si="6"/>
        <v>0</v>
      </c>
      <c r="I25" s="1389">
        <f t="shared" si="6"/>
        <v>0</v>
      </c>
      <c r="J25" s="1387">
        <f t="shared" si="6"/>
        <v>0</v>
      </c>
      <c r="K25" s="1388">
        <f t="shared" si="6"/>
        <v>0</v>
      </c>
      <c r="L25" s="1389">
        <f t="shared" si="6"/>
        <v>0</v>
      </c>
      <c r="M25" s="1390">
        <f t="shared" si="6"/>
        <v>0</v>
      </c>
      <c r="N25" s="1387">
        <f t="shared" si="6"/>
        <v>0</v>
      </c>
      <c r="O25" s="1391">
        <f t="shared" si="6"/>
        <v>0</v>
      </c>
      <c r="P25" s="1391">
        <f t="shared" si="6"/>
        <v>0</v>
      </c>
    </row>
    <row r="26" spans="2:16" x14ac:dyDescent="0.25">
      <c r="B26" s="1392"/>
      <c r="C26" s="1393" t="s">
        <v>1362</v>
      </c>
      <c r="D26" s="1394"/>
      <c r="E26" s="1395"/>
      <c r="F26" s="1396"/>
      <c r="G26" s="1397"/>
      <c r="H26" s="1398"/>
      <c r="I26" s="1399"/>
      <c r="J26" s="1397"/>
      <c r="K26" s="1398"/>
      <c r="L26" s="1399"/>
      <c r="M26" s="1400"/>
      <c r="N26" s="1409"/>
      <c r="O26" s="1410"/>
      <c r="P26" s="1410"/>
    </row>
    <row r="27" spans="2:16" x14ac:dyDescent="0.25">
      <c r="B27" s="1392"/>
      <c r="C27" s="1393" t="s">
        <v>1362</v>
      </c>
      <c r="D27" s="1394"/>
      <c r="E27" s="1395"/>
      <c r="F27" s="1396"/>
      <c r="G27" s="1397"/>
      <c r="H27" s="1398"/>
      <c r="I27" s="1399"/>
      <c r="J27" s="1397"/>
      <c r="K27" s="1398"/>
      <c r="L27" s="1399"/>
      <c r="M27" s="1400"/>
      <c r="N27" s="1409"/>
      <c r="O27" s="1410"/>
      <c r="P27" s="1410"/>
    </row>
    <row r="28" spans="2:16" x14ac:dyDescent="0.25">
      <c r="B28" s="1392"/>
      <c r="C28" s="1393" t="s">
        <v>1362</v>
      </c>
      <c r="D28" s="1394"/>
      <c r="E28" s="1395"/>
      <c r="F28" s="1396"/>
      <c r="G28" s="1397"/>
      <c r="H28" s="1398"/>
      <c r="I28" s="1399"/>
      <c r="J28" s="1397"/>
      <c r="K28" s="1398"/>
      <c r="L28" s="1399"/>
      <c r="M28" s="1400"/>
      <c r="N28" s="1409"/>
      <c r="O28" s="1410"/>
      <c r="P28" s="1410"/>
    </row>
    <row r="29" spans="2:16" x14ac:dyDescent="0.25">
      <c r="B29" s="1384" t="s">
        <v>86</v>
      </c>
      <c r="C29" s="1385" t="s">
        <v>598</v>
      </c>
      <c r="D29" s="1386"/>
      <c r="E29" s="1378"/>
      <c r="F29" s="1379"/>
      <c r="G29" s="1387">
        <f t="shared" ref="G29:P29" si="7">SUM(G30:G32)</f>
        <v>0</v>
      </c>
      <c r="H29" s="1388">
        <f t="shared" si="7"/>
        <v>0</v>
      </c>
      <c r="I29" s="1389">
        <f t="shared" si="7"/>
        <v>0</v>
      </c>
      <c r="J29" s="1387">
        <f t="shared" si="7"/>
        <v>0</v>
      </c>
      <c r="K29" s="1388">
        <f t="shared" si="7"/>
        <v>0</v>
      </c>
      <c r="L29" s="1389">
        <f t="shared" si="7"/>
        <v>0</v>
      </c>
      <c r="M29" s="1390">
        <f t="shared" si="7"/>
        <v>0</v>
      </c>
      <c r="N29" s="1387">
        <f t="shared" si="7"/>
        <v>0</v>
      </c>
      <c r="O29" s="1391">
        <f t="shared" si="7"/>
        <v>0</v>
      </c>
      <c r="P29" s="1391">
        <f t="shared" si="7"/>
        <v>0</v>
      </c>
    </row>
    <row r="30" spans="2:16" x14ac:dyDescent="0.25">
      <c r="B30" s="1392"/>
      <c r="C30" s="1393" t="s">
        <v>1362</v>
      </c>
      <c r="D30" s="1394"/>
      <c r="E30" s="1395"/>
      <c r="F30" s="1396"/>
      <c r="G30" s="1397"/>
      <c r="H30" s="1398"/>
      <c r="I30" s="1399"/>
      <c r="J30" s="1397"/>
      <c r="K30" s="1398"/>
      <c r="L30" s="1399"/>
      <c r="M30" s="1400"/>
      <c r="N30" s="1409"/>
      <c r="O30" s="1410"/>
      <c r="P30" s="1410"/>
    </row>
    <row r="31" spans="2:16" x14ac:dyDescent="0.25">
      <c r="B31" s="1392"/>
      <c r="C31" s="1393" t="s">
        <v>1362</v>
      </c>
      <c r="D31" s="1394"/>
      <c r="E31" s="1395"/>
      <c r="F31" s="1396"/>
      <c r="G31" s="1397"/>
      <c r="H31" s="1398"/>
      <c r="I31" s="1399"/>
      <c r="J31" s="1397"/>
      <c r="K31" s="1398"/>
      <c r="L31" s="1399"/>
      <c r="M31" s="1400"/>
      <c r="N31" s="1409"/>
      <c r="O31" s="1410"/>
      <c r="P31" s="1410"/>
    </row>
    <row r="32" spans="2:16" x14ac:dyDescent="0.25">
      <c r="B32" s="1392"/>
      <c r="C32" s="1393" t="s">
        <v>1362</v>
      </c>
      <c r="D32" s="1394"/>
      <c r="E32" s="1395"/>
      <c r="F32" s="1396"/>
      <c r="G32" s="1397"/>
      <c r="H32" s="1398"/>
      <c r="I32" s="1399"/>
      <c r="J32" s="1397"/>
      <c r="K32" s="1398"/>
      <c r="L32" s="1399"/>
      <c r="M32" s="1400"/>
      <c r="N32" s="1409"/>
      <c r="O32" s="1410"/>
      <c r="P32" s="1410"/>
    </row>
    <row r="33" spans="2:16" x14ac:dyDescent="0.25">
      <c r="B33" s="1384" t="s">
        <v>96</v>
      </c>
      <c r="C33" s="1385" t="s">
        <v>23</v>
      </c>
      <c r="D33" s="1386"/>
      <c r="E33" s="1378"/>
      <c r="F33" s="1379"/>
      <c r="G33" s="1387">
        <f t="shared" ref="G33:P33" si="8">SUM(G34:G36)</f>
        <v>0</v>
      </c>
      <c r="H33" s="1388">
        <f t="shared" si="8"/>
        <v>0</v>
      </c>
      <c r="I33" s="1389">
        <f t="shared" si="8"/>
        <v>0</v>
      </c>
      <c r="J33" s="1387">
        <f t="shared" si="8"/>
        <v>0</v>
      </c>
      <c r="K33" s="1388">
        <f t="shared" si="8"/>
        <v>0</v>
      </c>
      <c r="L33" s="1389">
        <f t="shared" si="8"/>
        <v>0</v>
      </c>
      <c r="M33" s="1390">
        <f t="shared" si="8"/>
        <v>0</v>
      </c>
      <c r="N33" s="1387">
        <f t="shared" si="8"/>
        <v>0</v>
      </c>
      <c r="O33" s="1391">
        <f t="shared" si="8"/>
        <v>0</v>
      </c>
      <c r="P33" s="1391">
        <f t="shared" si="8"/>
        <v>0</v>
      </c>
    </row>
    <row r="34" spans="2:16" x14ac:dyDescent="0.25">
      <c r="B34" s="1392"/>
      <c r="C34" s="1393" t="s">
        <v>1362</v>
      </c>
      <c r="D34" s="1394"/>
      <c r="E34" s="1395"/>
      <c r="F34" s="1396"/>
      <c r="G34" s="1397"/>
      <c r="H34" s="1398"/>
      <c r="I34" s="1399"/>
      <c r="J34" s="1397"/>
      <c r="K34" s="1398"/>
      <c r="L34" s="1399"/>
      <c r="M34" s="1400"/>
      <c r="N34" s="1409"/>
      <c r="O34" s="1410"/>
      <c r="P34" s="1410"/>
    </row>
    <row r="35" spans="2:16" x14ac:dyDescent="0.25">
      <c r="B35" s="1392"/>
      <c r="C35" s="1393" t="s">
        <v>1362</v>
      </c>
      <c r="D35" s="1394"/>
      <c r="E35" s="1395"/>
      <c r="F35" s="1396"/>
      <c r="G35" s="1397"/>
      <c r="H35" s="1398"/>
      <c r="I35" s="1399"/>
      <c r="J35" s="1397"/>
      <c r="K35" s="1398"/>
      <c r="L35" s="1399"/>
      <c r="M35" s="1400"/>
      <c r="N35" s="1409"/>
      <c r="O35" s="1410"/>
      <c r="P35" s="1410"/>
    </row>
    <row r="36" spans="2:16" x14ac:dyDescent="0.25">
      <c r="B36" s="1392"/>
      <c r="C36" s="1393" t="s">
        <v>1362</v>
      </c>
      <c r="D36" s="1394"/>
      <c r="E36" s="1395"/>
      <c r="F36" s="1396"/>
      <c r="G36" s="1397"/>
      <c r="H36" s="1398"/>
      <c r="I36" s="1399"/>
      <c r="J36" s="1397"/>
      <c r="K36" s="1398"/>
      <c r="L36" s="1399"/>
      <c r="M36" s="1400"/>
      <c r="N36" s="1409"/>
      <c r="O36" s="1410"/>
      <c r="P36" s="1410"/>
    </row>
    <row r="37" spans="2:16" x14ac:dyDescent="0.25">
      <c r="B37" s="1384" t="s">
        <v>599</v>
      </c>
      <c r="C37" s="1385" t="s">
        <v>25</v>
      </c>
      <c r="D37" s="1386"/>
      <c r="E37" s="1378"/>
      <c r="F37" s="1379"/>
      <c r="G37" s="1387">
        <f t="shared" ref="G37:P37" si="9">SUM(G38:G40)</f>
        <v>0</v>
      </c>
      <c r="H37" s="1388">
        <f t="shared" si="9"/>
        <v>0</v>
      </c>
      <c r="I37" s="1389">
        <f t="shared" si="9"/>
        <v>0</v>
      </c>
      <c r="J37" s="1387">
        <f t="shared" si="9"/>
        <v>0</v>
      </c>
      <c r="K37" s="1388">
        <f t="shared" si="9"/>
        <v>0</v>
      </c>
      <c r="L37" s="1389">
        <f t="shared" si="9"/>
        <v>0</v>
      </c>
      <c r="M37" s="1390">
        <f t="shared" si="9"/>
        <v>0</v>
      </c>
      <c r="N37" s="1387">
        <f t="shared" si="9"/>
        <v>0</v>
      </c>
      <c r="O37" s="1391">
        <f t="shared" si="9"/>
        <v>0</v>
      </c>
      <c r="P37" s="1391">
        <f t="shared" si="9"/>
        <v>0</v>
      </c>
    </row>
    <row r="38" spans="2:16" x14ac:dyDescent="0.25">
      <c r="B38" s="1392"/>
      <c r="C38" s="1393" t="s">
        <v>1362</v>
      </c>
      <c r="D38" s="1394"/>
      <c r="E38" s="1395"/>
      <c r="F38" s="1396"/>
      <c r="G38" s="1397"/>
      <c r="H38" s="1398"/>
      <c r="I38" s="1399"/>
      <c r="J38" s="1397"/>
      <c r="K38" s="1398"/>
      <c r="L38" s="1399"/>
      <c r="M38" s="1400"/>
      <c r="N38" s="1409"/>
      <c r="O38" s="1410"/>
      <c r="P38" s="1410"/>
    </row>
    <row r="39" spans="2:16" x14ac:dyDescent="0.25">
      <c r="B39" s="1392"/>
      <c r="C39" s="1393" t="s">
        <v>1362</v>
      </c>
      <c r="D39" s="1394"/>
      <c r="E39" s="1395"/>
      <c r="F39" s="1396"/>
      <c r="G39" s="1397"/>
      <c r="H39" s="1398"/>
      <c r="I39" s="1399"/>
      <c r="J39" s="1397"/>
      <c r="K39" s="1398"/>
      <c r="L39" s="1399"/>
      <c r="M39" s="1400"/>
      <c r="N39" s="1409"/>
      <c r="O39" s="1410"/>
      <c r="P39" s="1410"/>
    </row>
    <row r="40" spans="2:16" x14ac:dyDescent="0.25">
      <c r="B40" s="1392"/>
      <c r="C40" s="1393" t="s">
        <v>1362</v>
      </c>
      <c r="D40" s="1394"/>
      <c r="E40" s="1395"/>
      <c r="F40" s="1396"/>
      <c r="G40" s="1397"/>
      <c r="H40" s="1398"/>
      <c r="I40" s="1399"/>
      <c r="J40" s="1397"/>
      <c r="K40" s="1398"/>
      <c r="L40" s="1399"/>
      <c r="M40" s="1400"/>
      <c r="N40" s="1409"/>
      <c r="O40" s="1410"/>
      <c r="P40" s="1410"/>
    </row>
    <row r="41" spans="2:16" x14ac:dyDescent="0.25">
      <c r="B41" s="1384" t="s">
        <v>600</v>
      </c>
      <c r="C41" s="1385" t="s">
        <v>27</v>
      </c>
      <c r="D41" s="1386"/>
      <c r="E41" s="1378"/>
      <c r="F41" s="1379"/>
      <c r="G41" s="1387">
        <f t="shared" ref="G41:P41" si="10">SUM(G42:G44)</f>
        <v>0</v>
      </c>
      <c r="H41" s="1388">
        <f t="shared" si="10"/>
        <v>0</v>
      </c>
      <c r="I41" s="1389">
        <f t="shared" si="10"/>
        <v>0</v>
      </c>
      <c r="J41" s="1387">
        <f t="shared" si="10"/>
        <v>0</v>
      </c>
      <c r="K41" s="1388">
        <f t="shared" si="10"/>
        <v>0</v>
      </c>
      <c r="L41" s="1389">
        <f t="shared" si="10"/>
        <v>0</v>
      </c>
      <c r="M41" s="1390">
        <f t="shared" si="10"/>
        <v>0</v>
      </c>
      <c r="N41" s="1387">
        <f t="shared" si="10"/>
        <v>0</v>
      </c>
      <c r="O41" s="1391">
        <f t="shared" si="10"/>
        <v>0</v>
      </c>
      <c r="P41" s="1391">
        <f t="shared" si="10"/>
        <v>0</v>
      </c>
    </row>
    <row r="42" spans="2:16" x14ac:dyDescent="0.25">
      <c r="B42" s="1392"/>
      <c r="C42" s="1393" t="s">
        <v>1362</v>
      </c>
      <c r="D42" s="1394"/>
      <c r="E42" s="1395"/>
      <c r="F42" s="1396"/>
      <c r="G42" s="1397"/>
      <c r="H42" s="1398"/>
      <c r="I42" s="1399"/>
      <c r="J42" s="1397"/>
      <c r="K42" s="1398"/>
      <c r="L42" s="1399"/>
      <c r="M42" s="1400"/>
      <c r="N42" s="1409"/>
      <c r="O42" s="1410"/>
      <c r="P42" s="1410"/>
    </row>
    <row r="43" spans="2:16" x14ac:dyDescent="0.25">
      <c r="B43" s="1392"/>
      <c r="C43" s="1393" t="s">
        <v>1362</v>
      </c>
      <c r="D43" s="1394"/>
      <c r="E43" s="1395"/>
      <c r="F43" s="1396"/>
      <c r="G43" s="1397"/>
      <c r="H43" s="1398"/>
      <c r="I43" s="1399"/>
      <c r="J43" s="1397"/>
      <c r="K43" s="1398"/>
      <c r="L43" s="1399"/>
      <c r="M43" s="1400"/>
      <c r="N43" s="1409"/>
      <c r="O43" s="1410"/>
      <c r="P43" s="1410"/>
    </row>
    <row r="44" spans="2:16" x14ac:dyDescent="0.25">
      <c r="B44" s="1392"/>
      <c r="C44" s="1393" t="s">
        <v>1362</v>
      </c>
      <c r="D44" s="1394"/>
      <c r="E44" s="1395"/>
      <c r="F44" s="1396"/>
      <c r="G44" s="1397"/>
      <c r="H44" s="1398"/>
      <c r="I44" s="1399"/>
      <c r="J44" s="1397"/>
      <c r="K44" s="1398"/>
      <c r="L44" s="1399"/>
      <c r="M44" s="1400"/>
      <c r="N44" s="1409"/>
      <c r="O44" s="1410"/>
      <c r="P44" s="1410"/>
    </row>
    <row r="45" spans="2:16" ht="51" x14ac:dyDescent="0.25">
      <c r="B45" s="1384" t="s">
        <v>601</v>
      </c>
      <c r="C45" s="1385" t="s">
        <v>602</v>
      </c>
      <c r="D45" s="1386"/>
      <c r="E45" s="1378"/>
      <c r="F45" s="1379"/>
      <c r="G45" s="1387">
        <f t="shared" ref="G45:P45" si="11">SUM(G46:G48)</f>
        <v>0</v>
      </c>
      <c r="H45" s="1388">
        <f t="shared" si="11"/>
        <v>0</v>
      </c>
      <c r="I45" s="1389">
        <f t="shared" si="11"/>
        <v>0</v>
      </c>
      <c r="J45" s="1387">
        <f t="shared" si="11"/>
        <v>0</v>
      </c>
      <c r="K45" s="1388">
        <f t="shared" si="11"/>
        <v>0</v>
      </c>
      <c r="L45" s="1389">
        <f t="shared" si="11"/>
        <v>0</v>
      </c>
      <c r="M45" s="1390">
        <f t="shared" si="11"/>
        <v>0</v>
      </c>
      <c r="N45" s="1387">
        <f t="shared" si="11"/>
        <v>0</v>
      </c>
      <c r="O45" s="1391">
        <f t="shared" si="11"/>
        <v>0</v>
      </c>
      <c r="P45" s="1391">
        <f t="shared" si="11"/>
        <v>0</v>
      </c>
    </row>
    <row r="46" spans="2:16" x14ac:dyDescent="0.25">
      <c r="B46" s="1392"/>
      <c r="C46" s="1393" t="s">
        <v>1362</v>
      </c>
      <c r="D46" s="1394"/>
      <c r="E46" s="1395"/>
      <c r="F46" s="1396"/>
      <c r="G46" s="1397"/>
      <c r="H46" s="1398"/>
      <c r="I46" s="1399"/>
      <c r="J46" s="1397"/>
      <c r="K46" s="1398"/>
      <c r="L46" s="1399"/>
      <c r="M46" s="1400"/>
      <c r="N46" s="1409"/>
      <c r="O46" s="1410"/>
      <c r="P46" s="1410"/>
    </row>
    <row r="47" spans="2:16" x14ac:dyDescent="0.25">
      <c r="B47" s="1392"/>
      <c r="C47" s="1393" t="s">
        <v>1362</v>
      </c>
      <c r="D47" s="1394"/>
      <c r="E47" s="1395"/>
      <c r="F47" s="1396"/>
      <c r="G47" s="1397"/>
      <c r="H47" s="1398"/>
      <c r="I47" s="1399"/>
      <c r="J47" s="1397"/>
      <c r="K47" s="1398"/>
      <c r="L47" s="1399"/>
      <c r="M47" s="1400"/>
      <c r="N47" s="1409"/>
      <c r="O47" s="1410"/>
      <c r="P47" s="1410"/>
    </row>
    <row r="48" spans="2:16" x14ac:dyDescent="0.25">
      <c r="B48" s="1392"/>
      <c r="C48" s="1393" t="s">
        <v>1362</v>
      </c>
      <c r="D48" s="1394"/>
      <c r="E48" s="1395"/>
      <c r="F48" s="1396"/>
      <c r="G48" s="1397"/>
      <c r="H48" s="1398"/>
      <c r="I48" s="1399"/>
      <c r="J48" s="1397"/>
      <c r="K48" s="1398"/>
      <c r="L48" s="1399"/>
      <c r="M48" s="1400"/>
      <c r="N48" s="1409"/>
      <c r="O48" s="1410"/>
      <c r="P48" s="1410"/>
    </row>
    <row r="49" spans="2:16" x14ac:dyDescent="0.25">
      <c r="B49" s="1411" t="s">
        <v>104</v>
      </c>
      <c r="C49" s="1412" t="s">
        <v>31</v>
      </c>
      <c r="D49" s="1413"/>
      <c r="E49" s="1378"/>
      <c r="F49" s="1379"/>
      <c r="G49" s="1380">
        <f t="shared" ref="G49:P49" si="12">G50+G54</f>
        <v>0</v>
      </c>
      <c r="H49" s="1381">
        <f t="shared" si="12"/>
        <v>0</v>
      </c>
      <c r="I49" s="1382">
        <f t="shared" si="12"/>
        <v>0</v>
      </c>
      <c r="J49" s="1380">
        <f t="shared" si="12"/>
        <v>0</v>
      </c>
      <c r="K49" s="1381">
        <f t="shared" si="12"/>
        <v>0</v>
      </c>
      <c r="L49" s="1382">
        <f t="shared" si="12"/>
        <v>0</v>
      </c>
      <c r="M49" s="1378">
        <f t="shared" si="12"/>
        <v>0</v>
      </c>
      <c r="N49" s="1380">
        <f t="shared" si="12"/>
        <v>0</v>
      </c>
      <c r="O49" s="1383">
        <f t="shared" si="12"/>
        <v>0</v>
      </c>
      <c r="P49" s="1383">
        <f t="shared" si="12"/>
        <v>0</v>
      </c>
    </row>
    <row r="50" spans="2:16" ht="64.5" x14ac:dyDescent="0.25">
      <c r="B50" s="1414" t="s">
        <v>106</v>
      </c>
      <c r="C50" s="1415" t="s">
        <v>33</v>
      </c>
      <c r="D50" s="1416"/>
      <c r="E50" s="1378"/>
      <c r="F50" s="1379"/>
      <c r="G50" s="1387">
        <f t="shared" ref="G50:P50" si="13">SUM(G51:G53)</f>
        <v>0</v>
      </c>
      <c r="H50" s="1388">
        <f t="shared" si="13"/>
        <v>0</v>
      </c>
      <c r="I50" s="1389">
        <f t="shared" si="13"/>
        <v>0</v>
      </c>
      <c r="J50" s="1387">
        <f t="shared" si="13"/>
        <v>0</v>
      </c>
      <c r="K50" s="1388">
        <f t="shared" si="13"/>
        <v>0</v>
      </c>
      <c r="L50" s="1389">
        <f t="shared" si="13"/>
        <v>0</v>
      </c>
      <c r="M50" s="1390">
        <f t="shared" si="13"/>
        <v>0</v>
      </c>
      <c r="N50" s="1387">
        <f t="shared" si="13"/>
        <v>0</v>
      </c>
      <c r="O50" s="1391">
        <f t="shared" si="13"/>
        <v>0</v>
      </c>
      <c r="P50" s="1391">
        <f t="shared" si="13"/>
        <v>0</v>
      </c>
    </row>
    <row r="51" spans="2:16" x14ac:dyDescent="0.25">
      <c r="B51" s="1392"/>
      <c r="C51" s="1393" t="s">
        <v>1362</v>
      </c>
      <c r="D51" s="1394"/>
      <c r="E51" s="1395"/>
      <c r="F51" s="1396"/>
      <c r="G51" s="1397"/>
      <c r="H51" s="1398"/>
      <c r="I51" s="1399"/>
      <c r="J51" s="1397"/>
      <c r="K51" s="1398"/>
      <c r="L51" s="1399"/>
      <c r="M51" s="1400"/>
      <c r="N51" s="1409"/>
      <c r="O51" s="1410"/>
      <c r="P51" s="1410"/>
    </row>
    <row r="52" spans="2:16" x14ac:dyDescent="0.25">
      <c r="B52" s="1392"/>
      <c r="C52" s="1393" t="s">
        <v>1362</v>
      </c>
      <c r="D52" s="1394"/>
      <c r="E52" s="1395"/>
      <c r="F52" s="1396"/>
      <c r="G52" s="1397"/>
      <c r="H52" s="1398"/>
      <c r="I52" s="1399"/>
      <c r="J52" s="1397"/>
      <c r="K52" s="1398"/>
      <c r="L52" s="1399"/>
      <c r="M52" s="1400"/>
      <c r="N52" s="1409"/>
      <c r="O52" s="1410"/>
      <c r="P52" s="1410"/>
    </row>
    <row r="53" spans="2:16" x14ac:dyDescent="0.25">
      <c r="B53" s="1392"/>
      <c r="C53" s="1393" t="s">
        <v>1362</v>
      </c>
      <c r="D53" s="1394"/>
      <c r="E53" s="1395"/>
      <c r="F53" s="1396"/>
      <c r="G53" s="1397"/>
      <c r="H53" s="1398"/>
      <c r="I53" s="1399"/>
      <c r="J53" s="1397"/>
      <c r="K53" s="1398"/>
      <c r="L53" s="1399"/>
      <c r="M53" s="1400"/>
      <c r="N53" s="1409"/>
      <c r="O53" s="1410"/>
      <c r="P53" s="1410"/>
    </row>
    <row r="54" spans="2:16" x14ac:dyDescent="0.25">
      <c r="B54" s="1414" t="s">
        <v>108</v>
      </c>
      <c r="C54" s="1415" t="s">
        <v>35</v>
      </c>
      <c r="D54" s="1416"/>
      <c r="E54" s="1378"/>
      <c r="F54" s="1379"/>
      <c r="G54" s="1387">
        <f t="shared" ref="G54:P54" si="14">SUM(G55:G57)</f>
        <v>0</v>
      </c>
      <c r="H54" s="1388">
        <f t="shared" si="14"/>
        <v>0</v>
      </c>
      <c r="I54" s="1389">
        <f t="shared" si="14"/>
        <v>0</v>
      </c>
      <c r="J54" s="1387">
        <f t="shared" si="14"/>
        <v>0</v>
      </c>
      <c r="K54" s="1388">
        <f t="shared" si="14"/>
        <v>0</v>
      </c>
      <c r="L54" s="1389">
        <f t="shared" si="14"/>
        <v>0</v>
      </c>
      <c r="M54" s="1390">
        <f t="shared" si="14"/>
        <v>0</v>
      </c>
      <c r="N54" s="1387">
        <f t="shared" si="14"/>
        <v>0</v>
      </c>
      <c r="O54" s="1391">
        <f t="shared" si="14"/>
        <v>0</v>
      </c>
      <c r="P54" s="1391">
        <f t="shared" si="14"/>
        <v>0</v>
      </c>
    </row>
    <row r="55" spans="2:16" x14ac:dyDescent="0.25">
      <c r="B55" s="1392"/>
      <c r="C55" s="1393" t="s">
        <v>1362</v>
      </c>
      <c r="D55" s="1394"/>
      <c r="E55" s="1395"/>
      <c r="F55" s="1396"/>
      <c r="G55" s="1397"/>
      <c r="H55" s="1398"/>
      <c r="I55" s="1399"/>
      <c r="J55" s="1397"/>
      <c r="K55" s="1398"/>
      <c r="L55" s="1399"/>
      <c r="M55" s="1400"/>
      <c r="N55" s="1409"/>
      <c r="O55" s="1410"/>
      <c r="P55" s="1410"/>
    </row>
    <row r="56" spans="2:16" x14ac:dyDescent="0.25">
      <c r="B56" s="1392"/>
      <c r="C56" s="1393" t="s">
        <v>1362</v>
      </c>
      <c r="D56" s="1394"/>
      <c r="E56" s="1395"/>
      <c r="F56" s="1396"/>
      <c r="G56" s="1397"/>
      <c r="H56" s="1398"/>
      <c r="I56" s="1399"/>
      <c r="J56" s="1397"/>
      <c r="K56" s="1398"/>
      <c r="L56" s="1399"/>
      <c r="M56" s="1400"/>
      <c r="N56" s="1409"/>
      <c r="O56" s="1410"/>
      <c r="P56" s="1410"/>
    </row>
    <row r="57" spans="2:16" x14ac:dyDescent="0.25">
      <c r="B57" s="1392"/>
      <c r="C57" s="1393" t="s">
        <v>1362</v>
      </c>
      <c r="D57" s="1394"/>
      <c r="E57" s="1395"/>
      <c r="F57" s="1396"/>
      <c r="G57" s="1397"/>
      <c r="H57" s="1398"/>
      <c r="I57" s="1399"/>
      <c r="J57" s="1397"/>
      <c r="K57" s="1398"/>
      <c r="L57" s="1399"/>
      <c r="M57" s="1400"/>
      <c r="N57" s="1409"/>
      <c r="O57" s="1410"/>
      <c r="P57" s="1410"/>
    </row>
    <row r="58" spans="2:16" x14ac:dyDescent="0.25">
      <c r="B58" s="1411" t="s">
        <v>264</v>
      </c>
      <c r="C58" s="1412" t="s">
        <v>37</v>
      </c>
      <c r="D58" s="1413"/>
      <c r="E58" s="1378"/>
      <c r="F58" s="1379"/>
      <c r="G58" s="1379">
        <f>G59+G75+G63+G67+G71</f>
        <v>0</v>
      </c>
      <c r="H58" s="1405">
        <f t="shared" ref="H58:P58" si="15">H59+H75+H63+H67+H71</f>
        <v>0</v>
      </c>
      <c r="I58" s="1406">
        <f t="shared" si="15"/>
        <v>0</v>
      </c>
      <c r="J58" s="1379">
        <f t="shared" si="15"/>
        <v>0</v>
      </c>
      <c r="K58" s="1405">
        <f t="shared" si="15"/>
        <v>0</v>
      </c>
      <c r="L58" s="1406">
        <f t="shared" si="15"/>
        <v>0</v>
      </c>
      <c r="M58" s="1380">
        <f t="shared" si="15"/>
        <v>0</v>
      </c>
      <c r="N58" s="1417">
        <f t="shared" si="15"/>
        <v>0</v>
      </c>
      <c r="O58" s="1406">
        <f t="shared" si="15"/>
        <v>0</v>
      </c>
      <c r="P58" s="1408">
        <f t="shared" si="15"/>
        <v>0</v>
      </c>
    </row>
    <row r="59" spans="2:16" x14ac:dyDescent="0.25">
      <c r="B59" s="1414" t="s">
        <v>603</v>
      </c>
      <c r="C59" s="1415" t="s">
        <v>39</v>
      </c>
      <c r="D59" s="1416"/>
      <c r="E59" s="1378"/>
      <c r="F59" s="1379"/>
      <c r="G59" s="1387">
        <f t="shared" ref="G59:P59" si="16">SUM(G60:G62)</f>
        <v>0</v>
      </c>
      <c r="H59" s="1388">
        <f t="shared" si="16"/>
        <v>0</v>
      </c>
      <c r="I59" s="1389">
        <f t="shared" si="16"/>
        <v>0</v>
      </c>
      <c r="J59" s="1387">
        <f t="shared" si="16"/>
        <v>0</v>
      </c>
      <c r="K59" s="1388">
        <f t="shared" si="16"/>
        <v>0</v>
      </c>
      <c r="L59" s="1389">
        <f t="shared" si="16"/>
        <v>0</v>
      </c>
      <c r="M59" s="1390">
        <f t="shared" si="16"/>
        <v>0</v>
      </c>
      <c r="N59" s="1387">
        <f t="shared" si="16"/>
        <v>0</v>
      </c>
      <c r="O59" s="1391">
        <f t="shared" si="16"/>
        <v>0</v>
      </c>
      <c r="P59" s="1391">
        <f t="shared" si="16"/>
        <v>0</v>
      </c>
    </row>
    <row r="60" spans="2:16" x14ac:dyDescent="0.25">
      <c r="B60" s="1392"/>
      <c r="C60" s="1393" t="s">
        <v>1362</v>
      </c>
      <c r="D60" s="1394"/>
      <c r="E60" s="1395"/>
      <c r="F60" s="1396"/>
      <c r="G60" s="1397"/>
      <c r="H60" s="1398"/>
      <c r="I60" s="1399"/>
      <c r="J60" s="1397"/>
      <c r="K60" s="1398"/>
      <c r="L60" s="1399"/>
      <c r="M60" s="1400"/>
      <c r="N60" s="1397"/>
      <c r="O60" s="1401"/>
      <c r="P60" s="1401"/>
    </row>
    <row r="61" spans="2:16" x14ac:dyDescent="0.25">
      <c r="B61" s="1392"/>
      <c r="C61" s="1393" t="s">
        <v>1362</v>
      </c>
      <c r="D61" s="1394"/>
      <c r="E61" s="1395"/>
      <c r="F61" s="1396"/>
      <c r="G61" s="1397"/>
      <c r="H61" s="1398"/>
      <c r="I61" s="1399"/>
      <c r="J61" s="1397"/>
      <c r="K61" s="1398"/>
      <c r="L61" s="1399"/>
      <c r="M61" s="1400"/>
      <c r="N61" s="1397"/>
      <c r="O61" s="1401"/>
      <c r="P61" s="1401"/>
    </row>
    <row r="62" spans="2:16" x14ac:dyDescent="0.25">
      <c r="B62" s="1392"/>
      <c r="C62" s="1393" t="s">
        <v>1362</v>
      </c>
      <c r="D62" s="1394"/>
      <c r="E62" s="1395"/>
      <c r="F62" s="1396"/>
      <c r="G62" s="1397"/>
      <c r="H62" s="1398"/>
      <c r="I62" s="1399"/>
      <c r="J62" s="1397"/>
      <c r="K62" s="1398"/>
      <c r="L62" s="1399"/>
      <c r="M62" s="1400"/>
      <c r="N62" s="1397"/>
      <c r="O62" s="1401"/>
      <c r="P62" s="1401"/>
    </row>
    <row r="63" spans="2:16" x14ac:dyDescent="0.25">
      <c r="B63" s="1414" t="s">
        <v>604</v>
      </c>
      <c r="C63" s="1415" t="s">
        <v>42</v>
      </c>
      <c r="D63" s="1416"/>
      <c r="E63" s="1378"/>
      <c r="F63" s="1379"/>
      <c r="G63" s="1387">
        <f t="shared" ref="G63:P63" si="17">SUM(G64:G66)</f>
        <v>0</v>
      </c>
      <c r="H63" s="1388">
        <f t="shared" si="17"/>
        <v>0</v>
      </c>
      <c r="I63" s="1389">
        <f t="shared" si="17"/>
        <v>0</v>
      </c>
      <c r="J63" s="1387">
        <f t="shared" si="17"/>
        <v>0</v>
      </c>
      <c r="K63" s="1388">
        <f t="shared" si="17"/>
        <v>0</v>
      </c>
      <c r="L63" s="1389">
        <f t="shared" si="17"/>
        <v>0</v>
      </c>
      <c r="M63" s="1390">
        <f t="shared" si="17"/>
        <v>0</v>
      </c>
      <c r="N63" s="1387">
        <f t="shared" si="17"/>
        <v>0</v>
      </c>
      <c r="O63" s="1391">
        <f t="shared" si="17"/>
        <v>0</v>
      </c>
      <c r="P63" s="1391">
        <f t="shared" si="17"/>
        <v>0</v>
      </c>
    </row>
    <row r="64" spans="2:16" x14ac:dyDescent="0.25">
      <c r="B64" s="1392"/>
      <c r="C64" s="1393" t="s">
        <v>1362</v>
      </c>
      <c r="D64" s="1394"/>
      <c r="E64" s="1395"/>
      <c r="F64" s="1396"/>
      <c r="G64" s="1397"/>
      <c r="H64" s="1398"/>
      <c r="I64" s="1399"/>
      <c r="J64" s="1397"/>
      <c r="K64" s="1398"/>
      <c r="L64" s="1399"/>
      <c r="M64" s="1400"/>
      <c r="N64" s="1397"/>
      <c r="O64" s="1401"/>
      <c r="P64" s="1401"/>
    </row>
    <row r="65" spans="2:16" x14ac:dyDescent="0.25">
      <c r="B65" s="1392"/>
      <c r="C65" s="1393" t="s">
        <v>1362</v>
      </c>
      <c r="D65" s="1394"/>
      <c r="E65" s="1395"/>
      <c r="F65" s="1396"/>
      <c r="G65" s="1397"/>
      <c r="H65" s="1398"/>
      <c r="I65" s="1399"/>
      <c r="J65" s="1397"/>
      <c r="K65" s="1398"/>
      <c r="L65" s="1399"/>
      <c r="M65" s="1400"/>
      <c r="N65" s="1397"/>
      <c r="O65" s="1401"/>
      <c r="P65" s="1401"/>
    </row>
    <row r="66" spans="2:16" x14ac:dyDescent="0.25">
      <c r="B66" s="1392"/>
      <c r="C66" s="1393" t="s">
        <v>1362</v>
      </c>
      <c r="D66" s="1394"/>
      <c r="E66" s="1395"/>
      <c r="F66" s="1396"/>
      <c r="G66" s="1397"/>
      <c r="H66" s="1398"/>
      <c r="I66" s="1399"/>
      <c r="J66" s="1397"/>
      <c r="K66" s="1398"/>
      <c r="L66" s="1399"/>
      <c r="M66" s="1400"/>
      <c r="N66" s="1397"/>
      <c r="O66" s="1401"/>
      <c r="P66" s="1401"/>
    </row>
    <row r="67" spans="2:16" ht="30.75" customHeight="1" x14ac:dyDescent="0.25">
      <c r="B67" s="1414" t="s">
        <v>605</v>
      </c>
      <c r="C67" s="1415" t="s">
        <v>45</v>
      </c>
      <c r="D67" s="1416"/>
      <c r="E67" s="1378"/>
      <c r="F67" s="1379"/>
      <c r="G67" s="1387">
        <f t="shared" ref="G67:P67" si="18">SUM(G68:G70)</f>
        <v>0</v>
      </c>
      <c r="H67" s="1388">
        <f t="shared" si="18"/>
        <v>0</v>
      </c>
      <c r="I67" s="1389">
        <f t="shared" si="18"/>
        <v>0</v>
      </c>
      <c r="J67" s="1387">
        <f t="shared" si="18"/>
        <v>0</v>
      </c>
      <c r="K67" s="1388">
        <f t="shared" si="18"/>
        <v>0</v>
      </c>
      <c r="L67" s="1389">
        <f t="shared" si="18"/>
        <v>0</v>
      </c>
      <c r="M67" s="1390">
        <f t="shared" si="18"/>
        <v>0</v>
      </c>
      <c r="N67" s="1387">
        <f t="shared" si="18"/>
        <v>0</v>
      </c>
      <c r="O67" s="1391">
        <f t="shared" si="18"/>
        <v>0</v>
      </c>
      <c r="P67" s="1391">
        <f t="shared" si="18"/>
        <v>0</v>
      </c>
    </row>
    <row r="68" spans="2:16" x14ac:dyDescent="0.25">
      <c r="B68" s="1392"/>
      <c r="C68" s="1393" t="s">
        <v>1362</v>
      </c>
      <c r="D68" s="1394"/>
      <c r="E68" s="1395"/>
      <c r="F68" s="1396"/>
      <c r="G68" s="1397"/>
      <c r="H68" s="1398"/>
      <c r="I68" s="1399"/>
      <c r="J68" s="1397"/>
      <c r="K68" s="1398"/>
      <c r="L68" s="1399"/>
      <c r="M68" s="1400"/>
      <c r="N68" s="1397"/>
      <c r="O68" s="1401"/>
      <c r="P68" s="1401"/>
    </row>
    <row r="69" spans="2:16" x14ac:dyDescent="0.25">
      <c r="B69" s="1392"/>
      <c r="C69" s="1393" t="s">
        <v>1362</v>
      </c>
      <c r="D69" s="1394"/>
      <c r="E69" s="1395"/>
      <c r="F69" s="1396"/>
      <c r="G69" s="1397"/>
      <c r="H69" s="1398"/>
      <c r="I69" s="1399"/>
      <c r="J69" s="1397"/>
      <c r="K69" s="1398"/>
      <c r="L69" s="1399"/>
      <c r="M69" s="1400"/>
      <c r="N69" s="1397"/>
      <c r="O69" s="1401"/>
      <c r="P69" s="1401"/>
    </row>
    <row r="70" spans="2:16" x14ac:dyDescent="0.25">
      <c r="B70" s="1392"/>
      <c r="C70" s="1393" t="s">
        <v>1362</v>
      </c>
      <c r="D70" s="1394"/>
      <c r="E70" s="1395"/>
      <c r="F70" s="1396"/>
      <c r="G70" s="1397"/>
      <c r="H70" s="1398"/>
      <c r="I70" s="1399"/>
      <c r="J70" s="1397"/>
      <c r="K70" s="1398"/>
      <c r="L70" s="1399"/>
      <c r="M70" s="1400"/>
      <c r="N70" s="1397"/>
      <c r="O70" s="1401"/>
      <c r="P70" s="1401"/>
    </row>
    <row r="71" spans="2:16" ht="26.25" x14ac:dyDescent="0.25">
      <c r="B71" s="1414" t="s">
        <v>606</v>
      </c>
      <c r="C71" s="1415" t="s">
        <v>47</v>
      </c>
      <c r="D71" s="1416"/>
      <c r="E71" s="1378"/>
      <c r="F71" s="1379"/>
      <c r="G71" s="1387">
        <f t="shared" ref="G71:P71" si="19">SUM(G72:G74)</f>
        <v>0</v>
      </c>
      <c r="H71" s="1388">
        <f t="shared" si="19"/>
        <v>0</v>
      </c>
      <c r="I71" s="1389">
        <f t="shared" si="19"/>
        <v>0</v>
      </c>
      <c r="J71" s="1387">
        <f t="shared" si="19"/>
        <v>0</v>
      </c>
      <c r="K71" s="1388">
        <f t="shared" si="19"/>
        <v>0</v>
      </c>
      <c r="L71" s="1389">
        <f t="shared" si="19"/>
        <v>0</v>
      </c>
      <c r="M71" s="1390">
        <f t="shared" si="19"/>
        <v>0</v>
      </c>
      <c r="N71" s="1387">
        <f t="shared" si="19"/>
        <v>0</v>
      </c>
      <c r="O71" s="1391">
        <f t="shared" si="19"/>
        <v>0</v>
      </c>
      <c r="P71" s="1391">
        <f t="shared" si="19"/>
        <v>0</v>
      </c>
    </row>
    <row r="72" spans="2:16" x14ac:dyDescent="0.25">
      <c r="B72" s="1392"/>
      <c r="C72" s="1393" t="s">
        <v>1362</v>
      </c>
      <c r="D72" s="1394"/>
      <c r="E72" s="1395"/>
      <c r="F72" s="1396"/>
      <c r="G72" s="1397"/>
      <c r="H72" s="1398"/>
      <c r="I72" s="1399"/>
      <c r="J72" s="1397"/>
      <c r="K72" s="1398"/>
      <c r="L72" s="1399"/>
      <c r="M72" s="1400"/>
      <c r="N72" s="1397"/>
      <c r="O72" s="1401"/>
      <c r="P72" s="1401"/>
    </row>
    <row r="73" spans="2:16" x14ac:dyDescent="0.25">
      <c r="B73" s="1392"/>
      <c r="C73" s="1393" t="s">
        <v>1362</v>
      </c>
      <c r="D73" s="1394"/>
      <c r="E73" s="1395"/>
      <c r="F73" s="1396"/>
      <c r="G73" s="1397"/>
      <c r="H73" s="1398"/>
      <c r="I73" s="1399"/>
      <c r="J73" s="1397"/>
      <c r="K73" s="1398"/>
      <c r="L73" s="1399"/>
      <c r="M73" s="1400"/>
      <c r="N73" s="1397"/>
      <c r="O73" s="1401"/>
      <c r="P73" s="1401"/>
    </row>
    <row r="74" spans="2:16" x14ac:dyDescent="0.25">
      <c r="B74" s="1392"/>
      <c r="C74" s="1393" t="s">
        <v>1362</v>
      </c>
      <c r="D74" s="1394"/>
      <c r="E74" s="1395"/>
      <c r="F74" s="1396"/>
      <c r="G74" s="1397"/>
      <c r="H74" s="1398"/>
      <c r="I74" s="1399"/>
      <c r="J74" s="1397"/>
      <c r="K74" s="1398"/>
      <c r="L74" s="1399"/>
      <c r="M74" s="1400"/>
      <c r="N74" s="1397"/>
      <c r="O74" s="1401"/>
      <c r="P74" s="1401"/>
    </row>
    <row r="75" spans="2:16" ht="26.25" x14ac:dyDescent="0.25">
      <c r="B75" s="1418" t="s">
        <v>607</v>
      </c>
      <c r="C75" s="1419" t="s">
        <v>608</v>
      </c>
      <c r="D75" s="1420"/>
      <c r="E75" s="1378"/>
      <c r="F75" s="1379"/>
      <c r="G75" s="1387">
        <f t="shared" ref="G75:P75" si="20">SUM(G76:G78)</f>
        <v>0</v>
      </c>
      <c r="H75" s="1388">
        <f t="shared" si="20"/>
        <v>0</v>
      </c>
      <c r="I75" s="1389">
        <f t="shared" si="20"/>
        <v>0</v>
      </c>
      <c r="J75" s="1387">
        <f t="shared" si="20"/>
        <v>0</v>
      </c>
      <c r="K75" s="1388">
        <f t="shared" si="20"/>
        <v>0</v>
      </c>
      <c r="L75" s="1389">
        <f t="shared" si="20"/>
        <v>0</v>
      </c>
      <c r="M75" s="1390">
        <f t="shared" si="20"/>
        <v>0</v>
      </c>
      <c r="N75" s="1387">
        <f t="shared" si="20"/>
        <v>0</v>
      </c>
      <c r="O75" s="1391">
        <f t="shared" si="20"/>
        <v>0</v>
      </c>
      <c r="P75" s="1391">
        <f t="shared" si="20"/>
        <v>0</v>
      </c>
    </row>
    <row r="76" spans="2:16" x14ac:dyDescent="0.25">
      <c r="B76" s="1392"/>
      <c r="C76" s="1393" t="s">
        <v>1362</v>
      </c>
      <c r="D76" s="1394"/>
      <c r="E76" s="1395"/>
      <c r="F76" s="1396"/>
      <c r="G76" s="1397"/>
      <c r="H76" s="1398"/>
      <c r="I76" s="1399"/>
      <c r="J76" s="1397"/>
      <c r="K76" s="1398"/>
      <c r="L76" s="1399"/>
      <c r="M76" s="1400"/>
      <c r="N76" s="1397"/>
      <c r="O76" s="1401"/>
      <c r="P76" s="1401"/>
    </row>
    <row r="77" spans="2:16" x14ac:dyDescent="0.25">
      <c r="B77" s="1392"/>
      <c r="C77" s="1393" t="s">
        <v>1362</v>
      </c>
      <c r="D77" s="1394"/>
      <c r="E77" s="1395"/>
      <c r="F77" s="1396"/>
      <c r="G77" s="1397"/>
      <c r="H77" s="1398"/>
      <c r="I77" s="1399"/>
      <c r="J77" s="1397"/>
      <c r="K77" s="1398"/>
      <c r="L77" s="1399"/>
      <c r="M77" s="1400"/>
      <c r="N77" s="1397"/>
      <c r="O77" s="1401"/>
      <c r="P77" s="1401"/>
    </row>
    <row r="78" spans="2:16" x14ac:dyDescent="0.25">
      <c r="B78" s="1392"/>
      <c r="C78" s="1393" t="s">
        <v>1362</v>
      </c>
      <c r="D78" s="1394"/>
      <c r="E78" s="1395"/>
      <c r="F78" s="1396"/>
      <c r="G78" s="1397"/>
      <c r="H78" s="1398"/>
      <c r="I78" s="1399"/>
      <c r="J78" s="1397"/>
      <c r="K78" s="1398"/>
      <c r="L78" s="1399"/>
      <c r="M78" s="1400"/>
      <c r="N78" s="1397"/>
      <c r="O78" s="1401"/>
      <c r="P78" s="1401"/>
    </row>
    <row r="79" spans="2:16" x14ac:dyDescent="0.25">
      <c r="B79" s="1421" t="s">
        <v>266</v>
      </c>
      <c r="C79" s="1422" t="s">
        <v>53</v>
      </c>
      <c r="D79" s="1423"/>
      <c r="E79" s="1424"/>
      <c r="F79" s="1425"/>
      <c r="G79" s="1417">
        <f>G80+G84</f>
        <v>0</v>
      </c>
      <c r="H79" s="1405">
        <f t="shared" ref="H79:P79" si="21">H80+H84</f>
        <v>0</v>
      </c>
      <c r="I79" s="1407">
        <f t="shared" si="21"/>
        <v>0</v>
      </c>
      <c r="J79" s="1417">
        <f t="shared" si="21"/>
        <v>0</v>
      </c>
      <c r="K79" s="1405">
        <f t="shared" si="21"/>
        <v>0</v>
      </c>
      <c r="L79" s="1407">
        <f t="shared" si="21"/>
        <v>0</v>
      </c>
      <c r="M79" s="1424">
        <f t="shared" si="21"/>
        <v>0</v>
      </c>
      <c r="N79" s="1417">
        <f t="shared" si="21"/>
        <v>0</v>
      </c>
      <c r="O79" s="1426">
        <f t="shared" si="21"/>
        <v>0</v>
      </c>
      <c r="P79" s="1426">
        <f t="shared" si="21"/>
        <v>0</v>
      </c>
    </row>
    <row r="80" spans="2:16" x14ac:dyDescent="0.25">
      <c r="B80" s="1427" t="s">
        <v>268</v>
      </c>
      <c r="C80" s="1415" t="s">
        <v>55</v>
      </c>
      <c r="D80" s="1420"/>
      <c r="E80" s="1428"/>
      <c r="F80" s="1429"/>
      <c r="G80" s="1387">
        <f t="shared" ref="G80:P80" si="22">SUM(G81:G83)</f>
        <v>0</v>
      </c>
      <c r="H80" s="1388">
        <f t="shared" si="22"/>
        <v>0</v>
      </c>
      <c r="I80" s="1389">
        <f t="shared" si="22"/>
        <v>0</v>
      </c>
      <c r="J80" s="1387">
        <f t="shared" si="22"/>
        <v>0</v>
      </c>
      <c r="K80" s="1388">
        <f t="shared" si="22"/>
        <v>0</v>
      </c>
      <c r="L80" s="1389">
        <f t="shared" si="22"/>
        <v>0</v>
      </c>
      <c r="M80" s="1390">
        <f t="shared" si="22"/>
        <v>0</v>
      </c>
      <c r="N80" s="1387">
        <f t="shared" si="22"/>
        <v>0</v>
      </c>
      <c r="O80" s="1391">
        <f t="shared" si="22"/>
        <v>0</v>
      </c>
      <c r="P80" s="1391">
        <f t="shared" si="22"/>
        <v>0</v>
      </c>
    </row>
    <row r="81" spans="2:16" x14ac:dyDescent="0.25">
      <c r="B81" s="1392"/>
      <c r="C81" s="1393" t="s">
        <v>1362</v>
      </c>
      <c r="D81" s="1394"/>
      <c r="E81" s="1430"/>
      <c r="F81" s="1431"/>
      <c r="G81" s="1432"/>
      <c r="H81" s="1433"/>
      <c r="I81" s="1434"/>
      <c r="J81" s="1432"/>
      <c r="K81" s="1433"/>
      <c r="L81" s="1434"/>
      <c r="M81" s="1435"/>
      <c r="N81" s="1432"/>
      <c r="O81" s="1436"/>
      <c r="P81" s="1436"/>
    </row>
    <row r="82" spans="2:16" x14ac:dyDescent="0.25">
      <c r="B82" s="1392"/>
      <c r="C82" s="1393" t="s">
        <v>1362</v>
      </c>
      <c r="D82" s="1394"/>
      <c r="E82" s="1430"/>
      <c r="F82" s="1431"/>
      <c r="G82" s="1432"/>
      <c r="H82" s="1433"/>
      <c r="I82" s="1434"/>
      <c r="J82" s="1432"/>
      <c r="K82" s="1433"/>
      <c r="L82" s="1434"/>
      <c r="M82" s="1435"/>
      <c r="N82" s="1432"/>
      <c r="O82" s="1436"/>
      <c r="P82" s="1436"/>
    </row>
    <row r="83" spans="2:16" x14ac:dyDescent="0.25">
      <c r="B83" s="1392"/>
      <c r="C83" s="1393" t="s">
        <v>1362</v>
      </c>
      <c r="D83" s="1394"/>
      <c r="E83" s="1430"/>
      <c r="F83" s="1431"/>
      <c r="G83" s="1437"/>
      <c r="H83" s="1438"/>
      <c r="I83" s="1439"/>
      <c r="J83" s="1437"/>
      <c r="K83" s="1438"/>
      <c r="L83" s="1439"/>
      <c r="M83" s="1440"/>
      <c r="N83" s="1437"/>
      <c r="O83" s="1441"/>
      <c r="P83" s="1441"/>
    </row>
    <row r="84" spans="2:16" ht="26.25" x14ac:dyDescent="0.25">
      <c r="B84" s="1442" t="s">
        <v>270</v>
      </c>
      <c r="C84" s="1415" t="s">
        <v>57</v>
      </c>
      <c r="D84" s="1416"/>
      <c r="E84" s="1424"/>
      <c r="F84" s="1425"/>
      <c r="G84" s="1387">
        <f t="shared" ref="G84:P84" si="23">SUM(G85:G87)</f>
        <v>0</v>
      </c>
      <c r="H84" s="1388">
        <f t="shared" si="23"/>
        <v>0</v>
      </c>
      <c r="I84" s="1389">
        <f t="shared" si="23"/>
        <v>0</v>
      </c>
      <c r="J84" s="1387">
        <f t="shared" si="23"/>
        <v>0</v>
      </c>
      <c r="K84" s="1388">
        <f t="shared" si="23"/>
        <v>0</v>
      </c>
      <c r="L84" s="1389">
        <f t="shared" si="23"/>
        <v>0</v>
      </c>
      <c r="M84" s="1390">
        <f t="shared" si="23"/>
        <v>0</v>
      </c>
      <c r="N84" s="1387">
        <f t="shared" si="23"/>
        <v>0</v>
      </c>
      <c r="O84" s="1391">
        <f t="shared" si="23"/>
        <v>0</v>
      </c>
      <c r="P84" s="1391">
        <f t="shared" si="23"/>
        <v>0</v>
      </c>
    </row>
    <row r="85" spans="2:16" x14ac:dyDescent="0.25">
      <c r="B85" s="1443"/>
      <c r="C85" s="1393" t="s">
        <v>1362</v>
      </c>
      <c r="D85" s="1394"/>
      <c r="E85" s="1444"/>
      <c r="F85" s="1445"/>
      <c r="G85" s="1437"/>
      <c r="H85" s="1438"/>
      <c r="I85" s="1439"/>
      <c r="J85" s="1437"/>
      <c r="K85" s="1438"/>
      <c r="L85" s="1439"/>
      <c r="M85" s="1440"/>
      <c r="N85" s="1437"/>
      <c r="O85" s="1441"/>
      <c r="P85" s="1441"/>
    </row>
    <row r="86" spans="2:16" x14ac:dyDescent="0.25">
      <c r="B86" s="1443"/>
      <c r="C86" s="1393" t="s">
        <v>1362</v>
      </c>
      <c r="D86" s="1394"/>
      <c r="E86" s="1444"/>
      <c r="F86" s="1445"/>
      <c r="G86" s="1437"/>
      <c r="H86" s="1438"/>
      <c r="I86" s="1439"/>
      <c r="J86" s="1437"/>
      <c r="K86" s="1438"/>
      <c r="L86" s="1439"/>
      <c r="M86" s="1440"/>
      <c r="N86" s="1437"/>
      <c r="O86" s="1441"/>
      <c r="P86" s="1441"/>
    </row>
    <row r="87" spans="2:16" x14ac:dyDescent="0.25">
      <c r="B87" s="1443"/>
      <c r="C87" s="1393" t="s">
        <v>1362</v>
      </c>
      <c r="D87" s="1394"/>
      <c r="E87" s="1444"/>
      <c r="F87" s="1445"/>
      <c r="G87" s="1437"/>
      <c r="H87" s="1438"/>
      <c r="I87" s="1439"/>
      <c r="J87" s="1437"/>
      <c r="K87" s="1438"/>
      <c r="L87" s="1439"/>
      <c r="M87" s="1440"/>
      <c r="N87" s="1437"/>
      <c r="O87" s="1441"/>
      <c r="P87" s="1441"/>
    </row>
    <row r="88" spans="2:16" x14ac:dyDescent="0.25">
      <c r="B88" s="1446" t="s">
        <v>274</v>
      </c>
      <c r="C88" s="1412" t="s">
        <v>609</v>
      </c>
      <c r="D88" s="1413"/>
      <c r="E88" s="1424"/>
      <c r="F88" s="1425"/>
      <c r="G88" s="1387">
        <f t="shared" ref="G88:P88" si="24">SUM(G89:G91)</f>
        <v>0</v>
      </c>
      <c r="H88" s="1388">
        <f t="shared" si="24"/>
        <v>0</v>
      </c>
      <c r="I88" s="1389">
        <f t="shared" si="24"/>
        <v>0</v>
      </c>
      <c r="J88" s="1387">
        <f t="shared" si="24"/>
        <v>0</v>
      </c>
      <c r="K88" s="1388">
        <f t="shared" si="24"/>
        <v>0</v>
      </c>
      <c r="L88" s="1389">
        <f t="shared" si="24"/>
        <v>0</v>
      </c>
      <c r="M88" s="1390">
        <f t="shared" si="24"/>
        <v>0</v>
      </c>
      <c r="N88" s="1387">
        <f t="shared" si="24"/>
        <v>0</v>
      </c>
      <c r="O88" s="1391">
        <f t="shared" si="24"/>
        <v>0</v>
      </c>
      <c r="P88" s="1391">
        <f t="shared" si="24"/>
        <v>0</v>
      </c>
    </row>
    <row r="89" spans="2:16" x14ac:dyDescent="0.25">
      <c r="B89" s="1443"/>
      <c r="C89" s="1393" t="s">
        <v>1362</v>
      </c>
      <c r="D89" s="1394"/>
      <c r="E89" s="1444"/>
      <c r="F89" s="1445"/>
      <c r="G89" s="1437"/>
      <c r="H89" s="1438"/>
      <c r="I89" s="1439"/>
      <c r="J89" s="1437"/>
      <c r="K89" s="1438"/>
      <c r="L89" s="1439"/>
      <c r="M89" s="1440"/>
      <c r="N89" s="1437"/>
      <c r="O89" s="1441"/>
      <c r="P89" s="1441"/>
    </row>
    <row r="90" spans="2:16" x14ac:dyDescent="0.25">
      <c r="B90" s="1392"/>
      <c r="C90" s="1393" t="s">
        <v>1362</v>
      </c>
      <c r="D90" s="1394"/>
      <c r="E90" s="1444"/>
      <c r="F90" s="1445"/>
      <c r="G90" s="1437"/>
      <c r="H90" s="1438"/>
      <c r="I90" s="1439"/>
      <c r="J90" s="1437"/>
      <c r="K90" s="1438"/>
      <c r="L90" s="1439"/>
      <c r="M90" s="1440"/>
      <c r="N90" s="1437"/>
      <c r="O90" s="1441"/>
      <c r="P90" s="1441"/>
    </row>
    <row r="91" spans="2:16" x14ac:dyDescent="0.25">
      <c r="B91" s="1392"/>
      <c r="C91" s="1393" t="s">
        <v>1362</v>
      </c>
      <c r="D91" s="1394"/>
      <c r="E91" s="1444"/>
      <c r="F91" s="1445"/>
      <c r="G91" s="1437"/>
      <c r="H91" s="1438"/>
      <c r="I91" s="1439"/>
      <c r="J91" s="1437"/>
      <c r="K91" s="1438"/>
      <c r="L91" s="1439"/>
      <c r="M91" s="1440"/>
      <c r="N91" s="1437"/>
      <c r="O91" s="1441"/>
      <c r="P91" s="1441"/>
    </row>
    <row r="92" spans="2:16" x14ac:dyDescent="0.25">
      <c r="B92" s="1367" t="s">
        <v>109</v>
      </c>
      <c r="C92" s="1368" t="s">
        <v>621</v>
      </c>
      <c r="D92" s="1367"/>
      <c r="E92" s="1369"/>
      <c r="F92" s="1370"/>
      <c r="G92" s="1371">
        <f t="shared" ref="G92:P92" si="25">G93+G106+G131+G140+G161+G170</f>
        <v>0</v>
      </c>
      <c r="H92" s="1372">
        <f t="shared" si="25"/>
        <v>0</v>
      </c>
      <c r="I92" s="1373">
        <f t="shared" si="25"/>
        <v>0</v>
      </c>
      <c r="J92" s="1371">
        <f t="shared" si="25"/>
        <v>0</v>
      </c>
      <c r="K92" s="1372">
        <f t="shared" si="25"/>
        <v>0</v>
      </c>
      <c r="L92" s="1373">
        <f t="shared" si="25"/>
        <v>0</v>
      </c>
      <c r="M92" s="1369">
        <f t="shared" si="25"/>
        <v>0</v>
      </c>
      <c r="N92" s="1371">
        <f t="shared" si="25"/>
        <v>0</v>
      </c>
      <c r="O92" s="1374">
        <f t="shared" si="25"/>
        <v>0</v>
      </c>
      <c r="P92" s="1374">
        <f t="shared" si="25"/>
        <v>0</v>
      </c>
    </row>
    <row r="93" spans="2:16" x14ac:dyDescent="0.25">
      <c r="B93" s="1375" t="s">
        <v>111</v>
      </c>
      <c r="C93" s="1376" t="s">
        <v>8</v>
      </c>
      <c r="D93" s="1377"/>
      <c r="E93" s="1378"/>
      <c r="F93" s="1379"/>
      <c r="G93" s="1380">
        <f t="shared" ref="G93:P93" si="26">G94+G98+G102</f>
        <v>0</v>
      </c>
      <c r="H93" s="1381">
        <f t="shared" si="26"/>
        <v>0</v>
      </c>
      <c r="I93" s="1382">
        <f t="shared" si="26"/>
        <v>0</v>
      </c>
      <c r="J93" s="1380">
        <f t="shared" si="26"/>
        <v>0</v>
      </c>
      <c r="K93" s="1381">
        <f t="shared" si="26"/>
        <v>0</v>
      </c>
      <c r="L93" s="1382">
        <f t="shared" si="26"/>
        <v>0</v>
      </c>
      <c r="M93" s="1378">
        <f t="shared" si="26"/>
        <v>0</v>
      </c>
      <c r="N93" s="1380">
        <f t="shared" si="26"/>
        <v>0</v>
      </c>
      <c r="O93" s="1383">
        <f t="shared" si="26"/>
        <v>0</v>
      </c>
      <c r="P93" s="1383">
        <f t="shared" si="26"/>
        <v>0</v>
      </c>
    </row>
    <row r="94" spans="2:16" x14ac:dyDescent="0.25">
      <c r="B94" s="1384" t="s">
        <v>113</v>
      </c>
      <c r="C94" s="1385" t="s">
        <v>10</v>
      </c>
      <c r="D94" s="1386"/>
      <c r="E94" s="1378"/>
      <c r="F94" s="1379"/>
      <c r="G94" s="1387">
        <f t="shared" ref="G94:P94" si="27">SUM(G95:G97)</f>
        <v>0</v>
      </c>
      <c r="H94" s="1388">
        <f t="shared" si="27"/>
        <v>0</v>
      </c>
      <c r="I94" s="1389">
        <f t="shared" si="27"/>
        <v>0</v>
      </c>
      <c r="J94" s="1387">
        <f t="shared" si="27"/>
        <v>0</v>
      </c>
      <c r="K94" s="1388">
        <f t="shared" si="27"/>
        <v>0</v>
      </c>
      <c r="L94" s="1389">
        <f t="shared" si="27"/>
        <v>0</v>
      </c>
      <c r="M94" s="1390">
        <f t="shared" si="27"/>
        <v>0</v>
      </c>
      <c r="N94" s="1387">
        <f t="shared" si="27"/>
        <v>0</v>
      </c>
      <c r="O94" s="1391">
        <f t="shared" si="27"/>
        <v>0</v>
      </c>
      <c r="P94" s="1391">
        <f t="shared" si="27"/>
        <v>0</v>
      </c>
    </row>
    <row r="95" spans="2:16" x14ac:dyDescent="0.25">
      <c r="B95" s="1392"/>
      <c r="C95" s="1393" t="s">
        <v>1362</v>
      </c>
      <c r="D95" s="1394"/>
      <c r="E95" s="1395"/>
      <c r="F95" s="1396"/>
      <c r="G95" s="1397"/>
      <c r="H95" s="1398"/>
      <c r="I95" s="1399"/>
      <c r="J95" s="1397"/>
      <c r="K95" s="1398"/>
      <c r="L95" s="1399"/>
      <c r="M95" s="1400"/>
      <c r="N95" s="1397"/>
      <c r="O95" s="1401"/>
      <c r="P95" s="1401"/>
    </row>
    <row r="96" spans="2:16" x14ac:dyDescent="0.25">
      <c r="B96" s="1392"/>
      <c r="C96" s="1393" t="s">
        <v>1362</v>
      </c>
      <c r="D96" s="1394"/>
      <c r="E96" s="1395"/>
      <c r="F96" s="1396"/>
      <c r="G96" s="1397"/>
      <c r="H96" s="1398"/>
      <c r="I96" s="1399"/>
      <c r="J96" s="1397"/>
      <c r="K96" s="1398"/>
      <c r="L96" s="1399"/>
      <c r="M96" s="1400"/>
      <c r="N96" s="1397"/>
      <c r="O96" s="1401"/>
      <c r="P96" s="1401"/>
    </row>
    <row r="97" spans="2:16" x14ac:dyDescent="0.25">
      <c r="B97" s="1392"/>
      <c r="C97" s="1393" t="s">
        <v>1362</v>
      </c>
      <c r="D97" s="1394"/>
      <c r="E97" s="1395"/>
      <c r="F97" s="1396"/>
      <c r="G97" s="1397"/>
      <c r="H97" s="1398"/>
      <c r="I97" s="1399"/>
      <c r="J97" s="1397"/>
      <c r="K97" s="1398"/>
      <c r="L97" s="1399"/>
      <c r="M97" s="1400"/>
      <c r="N97" s="1397"/>
      <c r="O97" s="1401"/>
      <c r="P97" s="1401"/>
    </row>
    <row r="98" spans="2:16" x14ac:dyDescent="0.25">
      <c r="B98" s="1384" t="s">
        <v>115</v>
      </c>
      <c r="C98" s="1385" t="s">
        <v>11</v>
      </c>
      <c r="D98" s="1386"/>
      <c r="E98" s="1378"/>
      <c r="F98" s="1379"/>
      <c r="G98" s="1387">
        <f t="shared" ref="G98:P98" si="28">SUM(G99:G101)</f>
        <v>0</v>
      </c>
      <c r="H98" s="1388">
        <f t="shared" si="28"/>
        <v>0</v>
      </c>
      <c r="I98" s="1389">
        <f t="shared" si="28"/>
        <v>0</v>
      </c>
      <c r="J98" s="1387">
        <f t="shared" si="28"/>
        <v>0</v>
      </c>
      <c r="K98" s="1388">
        <f t="shared" si="28"/>
        <v>0</v>
      </c>
      <c r="L98" s="1389">
        <f t="shared" si="28"/>
        <v>0</v>
      </c>
      <c r="M98" s="1390">
        <f t="shared" si="28"/>
        <v>0</v>
      </c>
      <c r="N98" s="1387">
        <f t="shared" si="28"/>
        <v>0</v>
      </c>
      <c r="O98" s="1391">
        <f t="shared" si="28"/>
        <v>0</v>
      </c>
      <c r="P98" s="1391">
        <f t="shared" si="28"/>
        <v>0</v>
      </c>
    </row>
    <row r="99" spans="2:16" x14ac:dyDescent="0.25">
      <c r="B99" s="1392"/>
      <c r="C99" s="1393" t="s">
        <v>1362</v>
      </c>
      <c r="D99" s="1394"/>
      <c r="E99" s="1395"/>
      <c r="F99" s="1396"/>
      <c r="G99" s="1397"/>
      <c r="H99" s="1398"/>
      <c r="I99" s="1399"/>
      <c r="J99" s="1397"/>
      <c r="K99" s="1398"/>
      <c r="L99" s="1399"/>
      <c r="M99" s="1400"/>
      <c r="N99" s="1397"/>
      <c r="O99" s="1401"/>
      <c r="P99" s="1401"/>
    </row>
    <row r="100" spans="2:16" x14ac:dyDescent="0.25">
      <c r="B100" s="1392"/>
      <c r="C100" s="1393" t="s">
        <v>1362</v>
      </c>
      <c r="D100" s="1394"/>
      <c r="E100" s="1395"/>
      <c r="F100" s="1396"/>
      <c r="G100" s="1397"/>
      <c r="H100" s="1398"/>
      <c r="I100" s="1399"/>
      <c r="J100" s="1397"/>
      <c r="K100" s="1398"/>
      <c r="L100" s="1399"/>
      <c r="M100" s="1400"/>
      <c r="N100" s="1397"/>
      <c r="O100" s="1401"/>
      <c r="P100" s="1401"/>
    </row>
    <row r="101" spans="2:16" x14ac:dyDescent="0.25">
      <c r="B101" s="1392"/>
      <c r="C101" s="1393" t="s">
        <v>1362</v>
      </c>
      <c r="D101" s="1394"/>
      <c r="E101" s="1395"/>
      <c r="F101" s="1396"/>
      <c r="G101" s="1397"/>
      <c r="H101" s="1398"/>
      <c r="I101" s="1399"/>
      <c r="J101" s="1397"/>
      <c r="K101" s="1398"/>
      <c r="L101" s="1399"/>
      <c r="M101" s="1400"/>
      <c r="N101" s="1397"/>
      <c r="O101" s="1401"/>
      <c r="P101" s="1401"/>
    </row>
    <row r="102" spans="2:16" x14ac:dyDescent="0.25">
      <c r="B102" s="1384" t="s">
        <v>117</v>
      </c>
      <c r="C102" s="1385" t="s">
        <v>13</v>
      </c>
      <c r="D102" s="1386"/>
      <c r="E102" s="1378"/>
      <c r="F102" s="1379"/>
      <c r="G102" s="1387">
        <f t="shared" ref="G102:P102" si="29">SUM(G103:G105)</f>
        <v>0</v>
      </c>
      <c r="H102" s="1388">
        <f t="shared" si="29"/>
        <v>0</v>
      </c>
      <c r="I102" s="1389">
        <f t="shared" si="29"/>
        <v>0</v>
      </c>
      <c r="J102" s="1387">
        <f t="shared" si="29"/>
        <v>0</v>
      </c>
      <c r="K102" s="1388">
        <f t="shared" si="29"/>
        <v>0</v>
      </c>
      <c r="L102" s="1389">
        <f t="shared" si="29"/>
        <v>0</v>
      </c>
      <c r="M102" s="1390">
        <f t="shared" si="29"/>
        <v>0</v>
      </c>
      <c r="N102" s="1387">
        <f t="shared" si="29"/>
        <v>0</v>
      </c>
      <c r="O102" s="1391">
        <f t="shared" si="29"/>
        <v>0</v>
      </c>
      <c r="P102" s="1391">
        <f t="shared" si="29"/>
        <v>0</v>
      </c>
    </row>
    <row r="103" spans="2:16" x14ac:dyDescent="0.25">
      <c r="B103" s="1392"/>
      <c r="C103" s="1393" t="s">
        <v>1362</v>
      </c>
      <c r="D103" s="1394"/>
      <c r="E103" s="1395"/>
      <c r="F103" s="1396"/>
      <c r="G103" s="1397"/>
      <c r="H103" s="1398"/>
      <c r="I103" s="1399"/>
      <c r="J103" s="1397"/>
      <c r="K103" s="1398"/>
      <c r="L103" s="1399"/>
      <c r="M103" s="1400"/>
      <c r="N103" s="1397"/>
      <c r="O103" s="1401"/>
      <c r="P103" s="1401"/>
    </row>
    <row r="104" spans="2:16" x14ac:dyDescent="0.25">
      <c r="B104" s="1392"/>
      <c r="C104" s="1393" t="s">
        <v>1362</v>
      </c>
      <c r="D104" s="1394"/>
      <c r="E104" s="1395"/>
      <c r="F104" s="1396"/>
      <c r="G104" s="1397"/>
      <c r="H104" s="1398"/>
      <c r="I104" s="1399"/>
      <c r="J104" s="1397"/>
      <c r="K104" s="1398"/>
      <c r="L104" s="1399"/>
      <c r="M104" s="1400"/>
      <c r="N104" s="1397"/>
      <c r="O104" s="1401"/>
      <c r="P104" s="1401"/>
    </row>
    <row r="105" spans="2:16" x14ac:dyDescent="0.25">
      <c r="B105" s="1392"/>
      <c r="C105" s="1393" t="s">
        <v>1362</v>
      </c>
      <c r="D105" s="1394"/>
      <c r="E105" s="1395"/>
      <c r="F105" s="1396"/>
      <c r="G105" s="1397"/>
      <c r="H105" s="1398"/>
      <c r="I105" s="1399"/>
      <c r="J105" s="1397"/>
      <c r="K105" s="1398"/>
      <c r="L105" s="1399"/>
      <c r="M105" s="1400"/>
      <c r="N105" s="1397"/>
      <c r="O105" s="1401"/>
      <c r="P105" s="1401"/>
    </row>
    <row r="106" spans="2:16" x14ac:dyDescent="0.25">
      <c r="B106" s="1402" t="s">
        <v>120</v>
      </c>
      <c r="C106" s="1403" t="s">
        <v>15</v>
      </c>
      <c r="D106" s="1404"/>
      <c r="E106" s="1378"/>
      <c r="F106" s="1379"/>
      <c r="G106" s="1379">
        <f>G107+G111+G115+G127+G119+G123</f>
        <v>0</v>
      </c>
      <c r="H106" s="1405">
        <f t="shared" ref="H106:P106" si="30">H107+H111+H115+H127+H119+H123</f>
        <v>0</v>
      </c>
      <c r="I106" s="1406">
        <f t="shared" si="30"/>
        <v>0</v>
      </c>
      <c r="J106" s="1379">
        <f t="shared" si="30"/>
        <v>0</v>
      </c>
      <c r="K106" s="1405">
        <f t="shared" si="30"/>
        <v>0</v>
      </c>
      <c r="L106" s="1406">
        <f t="shared" si="30"/>
        <v>0</v>
      </c>
      <c r="M106" s="1380">
        <f t="shared" si="30"/>
        <v>0</v>
      </c>
      <c r="N106" s="1417">
        <f t="shared" si="30"/>
        <v>0</v>
      </c>
      <c r="O106" s="1406">
        <f t="shared" si="30"/>
        <v>0</v>
      </c>
      <c r="P106" s="1408">
        <f t="shared" si="30"/>
        <v>0</v>
      </c>
    </row>
    <row r="107" spans="2:16" x14ac:dyDescent="0.25">
      <c r="B107" s="1384" t="s">
        <v>122</v>
      </c>
      <c r="C107" s="1385" t="s">
        <v>17</v>
      </c>
      <c r="D107" s="1386"/>
      <c r="E107" s="1378"/>
      <c r="F107" s="1379"/>
      <c r="G107" s="1387">
        <f t="shared" ref="G107:P107" si="31">SUM(G108:G110)</f>
        <v>0</v>
      </c>
      <c r="H107" s="1388">
        <f t="shared" si="31"/>
        <v>0</v>
      </c>
      <c r="I107" s="1389">
        <f t="shared" si="31"/>
        <v>0</v>
      </c>
      <c r="J107" s="1387">
        <f t="shared" si="31"/>
        <v>0</v>
      </c>
      <c r="K107" s="1388">
        <f t="shared" si="31"/>
        <v>0</v>
      </c>
      <c r="L107" s="1389">
        <f t="shared" si="31"/>
        <v>0</v>
      </c>
      <c r="M107" s="1390">
        <f t="shared" si="31"/>
        <v>0</v>
      </c>
      <c r="N107" s="1387">
        <f t="shared" si="31"/>
        <v>0</v>
      </c>
      <c r="O107" s="1391">
        <f t="shared" si="31"/>
        <v>0</v>
      </c>
      <c r="P107" s="1391">
        <f t="shared" si="31"/>
        <v>0</v>
      </c>
    </row>
    <row r="108" spans="2:16" x14ac:dyDescent="0.25">
      <c r="B108" s="1392"/>
      <c r="C108" s="1393" t="s">
        <v>1362</v>
      </c>
      <c r="D108" s="1394"/>
      <c r="E108" s="1395"/>
      <c r="F108" s="1396"/>
      <c r="G108" s="1397"/>
      <c r="H108" s="1398"/>
      <c r="I108" s="1399"/>
      <c r="J108" s="1397"/>
      <c r="K108" s="1398"/>
      <c r="L108" s="1399"/>
      <c r="M108" s="1400"/>
      <c r="N108" s="1409"/>
      <c r="O108" s="1410"/>
      <c r="P108" s="1410"/>
    </row>
    <row r="109" spans="2:16" x14ac:dyDescent="0.25">
      <c r="B109" s="1392"/>
      <c r="C109" s="1393" t="s">
        <v>1362</v>
      </c>
      <c r="D109" s="1394"/>
      <c r="E109" s="1395"/>
      <c r="F109" s="1396"/>
      <c r="G109" s="1397"/>
      <c r="H109" s="1398"/>
      <c r="I109" s="1399"/>
      <c r="J109" s="1397"/>
      <c r="K109" s="1398"/>
      <c r="L109" s="1399"/>
      <c r="M109" s="1400"/>
      <c r="N109" s="1409"/>
      <c r="O109" s="1410"/>
      <c r="P109" s="1410"/>
    </row>
    <row r="110" spans="2:16" x14ac:dyDescent="0.25">
      <c r="B110" s="1392"/>
      <c r="C110" s="1393" t="s">
        <v>1362</v>
      </c>
      <c r="D110" s="1394"/>
      <c r="E110" s="1395"/>
      <c r="F110" s="1396"/>
      <c r="G110" s="1397"/>
      <c r="H110" s="1398"/>
      <c r="I110" s="1399"/>
      <c r="J110" s="1397"/>
      <c r="K110" s="1398"/>
      <c r="L110" s="1399"/>
      <c r="M110" s="1400"/>
      <c r="N110" s="1409"/>
      <c r="O110" s="1410"/>
      <c r="P110" s="1410"/>
    </row>
    <row r="111" spans="2:16" x14ac:dyDescent="0.25">
      <c r="B111" s="1384" t="s">
        <v>124</v>
      </c>
      <c r="C111" s="1385" t="s">
        <v>598</v>
      </c>
      <c r="D111" s="1386"/>
      <c r="E111" s="1378"/>
      <c r="F111" s="1379"/>
      <c r="G111" s="1387">
        <f t="shared" ref="G111:P111" si="32">SUM(G112:G114)</f>
        <v>0</v>
      </c>
      <c r="H111" s="1388">
        <f t="shared" si="32"/>
        <v>0</v>
      </c>
      <c r="I111" s="1389">
        <f t="shared" si="32"/>
        <v>0</v>
      </c>
      <c r="J111" s="1387">
        <f t="shared" si="32"/>
        <v>0</v>
      </c>
      <c r="K111" s="1388">
        <f t="shared" si="32"/>
        <v>0</v>
      </c>
      <c r="L111" s="1389">
        <f t="shared" si="32"/>
        <v>0</v>
      </c>
      <c r="M111" s="1390">
        <f t="shared" si="32"/>
        <v>0</v>
      </c>
      <c r="N111" s="1387">
        <f t="shared" si="32"/>
        <v>0</v>
      </c>
      <c r="O111" s="1391">
        <f t="shared" si="32"/>
        <v>0</v>
      </c>
      <c r="P111" s="1391">
        <f t="shared" si="32"/>
        <v>0</v>
      </c>
    </row>
    <row r="112" spans="2:16" x14ac:dyDescent="0.25">
      <c r="B112" s="1392"/>
      <c r="C112" s="1393" t="s">
        <v>1362</v>
      </c>
      <c r="D112" s="1394"/>
      <c r="E112" s="1395"/>
      <c r="F112" s="1396"/>
      <c r="G112" s="1397"/>
      <c r="H112" s="1398"/>
      <c r="I112" s="1399"/>
      <c r="J112" s="1397"/>
      <c r="K112" s="1398"/>
      <c r="L112" s="1399"/>
      <c r="M112" s="1400"/>
      <c r="N112" s="1409"/>
      <c r="O112" s="1410"/>
      <c r="P112" s="1410"/>
    </row>
    <row r="113" spans="2:16" x14ac:dyDescent="0.25">
      <c r="B113" s="1392"/>
      <c r="C113" s="1393" t="s">
        <v>1362</v>
      </c>
      <c r="D113" s="1394"/>
      <c r="E113" s="1395"/>
      <c r="F113" s="1396"/>
      <c r="G113" s="1397"/>
      <c r="H113" s="1398"/>
      <c r="I113" s="1399"/>
      <c r="J113" s="1397"/>
      <c r="K113" s="1398"/>
      <c r="L113" s="1399"/>
      <c r="M113" s="1400"/>
      <c r="N113" s="1409"/>
      <c r="O113" s="1410"/>
      <c r="P113" s="1410"/>
    </row>
    <row r="114" spans="2:16" x14ac:dyDescent="0.25">
      <c r="B114" s="1392"/>
      <c r="C114" s="1393" t="s">
        <v>1362</v>
      </c>
      <c r="D114" s="1394"/>
      <c r="E114" s="1395"/>
      <c r="F114" s="1396"/>
      <c r="G114" s="1397"/>
      <c r="H114" s="1398"/>
      <c r="I114" s="1399"/>
      <c r="J114" s="1397"/>
      <c r="K114" s="1398"/>
      <c r="L114" s="1399"/>
      <c r="M114" s="1400"/>
      <c r="N114" s="1409"/>
      <c r="O114" s="1410"/>
      <c r="P114" s="1410"/>
    </row>
    <row r="115" spans="2:16" x14ac:dyDescent="0.25">
      <c r="B115" s="1384" t="s">
        <v>125</v>
      </c>
      <c r="C115" s="1385" t="s">
        <v>23</v>
      </c>
      <c r="D115" s="1386"/>
      <c r="E115" s="1378"/>
      <c r="F115" s="1379"/>
      <c r="G115" s="1387">
        <f t="shared" ref="G115:P115" si="33">SUM(G116:G118)</f>
        <v>0</v>
      </c>
      <c r="H115" s="1388">
        <f t="shared" si="33"/>
        <v>0</v>
      </c>
      <c r="I115" s="1389">
        <f t="shared" si="33"/>
        <v>0</v>
      </c>
      <c r="J115" s="1387">
        <f t="shared" si="33"/>
        <v>0</v>
      </c>
      <c r="K115" s="1388">
        <f t="shared" si="33"/>
        <v>0</v>
      </c>
      <c r="L115" s="1389">
        <f t="shared" si="33"/>
        <v>0</v>
      </c>
      <c r="M115" s="1390">
        <f t="shared" si="33"/>
        <v>0</v>
      </c>
      <c r="N115" s="1387">
        <f t="shared" si="33"/>
        <v>0</v>
      </c>
      <c r="O115" s="1391">
        <f t="shared" si="33"/>
        <v>0</v>
      </c>
      <c r="P115" s="1391">
        <f t="shared" si="33"/>
        <v>0</v>
      </c>
    </row>
    <row r="116" spans="2:16" x14ac:dyDescent="0.25">
      <c r="B116" s="1392"/>
      <c r="C116" s="1393" t="s">
        <v>1362</v>
      </c>
      <c r="D116" s="1394"/>
      <c r="E116" s="1395"/>
      <c r="F116" s="1396"/>
      <c r="G116" s="1397"/>
      <c r="H116" s="1398"/>
      <c r="I116" s="1399"/>
      <c r="J116" s="1397"/>
      <c r="K116" s="1398"/>
      <c r="L116" s="1399"/>
      <c r="M116" s="1400"/>
      <c r="N116" s="1409"/>
      <c r="O116" s="1410"/>
      <c r="P116" s="1410"/>
    </row>
    <row r="117" spans="2:16" x14ac:dyDescent="0.25">
      <c r="B117" s="1392"/>
      <c r="C117" s="1393" t="s">
        <v>1362</v>
      </c>
      <c r="D117" s="1394"/>
      <c r="E117" s="1395"/>
      <c r="F117" s="1396"/>
      <c r="G117" s="1397"/>
      <c r="H117" s="1398"/>
      <c r="I117" s="1399"/>
      <c r="J117" s="1397"/>
      <c r="K117" s="1398"/>
      <c r="L117" s="1399"/>
      <c r="M117" s="1400"/>
      <c r="N117" s="1409"/>
      <c r="O117" s="1410"/>
      <c r="P117" s="1410"/>
    </row>
    <row r="118" spans="2:16" x14ac:dyDescent="0.25">
      <c r="B118" s="1392"/>
      <c r="C118" s="1393" t="s">
        <v>1362</v>
      </c>
      <c r="D118" s="1394"/>
      <c r="E118" s="1395"/>
      <c r="F118" s="1396"/>
      <c r="G118" s="1397"/>
      <c r="H118" s="1398"/>
      <c r="I118" s="1399"/>
      <c r="J118" s="1397"/>
      <c r="K118" s="1398"/>
      <c r="L118" s="1399"/>
      <c r="M118" s="1400"/>
      <c r="N118" s="1409"/>
      <c r="O118" s="1410"/>
      <c r="P118" s="1410"/>
    </row>
    <row r="119" spans="2:16" x14ac:dyDescent="0.25">
      <c r="B119" s="1384" t="s">
        <v>613</v>
      </c>
      <c r="C119" s="1385" t="s">
        <v>25</v>
      </c>
      <c r="D119" s="1386"/>
      <c r="E119" s="1378"/>
      <c r="F119" s="1379"/>
      <c r="G119" s="1387">
        <f t="shared" ref="G119:P119" si="34">SUM(G120:G122)</f>
        <v>0</v>
      </c>
      <c r="H119" s="1388">
        <f t="shared" si="34"/>
        <v>0</v>
      </c>
      <c r="I119" s="1389">
        <f t="shared" si="34"/>
        <v>0</v>
      </c>
      <c r="J119" s="1387">
        <f t="shared" si="34"/>
        <v>0</v>
      </c>
      <c r="K119" s="1388">
        <f t="shared" si="34"/>
        <v>0</v>
      </c>
      <c r="L119" s="1389">
        <f t="shared" si="34"/>
        <v>0</v>
      </c>
      <c r="M119" s="1390">
        <f t="shared" si="34"/>
        <v>0</v>
      </c>
      <c r="N119" s="1387">
        <f t="shared" si="34"/>
        <v>0</v>
      </c>
      <c r="O119" s="1391">
        <f t="shared" si="34"/>
        <v>0</v>
      </c>
      <c r="P119" s="1391">
        <f t="shared" si="34"/>
        <v>0</v>
      </c>
    </row>
    <row r="120" spans="2:16" x14ac:dyDescent="0.25">
      <c r="B120" s="1392"/>
      <c r="C120" s="1393" t="s">
        <v>1362</v>
      </c>
      <c r="D120" s="1394"/>
      <c r="E120" s="1395"/>
      <c r="F120" s="1396"/>
      <c r="G120" s="1397"/>
      <c r="H120" s="1398"/>
      <c r="I120" s="1399"/>
      <c r="J120" s="1397"/>
      <c r="K120" s="1398"/>
      <c r="L120" s="1399"/>
      <c r="M120" s="1400"/>
      <c r="N120" s="1409"/>
      <c r="O120" s="1410"/>
      <c r="P120" s="1410"/>
    </row>
    <row r="121" spans="2:16" x14ac:dyDescent="0.25">
      <c r="B121" s="1392"/>
      <c r="C121" s="1393" t="s">
        <v>1362</v>
      </c>
      <c r="D121" s="1394"/>
      <c r="E121" s="1395"/>
      <c r="F121" s="1396"/>
      <c r="G121" s="1397"/>
      <c r="H121" s="1398"/>
      <c r="I121" s="1399"/>
      <c r="J121" s="1397"/>
      <c r="K121" s="1398"/>
      <c r="L121" s="1399"/>
      <c r="M121" s="1400"/>
      <c r="N121" s="1409"/>
      <c r="O121" s="1410"/>
      <c r="P121" s="1410"/>
    </row>
    <row r="122" spans="2:16" x14ac:dyDescent="0.25">
      <c r="B122" s="1392"/>
      <c r="C122" s="1393" t="s">
        <v>1362</v>
      </c>
      <c r="D122" s="1394"/>
      <c r="E122" s="1395"/>
      <c r="F122" s="1396"/>
      <c r="G122" s="1397"/>
      <c r="H122" s="1398"/>
      <c r="I122" s="1399"/>
      <c r="J122" s="1397"/>
      <c r="K122" s="1398"/>
      <c r="L122" s="1399"/>
      <c r="M122" s="1400"/>
      <c r="N122" s="1409"/>
      <c r="O122" s="1410"/>
      <c r="P122" s="1410"/>
    </row>
    <row r="123" spans="2:16" x14ac:dyDescent="0.25">
      <c r="B123" s="1384" t="s">
        <v>614</v>
      </c>
      <c r="C123" s="1385" t="s">
        <v>27</v>
      </c>
      <c r="D123" s="1386"/>
      <c r="E123" s="1378"/>
      <c r="F123" s="1379"/>
      <c r="G123" s="1387">
        <f t="shared" ref="G123:P123" si="35">SUM(G124:G126)</f>
        <v>0</v>
      </c>
      <c r="H123" s="1388">
        <f t="shared" si="35"/>
        <v>0</v>
      </c>
      <c r="I123" s="1389">
        <f t="shared" si="35"/>
        <v>0</v>
      </c>
      <c r="J123" s="1387">
        <f t="shared" si="35"/>
        <v>0</v>
      </c>
      <c r="K123" s="1388">
        <f t="shared" si="35"/>
        <v>0</v>
      </c>
      <c r="L123" s="1389">
        <f t="shared" si="35"/>
        <v>0</v>
      </c>
      <c r="M123" s="1390">
        <f t="shared" si="35"/>
        <v>0</v>
      </c>
      <c r="N123" s="1387">
        <f t="shared" si="35"/>
        <v>0</v>
      </c>
      <c r="O123" s="1391">
        <f t="shared" si="35"/>
        <v>0</v>
      </c>
      <c r="P123" s="1391">
        <f t="shared" si="35"/>
        <v>0</v>
      </c>
    </row>
    <row r="124" spans="2:16" x14ac:dyDescent="0.25">
      <c r="B124" s="1392"/>
      <c r="C124" s="1393" t="s">
        <v>1362</v>
      </c>
      <c r="D124" s="1394"/>
      <c r="E124" s="1395"/>
      <c r="F124" s="1396"/>
      <c r="G124" s="1397"/>
      <c r="H124" s="1398"/>
      <c r="I124" s="1399"/>
      <c r="J124" s="1397"/>
      <c r="K124" s="1398"/>
      <c r="L124" s="1399"/>
      <c r="M124" s="1400"/>
      <c r="N124" s="1409"/>
      <c r="O124" s="1410"/>
      <c r="P124" s="1410"/>
    </row>
    <row r="125" spans="2:16" x14ac:dyDescent="0.25">
      <c r="B125" s="1392"/>
      <c r="C125" s="1393" t="s">
        <v>1362</v>
      </c>
      <c r="D125" s="1394"/>
      <c r="E125" s="1395"/>
      <c r="F125" s="1396"/>
      <c r="G125" s="1397"/>
      <c r="H125" s="1398"/>
      <c r="I125" s="1399"/>
      <c r="J125" s="1397"/>
      <c r="K125" s="1398"/>
      <c r="L125" s="1399"/>
      <c r="M125" s="1400"/>
      <c r="N125" s="1409"/>
      <c r="O125" s="1410"/>
      <c r="P125" s="1410"/>
    </row>
    <row r="126" spans="2:16" x14ac:dyDescent="0.25">
      <c r="B126" s="1392"/>
      <c r="C126" s="1393" t="s">
        <v>1362</v>
      </c>
      <c r="D126" s="1394"/>
      <c r="E126" s="1395"/>
      <c r="F126" s="1396"/>
      <c r="G126" s="1397"/>
      <c r="H126" s="1398"/>
      <c r="I126" s="1399"/>
      <c r="J126" s="1397"/>
      <c r="K126" s="1398"/>
      <c r="L126" s="1399"/>
      <c r="M126" s="1400"/>
      <c r="N126" s="1409"/>
      <c r="O126" s="1410"/>
      <c r="P126" s="1410"/>
    </row>
    <row r="127" spans="2:16" ht="51" x14ac:dyDescent="0.25">
      <c r="B127" s="1384" t="s">
        <v>615</v>
      </c>
      <c r="C127" s="1385" t="s">
        <v>602</v>
      </c>
      <c r="D127" s="1386"/>
      <c r="E127" s="1378"/>
      <c r="F127" s="1379"/>
      <c r="G127" s="1387">
        <f t="shared" ref="G127:P127" si="36">SUM(G128:G130)</f>
        <v>0</v>
      </c>
      <c r="H127" s="1388">
        <f t="shared" si="36"/>
        <v>0</v>
      </c>
      <c r="I127" s="1389">
        <f t="shared" si="36"/>
        <v>0</v>
      </c>
      <c r="J127" s="1387">
        <f t="shared" si="36"/>
        <v>0</v>
      </c>
      <c r="K127" s="1388">
        <f t="shared" si="36"/>
        <v>0</v>
      </c>
      <c r="L127" s="1389">
        <f t="shared" si="36"/>
        <v>0</v>
      </c>
      <c r="M127" s="1390">
        <f t="shared" si="36"/>
        <v>0</v>
      </c>
      <c r="N127" s="1387">
        <f t="shared" si="36"/>
        <v>0</v>
      </c>
      <c r="O127" s="1391">
        <f t="shared" si="36"/>
        <v>0</v>
      </c>
      <c r="P127" s="1391">
        <f t="shared" si="36"/>
        <v>0</v>
      </c>
    </row>
    <row r="128" spans="2:16" x14ac:dyDescent="0.25">
      <c r="B128" s="1392"/>
      <c r="C128" s="1393" t="s">
        <v>1362</v>
      </c>
      <c r="D128" s="1394"/>
      <c r="E128" s="1395"/>
      <c r="F128" s="1396"/>
      <c r="G128" s="1397"/>
      <c r="H128" s="1398"/>
      <c r="I128" s="1399"/>
      <c r="J128" s="1397"/>
      <c r="K128" s="1398"/>
      <c r="L128" s="1399"/>
      <c r="M128" s="1400"/>
      <c r="N128" s="1409"/>
      <c r="O128" s="1410"/>
      <c r="P128" s="1410"/>
    </row>
    <row r="129" spans="2:16" x14ac:dyDescent="0.25">
      <c r="B129" s="1392"/>
      <c r="C129" s="1393" t="s">
        <v>1362</v>
      </c>
      <c r="D129" s="1394"/>
      <c r="E129" s="1395"/>
      <c r="F129" s="1396"/>
      <c r="G129" s="1397"/>
      <c r="H129" s="1398"/>
      <c r="I129" s="1399"/>
      <c r="J129" s="1397"/>
      <c r="K129" s="1398"/>
      <c r="L129" s="1399"/>
      <c r="M129" s="1400"/>
      <c r="N129" s="1409"/>
      <c r="O129" s="1410"/>
      <c r="P129" s="1410"/>
    </row>
    <row r="130" spans="2:16" x14ac:dyDescent="0.25">
      <c r="B130" s="1392"/>
      <c r="C130" s="1393" t="s">
        <v>1362</v>
      </c>
      <c r="D130" s="1394"/>
      <c r="E130" s="1395"/>
      <c r="F130" s="1396"/>
      <c r="G130" s="1397"/>
      <c r="H130" s="1398"/>
      <c r="I130" s="1399"/>
      <c r="J130" s="1397"/>
      <c r="K130" s="1398"/>
      <c r="L130" s="1399"/>
      <c r="M130" s="1400"/>
      <c r="N130" s="1409"/>
      <c r="O130" s="1410"/>
      <c r="P130" s="1410"/>
    </row>
    <row r="131" spans="2:16" x14ac:dyDescent="0.25">
      <c r="B131" s="1411" t="s">
        <v>294</v>
      </c>
      <c r="C131" s="1412" t="s">
        <v>31</v>
      </c>
      <c r="D131" s="1413"/>
      <c r="E131" s="1378"/>
      <c r="F131" s="1379"/>
      <c r="G131" s="1380">
        <f t="shared" ref="G131:P131" si="37">G132+G136</f>
        <v>0</v>
      </c>
      <c r="H131" s="1381">
        <f t="shared" si="37"/>
        <v>0</v>
      </c>
      <c r="I131" s="1382">
        <f t="shared" si="37"/>
        <v>0</v>
      </c>
      <c r="J131" s="1380">
        <f t="shared" si="37"/>
        <v>0</v>
      </c>
      <c r="K131" s="1381">
        <f t="shared" si="37"/>
        <v>0</v>
      </c>
      <c r="L131" s="1382">
        <f t="shared" si="37"/>
        <v>0</v>
      </c>
      <c r="M131" s="1378">
        <f t="shared" si="37"/>
        <v>0</v>
      </c>
      <c r="N131" s="1380">
        <f t="shared" si="37"/>
        <v>0</v>
      </c>
      <c r="O131" s="1383">
        <f t="shared" si="37"/>
        <v>0</v>
      </c>
      <c r="P131" s="1383">
        <f t="shared" si="37"/>
        <v>0</v>
      </c>
    </row>
    <row r="132" spans="2:16" ht="64.5" x14ac:dyDescent="0.25">
      <c r="B132" s="1414" t="s">
        <v>296</v>
      </c>
      <c r="C132" s="1415" t="s">
        <v>33</v>
      </c>
      <c r="D132" s="1416"/>
      <c r="E132" s="1378"/>
      <c r="F132" s="1379"/>
      <c r="G132" s="1387">
        <f t="shared" ref="G132:P132" si="38">SUM(G133:G135)</f>
        <v>0</v>
      </c>
      <c r="H132" s="1388">
        <f t="shared" si="38"/>
        <v>0</v>
      </c>
      <c r="I132" s="1389">
        <f t="shared" si="38"/>
        <v>0</v>
      </c>
      <c r="J132" s="1387">
        <f t="shared" si="38"/>
        <v>0</v>
      </c>
      <c r="K132" s="1388">
        <f t="shared" si="38"/>
        <v>0</v>
      </c>
      <c r="L132" s="1389">
        <f t="shared" si="38"/>
        <v>0</v>
      </c>
      <c r="M132" s="1390">
        <f t="shared" si="38"/>
        <v>0</v>
      </c>
      <c r="N132" s="1387">
        <f t="shared" si="38"/>
        <v>0</v>
      </c>
      <c r="O132" s="1391">
        <f t="shared" si="38"/>
        <v>0</v>
      </c>
      <c r="P132" s="1391">
        <f t="shared" si="38"/>
        <v>0</v>
      </c>
    </row>
    <row r="133" spans="2:16" x14ac:dyDescent="0.25">
      <c r="B133" s="1392"/>
      <c r="C133" s="1393" t="s">
        <v>1362</v>
      </c>
      <c r="D133" s="1394"/>
      <c r="E133" s="1444"/>
      <c r="F133" s="1445"/>
      <c r="G133" s="1397"/>
      <c r="H133" s="1398"/>
      <c r="I133" s="1399"/>
      <c r="J133" s="1397"/>
      <c r="K133" s="1398"/>
      <c r="L133" s="1399"/>
      <c r="M133" s="1400"/>
      <c r="N133" s="1409"/>
      <c r="O133" s="1410"/>
      <c r="P133" s="1410"/>
    </row>
    <row r="134" spans="2:16" x14ac:dyDescent="0.25">
      <c r="B134" s="1392"/>
      <c r="C134" s="1393" t="s">
        <v>1362</v>
      </c>
      <c r="D134" s="1394"/>
      <c r="E134" s="1395"/>
      <c r="F134" s="1396"/>
      <c r="G134" s="1397"/>
      <c r="H134" s="1398"/>
      <c r="I134" s="1399"/>
      <c r="J134" s="1397"/>
      <c r="K134" s="1398"/>
      <c r="L134" s="1399"/>
      <c r="M134" s="1400"/>
      <c r="N134" s="1409"/>
      <c r="O134" s="1410"/>
      <c r="P134" s="1410"/>
    </row>
    <row r="135" spans="2:16" x14ac:dyDescent="0.25">
      <c r="B135" s="1392"/>
      <c r="C135" s="1393" t="s">
        <v>1362</v>
      </c>
      <c r="D135" s="1394"/>
      <c r="E135" s="1395"/>
      <c r="F135" s="1396"/>
      <c r="G135" s="1397"/>
      <c r="H135" s="1398"/>
      <c r="I135" s="1399"/>
      <c r="J135" s="1397"/>
      <c r="K135" s="1398"/>
      <c r="L135" s="1399"/>
      <c r="M135" s="1400"/>
      <c r="N135" s="1409"/>
      <c r="O135" s="1410"/>
      <c r="P135" s="1410"/>
    </row>
    <row r="136" spans="2:16" x14ac:dyDescent="0.25">
      <c r="B136" s="1414" t="s">
        <v>297</v>
      </c>
      <c r="C136" s="1415" t="s">
        <v>35</v>
      </c>
      <c r="D136" s="1416"/>
      <c r="E136" s="1378"/>
      <c r="F136" s="1379"/>
      <c r="G136" s="1387">
        <f t="shared" ref="G136:P136" si="39">SUM(G137:G139)</f>
        <v>0</v>
      </c>
      <c r="H136" s="1388">
        <f t="shared" si="39"/>
        <v>0</v>
      </c>
      <c r="I136" s="1389">
        <f t="shared" si="39"/>
        <v>0</v>
      </c>
      <c r="J136" s="1387">
        <f t="shared" si="39"/>
        <v>0</v>
      </c>
      <c r="K136" s="1388">
        <f t="shared" si="39"/>
        <v>0</v>
      </c>
      <c r="L136" s="1389">
        <f t="shared" si="39"/>
        <v>0</v>
      </c>
      <c r="M136" s="1390">
        <f t="shared" si="39"/>
        <v>0</v>
      </c>
      <c r="N136" s="1387">
        <f t="shared" si="39"/>
        <v>0</v>
      </c>
      <c r="O136" s="1391">
        <f t="shared" si="39"/>
        <v>0</v>
      </c>
      <c r="P136" s="1391">
        <f t="shared" si="39"/>
        <v>0</v>
      </c>
    </row>
    <row r="137" spans="2:16" x14ac:dyDescent="0.25">
      <c r="B137" s="1392"/>
      <c r="C137" s="1393" t="s">
        <v>1362</v>
      </c>
      <c r="D137" s="1394"/>
      <c r="E137" s="1444"/>
      <c r="F137" s="1445"/>
      <c r="G137" s="1397"/>
      <c r="H137" s="1398"/>
      <c r="I137" s="1399"/>
      <c r="J137" s="1397"/>
      <c r="K137" s="1398"/>
      <c r="L137" s="1399"/>
      <c r="M137" s="1400"/>
      <c r="N137" s="1409"/>
      <c r="O137" s="1410"/>
      <c r="P137" s="1410"/>
    </row>
    <row r="138" spans="2:16" x14ac:dyDescent="0.25">
      <c r="B138" s="1392"/>
      <c r="C138" s="1393" t="s">
        <v>1362</v>
      </c>
      <c r="D138" s="1394"/>
      <c r="E138" s="1395"/>
      <c r="F138" s="1396"/>
      <c r="G138" s="1397"/>
      <c r="H138" s="1398"/>
      <c r="I138" s="1399"/>
      <c r="J138" s="1397"/>
      <c r="K138" s="1398"/>
      <c r="L138" s="1399"/>
      <c r="M138" s="1400"/>
      <c r="N138" s="1409"/>
      <c r="O138" s="1410"/>
      <c r="P138" s="1410"/>
    </row>
    <row r="139" spans="2:16" x14ac:dyDescent="0.25">
      <c r="B139" s="1392"/>
      <c r="C139" s="1393" t="s">
        <v>1362</v>
      </c>
      <c r="D139" s="1394"/>
      <c r="E139" s="1395"/>
      <c r="F139" s="1396"/>
      <c r="G139" s="1397"/>
      <c r="H139" s="1398"/>
      <c r="I139" s="1399"/>
      <c r="J139" s="1397"/>
      <c r="K139" s="1398"/>
      <c r="L139" s="1399"/>
      <c r="M139" s="1400"/>
      <c r="N139" s="1409"/>
      <c r="O139" s="1410"/>
      <c r="P139" s="1410"/>
    </row>
    <row r="140" spans="2:16" x14ac:dyDescent="0.25">
      <c r="B140" s="1411" t="s">
        <v>299</v>
      </c>
      <c r="C140" s="1412" t="s">
        <v>37</v>
      </c>
      <c r="D140" s="1413"/>
      <c r="E140" s="1378"/>
      <c r="F140" s="1379"/>
      <c r="G140" s="1379">
        <f>G141+G157+G145+G149+G153</f>
        <v>0</v>
      </c>
      <c r="H140" s="1405">
        <f t="shared" ref="H140:P140" si="40">H141+H157+H145+H149+H153</f>
        <v>0</v>
      </c>
      <c r="I140" s="1406">
        <f t="shared" si="40"/>
        <v>0</v>
      </c>
      <c r="J140" s="1379">
        <f t="shared" si="40"/>
        <v>0</v>
      </c>
      <c r="K140" s="1405">
        <f t="shared" si="40"/>
        <v>0</v>
      </c>
      <c r="L140" s="1406">
        <f t="shared" si="40"/>
        <v>0</v>
      </c>
      <c r="M140" s="1380">
        <f t="shared" si="40"/>
        <v>0</v>
      </c>
      <c r="N140" s="1417">
        <f t="shared" si="40"/>
        <v>0</v>
      </c>
      <c r="O140" s="1406">
        <f t="shared" si="40"/>
        <v>0</v>
      </c>
      <c r="P140" s="1408">
        <f t="shared" si="40"/>
        <v>0</v>
      </c>
    </row>
    <row r="141" spans="2:16" x14ac:dyDescent="0.25">
      <c r="B141" s="1414" t="s">
        <v>300</v>
      </c>
      <c r="C141" s="1415" t="s">
        <v>39</v>
      </c>
      <c r="D141" s="1416"/>
      <c r="E141" s="1378"/>
      <c r="F141" s="1379"/>
      <c r="G141" s="1387">
        <f t="shared" ref="G141:P141" si="41">SUM(G142:G144)</f>
        <v>0</v>
      </c>
      <c r="H141" s="1388">
        <f t="shared" si="41"/>
        <v>0</v>
      </c>
      <c r="I141" s="1389">
        <f t="shared" si="41"/>
        <v>0</v>
      </c>
      <c r="J141" s="1387">
        <f t="shared" si="41"/>
        <v>0</v>
      </c>
      <c r="K141" s="1388">
        <f t="shared" si="41"/>
        <v>0</v>
      </c>
      <c r="L141" s="1389">
        <f t="shared" si="41"/>
        <v>0</v>
      </c>
      <c r="M141" s="1390">
        <f t="shared" si="41"/>
        <v>0</v>
      </c>
      <c r="N141" s="1387">
        <f t="shared" si="41"/>
        <v>0</v>
      </c>
      <c r="O141" s="1391">
        <f t="shared" si="41"/>
        <v>0</v>
      </c>
      <c r="P141" s="1391">
        <f t="shared" si="41"/>
        <v>0</v>
      </c>
    </row>
    <row r="142" spans="2:16" x14ac:dyDescent="0.25">
      <c r="B142" s="1392"/>
      <c r="C142" s="1393" t="s">
        <v>1362</v>
      </c>
      <c r="D142" s="1394"/>
      <c r="E142" s="1395"/>
      <c r="F142" s="1396"/>
      <c r="G142" s="1397"/>
      <c r="H142" s="1398"/>
      <c r="I142" s="1399"/>
      <c r="J142" s="1397"/>
      <c r="K142" s="1398"/>
      <c r="L142" s="1399"/>
      <c r="M142" s="1400"/>
      <c r="N142" s="1397"/>
      <c r="O142" s="1401"/>
      <c r="P142" s="1401"/>
    </row>
    <row r="143" spans="2:16" x14ac:dyDescent="0.25">
      <c r="B143" s="1392"/>
      <c r="C143" s="1393" t="s">
        <v>1362</v>
      </c>
      <c r="D143" s="1394"/>
      <c r="E143" s="1395"/>
      <c r="F143" s="1396"/>
      <c r="G143" s="1397"/>
      <c r="H143" s="1398"/>
      <c r="I143" s="1399"/>
      <c r="J143" s="1397"/>
      <c r="K143" s="1398"/>
      <c r="L143" s="1399"/>
      <c r="M143" s="1400"/>
      <c r="N143" s="1397"/>
      <c r="O143" s="1401"/>
      <c r="P143" s="1401"/>
    </row>
    <row r="144" spans="2:16" x14ac:dyDescent="0.25">
      <c r="B144" s="1392"/>
      <c r="C144" s="1393" t="s">
        <v>1362</v>
      </c>
      <c r="D144" s="1394"/>
      <c r="E144" s="1395"/>
      <c r="F144" s="1396"/>
      <c r="G144" s="1397"/>
      <c r="H144" s="1398"/>
      <c r="I144" s="1399"/>
      <c r="J144" s="1397"/>
      <c r="K144" s="1398"/>
      <c r="L144" s="1399"/>
      <c r="M144" s="1400"/>
      <c r="N144" s="1397"/>
      <c r="O144" s="1401"/>
      <c r="P144" s="1401"/>
    </row>
    <row r="145" spans="2:16" x14ac:dyDescent="0.25">
      <c r="B145" s="1414" t="s">
        <v>302</v>
      </c>
      <c r="C145" s="1415" t="s">
        <v>42</v>
      </c>
      <c r="D145" s="1416"/>
      <c r="E145" s="1378"/>
      <c r="F145" s="1379"/>
      <c r="G145" s="1387">
        <f t="shared" ref="G145:P145" si="42">SUM(G146:G148)</f>
        <v>0</v>
      </c>
      <c r="H145" s="1388">
        <f t="shared" si="42"/>
        <v>0</v>
      </c>
      <c r="I145" s="1389">
        <f t="shared" si="42"/>
        <v>0</v>
      </c>
      <c r="J145" s="1387">
        <f t="shared" si="42"/>
        <v>0</v>
      </c>
      <c r="K145" s="1388">
        <f t="shared" si="42"/>
        <v>0</v>
      </c>
      <c r="L145" s="1389">
        <f t="shared" si="42"/>
        <v>0</v>
      </c>
      <c r="M145" s="1390">
        <f t="shared" si="42"/>
        <v>0</v>
      </c>
      <c r="N145" s="1387">
        <f t="shared" si="42"/>
        <v>0</v>
      </c>
      <c r="O145" s="1391">
        <f t="shared" si="42"/>
        <v>0</v>
      </c>
      <c r="P145" s="1391">
        <f t="shared" si="42"/>
        <v>0</v>
      </c>
    </row>
    <row r="146" spans="2:16" x14ac:dyDescent="0.25">
      <c r="B146" s="1447"/>
      <c r="C146" s="1393" t="s">
        <v>1362</v>
      </c>
      <c r="D146" s="1394"/>
      <c r="E146" s="1395"/>
      <c r="F146" s="1396"/>
      <c r="G146" s="1397"/>
      <c r="H146" s="1398"/>
      <c r="I146" s="1399"/>
      <c r="J146" s="1397"/>
      <c r="K146" s="1398"/>
      <c r="L146" s="1399"/>
      <c r="M146" s="1400"/>
      <c r="N146" s="1397"/>
      <c r="O146" s="1401"/>
      <c r="P146" s="1401"/>
    </row>
    <row r="147" spans="2:16" x14ac:dyDescent="0.25">
      <c r="B147" s="1447"/>
      <c r="C147" s="1393" t="s">
        <v>1362</v>
      </c>
      <c r="D147" s="1394"/>
      <c r="E147" s="1395"/>
      <c r="F147" s="1396"/>
      <c r="G147" s="1397"/>
      <c r="H147" s="1398"/>
      <c r="I147" s="1399"/>
      <c r="J147" s="1397"/>
      <c r="K147" s="1398"/>
      <c r="L147" s="1399"/>
      <c r="M147" s="1400"/>
      <c r="N147" s="1397"/>
      <c r="O147" s="1401"/>
      <c r="P147" s="1401"/>
    </row>
    <row r="148" spans="2:16" x14ac:dyDescent="0.25">
      <c r="B148" s="1447"/>
      <c r="C148" s="1393" t="s">
        <v>1362</v>
      </c>
      <c r="D148" s="1394"/>
      <c r="E148" s="1395"/>
      <c r="F148" s="1396"/>
      <c r="G148" s="1397"/>
      <c r="H148" s="1398"/>
      <c r="I148" s="1399"/>
      <c r="J148" s="1397"/>
      <c r="K148" s="1398"/>
      <c r="L148" s="1399"/>
      <c r="M148" s="1400"/>
      <c r="N148" s="1397"/>
      <c r="O148" s="1401"/>
      <c r="P148" s="1401"/>
    </row>
    <row r="149" spans="2:16" ht="33" customHeight="1" x14ac:dyDescent="0.25">
      <c r="B149" s="1414" t="s">
        <v>616</v>
      </c>
      <c r="C149" s="1415" t="s">
        <v>45</v>
      </c>
      <c r="D149" s="1416"/>
      <c r="E149" s="1378"/>
      <c r="F149" s="1379"/>
      <c r="G149" s="1387">
        <f t="shared" ref="G149:P149" si="43">SUM(G150:G152)</f>
        <v>0</v>
      </c>
      <c r="H149" s="1388">
        <f t="shared" si="43"/>
        <v>0</v>
      </c>
      <c r="I149" s="1389">
        <f t="shared" si="43"/>
        <v>0</v>
      </c>
      <c r="J149" s="1387">
        <f t="shared" si="43"/>
        <v>0</v>
      </c>
      <c r="K149" s="1388">
        <f t="shared" si="43"/>
        <v>0</v>
      </c>
      <c r="L149" s="1389">
        <f t="shared" si="43"/>
        <v>0</v>
      </c>
      <c r="M149" s="1390">
        <f t="shared" si="43"/>
        <v>0</v>
      </c>
      <c r="N149" s="1387">
        <f t="shared" si="43"/>
        <v>0</v>
      </c>
      <c r="O149" s="1391">
        <f t="shared" si="43"/>
        <v>0</v>
      </c>
      <c r="P149" s="1391">
        <f t="shared" si="43"/>
        <v>0</v>
      </c>
    </row>
    <row r="150" spans="2:16" x14ac:dyDescent="0.25">
      <c r="B150" s="1447"/>
      <c r="C150" s="1393" t="s">
        <v>1362</v>
      </c>
      <c r="D150" s="1394"/>
      <c r="E150" s="1395"/>
      <c r="F150" s="1396"/>
      <c r="G150" s="1397"/>
      <c r="H150" s="1398"/>
      <c r="I150" s="1399"/>
      <c r="J150" s="1397"/>
      <c r="K150" s="1398"/>
      <c r="L150" s="1399"/>
      <c r="M150" s="1400"/>
      <c r="N150" s="1397"/>
      <c r="O150" s="1401"/>
      <c r="P150" s="1401"/>
    </row>
    <row r="151" spans="2:16" x14ac:dyDescent="0.25">
      <c r="B151" s="1447"/>
      <c r="C151" s="1393" t="s">
        <v>1362</v>
      </c>
      <c r="D151" s="1394"/>
      <c r="E151" s="1395"/>
      <c r="F151" s="1396"/>
      <c r="G151" s="1397"/>
      <c r="H151" s="1398"/>
      <c r="I151" s="1399"/>
      <c r="J151" s="1397"/>
      <c r="K151" s="1398"/>
      <c r="L151" s="1399"/>
      <c r="M151" s="1400"/>
      <c r="N151" s="1397"/>
      <c r="O151" s="1401"/>
      <c r="P151" s="1401"/>
    </row>
    <row r="152" spans="2:16" x14ac:dyDescent="0.25">
      <c r="B152" s="1447"/>
      <c r="C152" s="1393" t="s">
        <v>1362</v>
      </c>
      <c r="D152" s="1394"/>
      <c r="E152" s="1395"/>
      <c r="F152" s="1396"/>
      <c r="G152" s="1397"/>
      <c r="H152" s="1398"/>
      <c r="I152" s="1399"/>
      <c r="J152" s="1397"/>
      <c r="K152" s="1398"/>
      <c r="L152" s="1399"/>
      <c r="M152" s="1400"/>
      <c r="N152" s="1397"/>
      <c r="O152" s="1401"/>
      <c r="P152" s="1401"/>
    </row>
    <row r="153" spans="2:16" ht="26.25" x14ac:dyDescent="0.25">
      <c r="B153" s="1414" t="s">
        <v>617</v>
      </c>
      <c r="C153" s="1415" t="s">
        <v>47</v>
      </c>
      <c r="D153" s="1416"/>
      <c r="E153" s="1378"/>
      <c r="F153" s="1379"/>
      <c r="G153" s="1387">
        <f t="shared" ref="G153:P153" si="44">SUM(G154:G156)</f>
        <v>0</v>
      </c>
      <c r="H153" s="1388">
        <f t="shared" si="44"/>
        <v>0</v>
      </c>
      <c r="I153" s="1389">
        <f t="shared" si="44"/>
        <v>0</v>
      </c>
      <c r="J153" s="1387">
        <f t="shared" si="44"/>
        <v>0</v>
      </c>
      <c r="K153" s="1388">
        <f t="shared" si="44"/>
        <v>0</v>
      </c>
      <c r="L153" s="1389">
        <f t="shared" si="44"/>
        <v>0</v>
      </c>
      <c r="M153" s="1390">
        <f t="shared" si="44"/>
        <v>0</v>
      </c>
      <c r="N153" s="1387">
        <f t="shared" si="44"/>
        <v>0</v>
      </c>
      <c r="O153" s="1391">
        <f t="shared" si="44"/>
        <v>0</v>
      </c>
      <c r="P153" s="1391">
        <f t="shared" si="44"/>
        <v>0</v>
      </c>
    </row>
    <row r="154" spans="2:16" x14ac:dyDescent="0.25">
      <c r="B154" s="1447"/>
      <c r="C154" s="1393" t="s">
        <v>1362</v>
      </c>
      <c r="D154" s="1394"/>
      <c r="E154" s="1395"/>
      <c r="F154" s="1396"/>
      <c r="G154" s="1397"/>
      <c r="H154" s="1398"/>
      <c r="I154" s="1399"/>
      <c r="J154" s="1397"/>
      <c r="K154" s="1398"/>
      <c r="L154" s="1399"/>
      <c r="M154" s="1400"/>
      <c r="N154" s="1397"/>
      <c r="O154" s="1401"/>
      <c r="P154" s="1401"/>
    </row>
    <row r="155" spans="2:16" x14ac:dyDescent="0.25">
      <c r="B155" s="1447"/>
      <c r="C155" s="1393" t="s">
        <v>1362</v>
      </c>
      <c r="D155" s="1394"/>
      <c r="E155" s="1395"/>
      <c r="F155" s="1396"/>
      <c r="G155" s="1397"/>
      <c r="H155" s="1398"/>
      <c r="I155" s="1399"/>
      <c r="J155" s="1397"/>
      <c r="K155" s="1398"/>
      <c r="L155" s="1399"/>
      <c r="M155" s="1400"/>
      <c r="N155" s="1397"/>
      <c r="O155" s="1401"/>
      <c r="P155" s="1401"/>
    </row>
    <row r="156" spans="2:16" x14ac:dyDescent="0.25">
      <c r="B156" s="1447"/>
      <c r="C156" s="1393" t="s">
        <v>1362</v>
      </c>
      <c r="D156" s="1394"/>
      <c r="E156" s="1395"/>
      <c r="F156" s="1396"/>
      <c r="G156" s="1397"/>
      <c r="H156" s="1398"/>
      <c r="I156" s="1399"/>
      <c r="J156" s="1397"/>
      <c r="K156" s="1398"/>
      <c r="L156" s="1399"/>
      <c r="M156" s="1400"/>
      <c r="N156" s="1397"/>
      <c r="O156" s="1401"/>
      <c r="P156" s="1401"/>
    </row>
    <row r="157" spans="2:16" ht="26.25" x14ac:dyDescent="0.25">
      <c r="B157" s="1414" t="s">
        <v>618</v>
      </c>
      <c r="C157" s="1419" t="s">
        <v>608</v>
      </c>
      <c r="D157" s="1420"/>
      <c r="E157" s="1378"/>
      <c r="F157" s="1379"/>
      <c r="G157" s="1387">
        <f t="shared" ref="G157:P157" si="45">SUM(G158:G160)</f>
        <v>0</v>
      </c>
      <c r="H157" s="1388">
        <f t="shared" si="45"/>
        <v>0</v>
      </c>
      <c r="I157" s="1389">
        <f t="shared" si="45"/>
        <v>0</v>
      </c>
      <c r="J157" s="1387">
        <f t="shared" si="45"/>
        <v>0</v>
      </c>
      <c r="K157" s="1388">
        <f t="shared" si="45"/>
        <v>0</v>
      </c>
      <c r="L157" s="1389">
        <f t="shared" si="45"/>
        <v>0</v>
      </c>
      <c r="M157" s="1390">
        <f t="shared" si="45"/>
        <v>0</v>
      </c>
      <c r="N157" s="1387">
        <f t="shared" si="45"/>
        <v>0</v>
      </c>
      <c r="O157" s="1391">
        <f t="shared" si="45"/>
        <v>0</v>
      </c>
      <c r="P157" s="1391">
        <f t="shared" si="45"/>
        <v>0</v>
      </c>
    </row>
    <row r="158" spans="2:16" x14ac:dyDescent="0.25">
      <c r="B158" s="1392"/>
      <c r="C158" s="1393" t="s">
        <v>1362</v>
      </c>
      <c r="D158" s="1394"/>
      <c r="E158" s="1395"/>
      <c r="F158" s="1396"/>
      <c r="G158" s="1397"/>
      <c r="H158" s="1398"/>
      <c r="I158" s="1399"/>
      <c r="J158" s="1397"/>
      <c r="K158" s="1398"/>
      <c r="L158" s="1399"/>
      <c r="M158" s="1400"/>
      <c r="N158" s="1397"/>
      <c r="O158" s="1401"/>
      <c r="P158" s="1401"/>
    </row>
    <row r="159" spans="2:16" x14ac:dyDescent="0.25">
      <c r="B159" s="1392"/>
      <c r="C159" s="1393" t="s">
        <v>1362</v>
      </c>
      <c r="D159" s="1394"/>
      <c r="E159" s="1395"/>
      <c r="F159" s="1396"/>
      <c r="G159" s="1397"/>
      <c r="H159" s="1398"/>
      <c r="I159" s="1399"/>
      <c r="J159" s="1397"/>
      <c r="K159" s="1398"/>
      <c r="L159" s="1399"/>
      <c r="M159" s="1400"/>
      <c r="N159" s="1397"/>
      <c r="O159" s="1401"/>
      <c r="P159" s="1401"/>
    </row>
    <row r="160" spans="2:16" x14ac:dyDescent="0.25">
      <c r="B160" s="1392"/>
      <c r="C160" s="1393" t="s">
        <v>1362</v>
      </c>
      <c r="D160" s="1394"/>
      <c r="E160" s="1395"/>
      <c r="F160" s="1396"/>
      <c r="G160" s="1397"/>
      <c r="H160" s="1398"/>
      <c r="I160" s="1399"/>
      <c r="J160" s="1397"/>
      <c r="K160" s="1398"/>
      <c r="L160" s="1399"/>
      <c r="M160" s="1400"/>
      <c r="N160" s="1397"/>
      <c r="O160" s="1401"/>
      <c r="P160" s="1401"/>
    </row>
    <row r="161" spans="2:16" x14ac:dyDescent="0.25">
      <c r="B161" s="1421" t="s">
        <v>304</v>
      </c>
      <c r="C161" s="1422" t="s">
        <v>53</v>
      </c>
      <c r="D161" s="1423"/>
      <c r="E161" s="1424"/>
      <c r="F161" s="1425"/>
      <c r="G161" s="1417">
        <f>G162+G166</f>
        <v>0</v>
      </c>
      <c r="H161" s="1405">
        <f t="shared" ref="H161:P161" si="46">H162+H166</f>
        <v>0</v>
      </c>
      <c r="I161" s="1407">
        <f t="shared" si="46"/>
        <v>0</v>
      </c>
      <c r="J161" s="1417">
        <f t="shared" si="46"/>
        <v>0</v>
      </c>
      <c r="K161" s="1405">
        <f t="shared" si="46"/>
        <v>0</v>
      </c>
      <c r="L161" s="1407">
        <f t="shared" si="46"/>
        <v>0</v>
      </c>
      <c r="M161" s="1424">
        <f t="shared" si="46"/>
        <v>0</v>
      </c>
      <c r="N161" s="1417">
        <f t="shared" si="46"/>
        <v>0</v>
      </c>
      <c r="O161" s="1426">
        <f t="shared" si="46"/>
        <v>0</v>
      </c>
      <c r="P161" s="1426">
        <f t="shared" si="46"/>
        <v>0</v>
      </c>
    </row>
    <row r="162" spans="2:16" x14ac:dyDescent="0.25">
      <c r="B162" s="1427" t="s">
        <v>306</v>
      </c>
      <c r="C162" s="1448" t="s">
        <v>55</v>
      </c>
      <c r="D162" s="1420"/>
      <c r="E162" s="1428"/>
      <c r="F162" s="1429"/>
      <c r="G162" s="1387">
        <f t="shared" ref="G162:P162" si="47">SUM(G163:G165)</f>
        <v>0</v>
      </c>
      <c r="H162" s="1388">
        <f t="shared" si="47"/>
        <v>0</v>
      </c>
      <c r="I162" s="1389">
        <f t="shared" si="47"/>
        <v>0</v>
      </c>
      <c r="J162" s="1387">
        <f t="shared" si="47"/>
        <v>0</v>
      </c>
      <c r="K162" s="1388">
        <f t="shared" si="47"/>
        <v>0</v>
      </c>
      <c r="L162" s="1389">
        <f t="shared" si="47"/>
        <v>0</v>
      </c>
      <c r="M162" s="1390">
        <f t="shared" si="47"/>
        <v>0</v>
      </c>
      <c r="N162" s="1387">
        <f t="shared" si="47"/>
        <v>0</v>
      </c>
      <c r="O162" s="1391">
        <f t="shared" si="47"/>
        <v>0</v>
      </c>
      <c r="P162" s="1391">
        <f t="shared" si="47"/>
        <v>0</v>
      </c>
    </row>
    <row r="163" spans="2:16" x14ac:dyDescent="0.25">
      <c r="B163" s="1392"/>
      <c r="C163" s="1393" t="s">
        <v>1362</v>
      </c>
      <c r="D163" s="1394"/>
      <c r="E163" s="1444"/>
      <c r="F163" s="1445"/>
      <c r="G163" s="1432"/>
      <c r="H163" s="1433"/>
      <c r="I163" s="1434"/>
      <c r="J163" s="1432"/>
      <c r="K163" s="1433"/>
      <c r="L163" s="1434"/>
      <c r="M163" s="1435"/>
      <c r="N163" s="1432"/>
      <c r="O163" s="1436"/>
      <c r="P163" s="1436"/>
    </row>
    <row r="164" spans="2:16" x14ac:dyDescent="0.25">
      <c r="B164" s="1392"/>
      <c r="C164" s="1393" t="s">
        <v>1362</v>
      </c>
      <c r="D164" s="1394"/>
      <c r="E164" s="1430"/>
      <c r="F164" s="1431"/>
      <c r="G164" s="1432"/>
      <c r="H164" s="1433"/>
      <c r="I164" s="1434"/>
      <c r="J164" s="1432"/>
      <c r="K164" s="1433"/>
      <c r="L164" s="1434"/>
      <c r="M164" s="1435"/>
      <c r="N164" s="1432"/>
      <c r="O164" s="1436"/>
      <c r="P164" s="1436"/>
    </row>
    <row r="165" spans="2:16" x14ac:dyDescent="0.25">
      <c r="B165" s="1392"/>
      <c r="C165" s="1393" t="s">
        <v>1362</v>
      </c>
      <c r="D165" s="1394"/>
      <c r="E165" s="1430"/>
      <c r="F165" s="1431"/>
      <c r="G165" s="1432"/>
      <c r="H165" s="1433"/>
      <c r="I165" s="1434"/>
      <c r="J165" s="1432"/>
      <c r="K165" s="1433"/>
      <c r="L165" s="1434"/>
      <c r="M165" s="1435"/>
      <c r="N165" s="1432"/>
      <c r="O165" s="1436"/>
      <c r="P165" s="1436"/>
    </row>
    <row r="166" spans="2:16" ht="26.25" x14ac:dyDescent="0.25">
      <c r="B166" s="1442" t="s">
        <v>308</v>
      </c>
      <c r="C166" s="1448" t="s">
        <v>57</v>
      </c>
      <c r="D166" s="1416"/>
      <c r="E166" s="1424"/>
      <c r="F166" s="1425"/>
      <c r="G166" s="1387">
        <f t="shared" ref="G166:P166" si="48">SUM(G167:G169)</f>
        <v>0</v>
      </c>
      <c r="H166" s="1388">
        <f t="shared" si="48"/>
        <v>0</v>
      </c>
      <c r="I166" s="1389">
        <f t="shared" si="48"/>
        <v>0</v>
      </c>
      <c r="J166" s="1387">
        <f t="shared" si="48"/>
        <v>0</v>
      </c>
      <c r="K166" s="1388">
        <f t="shared" si="48"/>
        <v>0</v>
      </c>
      <c r="L166" s="1389">
        <f t="shared" si="48"/>
        <v>0</v>
      </c>
      <c r="M166" s="1390">
        <f t="shared" si="48"/>
        <v>0</v>
      </c>
      <c r="N166" s="1387">
        <f t="shared" si="48"/>
        <v>0</v>
      </c>
      <c r="O166" s="1391">
        <f t="shared" si="48"/>
        <v>0</v>
      </c>
      <c r="P166" s="1391">
        <f t="shared" si="48"/>
        <v>0</v>
      </c>
    </row>
    <row r="167" spans="2:16" x14ac:dyDescent="0.25">
      <c r="B167" s="1392"/>
      <c r="C167" s="1393" t="s">
        <v>1362</v>
      </c>
      <c r="D167" s="1394"/>
      <c r="E167" s="1444"/>
      <c r="F167" s="1445"/>
      <c r="G167" s="1437"/>
      <c r="H167" s="1438"/>
      <c r="I167" s="1439"/>
      <c r="J167" s="1437"/>
      <c r="K167" s="1438"/>
      <c r="L167" s="1439"/>
      <c r="M167" s="1440"/>
      <c r="N167" s="1437"/>
      <c r="O167" s="1441"/>
      <c r="P167" s="1441"/>
    </row>
    <row r="168" spans="2:16" x14ac:dyDescent="0.25">
      <c r="B168" s="1392"/>
      <c r="C168" s="1393" t="s">
        <v>1362</v>
      </c>
      <c r="D168" s="1394"/>
      <c r="E168" s="1444"/>
      <c r="F168" s="1445"/>
      <c r="G168" s="1437"/>
      <c r="H168" s="1438"/>
      <c r="I168" s="1439"/>
      <c r="J168" s="1437"/>
      <c r="K168" s="1438"/>
      <c r="L168" s="1439"/>
      <c r="M168" s="1440"/>
      <c r="N168" s="1437"/>
      <c r="O168" s="1441"/>
      <c r="P168" s="1441"/>
    </row>
    <row r="169" spans="2:16" x14ac:dyDescent="0.25">
      <c r="B169" s="1392"/>
      <c r="C169" s="1393" t="s">
        <v>1362</v>
      </c>
      <c r="D169" s="1394"/>
      <c r="E169" s="1444"/>
      <c r="F169" s="1445"/>
      <c r="G169" s="1437"/>
      <c r="H169" s="1438"/>
      <c r="I169" s="1439"/>
      <c r="J169" s="1437"/>
      <c r="K169" s="1438"/>
      <c r="L169" s="1439"/>
      <c r="M169" s="1440"/>
      <c r="N169" s="1437"/>
      <c r="O169" s="1441"/>
      <c r="P169" s="1441"/>
    </row>
    <row r="170" spans="2:16" x14ac:dyDescent="0.25">
      <c r="B170" s="1446" t="s">
        <v>310</v>
      </c>
      <c r="C170" s="1449" t="s">
        <v>609</v>
      </c>
      <c r="D170" s="1413"/>
      <c r="E170" s="1424"/>
      <c r="F170" s="1425"/>
      <c r="G170" s="1387">
        <f t="shared" ref="G170:P170" si="49">SUM(G171:G173)</f>
        <v>0</v>
      </c>
      <c r="H170" s="1388">
        <f t="shared" si="49"/>
        <v>0</v>
      </c>
      <c r="I170" s="1389">
        <f t="shared" si="49"/>
        <v>0</v>
      </c>
      <c r="J170" s="1387">
        <f t="shared" si="49"/>
        <v>0</v>
      </c>
      <c r="K170" s="1388">
        <f t="shared" si="49"/>
        <v>0</v>
      </c>
      <c r="L170" s="1389">
        <f t="shared" si="49"/>
        <v>0</v>
      </c>
      <c r="M170" s="1390">
        <f t="shared" si="49"/>
        <v>0</v>
      </c>
      <c r="N170" s="1387">
        <f t="shared" si="49"/>
        <v>0</v>
      </c>
      <c r="O170" s="1391">
        <f t="shared" si="49"/>
        <v>0</v>
      </c>
      <c r="P170" s="1391">
        <f t="shared" si="49"/>
        <v>0</v>
      </c>
    </row>
    <row r="171" spans="2:16" x14ac:dyDescent="0.25">
      <c r="B171" s="1392"/>
      <c r="C171" s="1393" t="s">
        <v>1362</v>
      </c>
      <c r="D171" s="1394"/>
      <c r="E171" s="1444"/>
      <c r="F171" s="1445"/>
      <c r="G171" s="1437"/>
      <c r="H171" s="1438"/>
      <c r="I171" s="1439"/>
      <c r="J171" s="1437"/>
      <c r="K171" s="1438"/>
      <c r="L171" s="1439"/>
      <c r="M171" s="1440"/>
      <c r="N171" s="1437"/>
      <c r="O171" s="1441"/>
      <c r="P171" s="1441"/>
    </row>
    <row r="172" spans="2:16" x14ac:dyDescent="0.25">
      <c r="B172" s="1392"/>
      <c r="C172" s="1393" t="s">
        <v>1362</v>
      </c>
      <c r="D172" s="1394"/>
      <c r="E172" s="1444"/>
      <c r="F172" s="1445"/>
      <c r="G172" s="1437"/>
      <c r="H172" s="1438"/>
      <c r="I172" s="1439"/>
      <c r="J172" s="1437"/>
      <c r="K172" s="1438"/>
      <c r="L172" s="1439"/>
      <c r="M172" s="1440"/>
      <c r="N172" s="1437"/>
      <c r="O172" s="1441"/>
      <c r="P172" s="1441"/>
    </row>
    <row r="173" spans="2:16" x14ac:dyDescent="0.25">
      <c r="B173" s="1392"/>
      <c r="C173" s="1393" t="s">
        <v>1362</v>
      </c>
      <c r="D173" s="1394"/>
      <c r="E173" s="1444"/>
      <c r="F173" s="1445"/>
      <c r="G173" s="1437"/>
      <c r="H173" s="1438"/>
      <c r="I173" s="1439"/>
      <c r="J173" s="1437"/>
      <c r="K173" s="1438"/>
      <c r="L173" s="1439"/>
      <c r="M173" s="1440"/>
      <c r="N173" s="1437"/>
      <c r="O173" s="1441"/>
      <c r="P173" s="1441"/>
    </row>
    <row r="174" spans="2:16" x14ac:dyDescent="0.25">
      <c r="B174" s="1368" t="s">
        <v>129</v>
      </c>
      <c r="C174" s="1450" t="s">
        <v>661</v>
      </c>
      <c r="D174" s="1367"/>
      <c r="E174" s="1369"/>
      <c r="F174" s="1370"/>
      <c r="G174" s="1371">
        <f t="shared" ref="G174:P174" si="50">G175+G188+G213+G222+G243+G252</f>
        <v>0</v>
      </c>
      <c r="H174" s="1372">
        <f t="shared" si="50"/>
        <v>0</v>
      </c>
      <c r="I174" s="1373">
        <f t="shared" si="50"/>
        <v>0</v>
      </c>
      <c r="J174" s="1371">
        <f t="shared" si="50"/>
        <v>0</v>
      </c>
      <c r="K174" s="1372">
        <f t="shared" si="50"/>
        <v>0</v>
      </c>
      <c r="L174" s="1373">
        <f t="shared" si="50"/>
        <v>0</v>
      </c>
      <c r="M174" s="1369">
        <f t="shared" si="50"/>
        <v>0</v>
      </c>
      <c r="N174" s="1371">
        <f t="shared" si="50"/>
        <v>0</v>
      </c>
      <c r="O174" s="1374">
        <f t="shared" si="50"/>
        <v>0</v>
      </c>
      <c r="P174" s="1374">
        <f t="shared" si="50"/>
        <v>0</v>
      </c>
    </row>
    <row r="175" spans="2:16" x14ac:dyDescent="0.25">
      <c r="B175" s="1375" t="s">
        <v>131</v>
      </c>
      <c r="C175" s="1376" t="s">
        <v>8</v>
      </c>
      <c r="D175" s="1377"/>
      <c r="E175" s="1378"/>
      <c r="F175" s="1379"/>
      <c r="G175" s="1380">
        <f t="shared" ref="G175:P175" si="51">G176+G180+G184</f>
        <v>0</v>
      </c>
      <c r="H175" s="1381">
        <f t="shared" si="51"/>
        <v>0</v>
      </c>
      <c r="I175" s="1382">
        <f t="shared" si="51"/>
        <v>0</v>
      </c>
      <c r="J175" s="1380">
        <f t="shared" si="51"/>
        <v>0</v>
      </c>
      <c r="K175" s="1381">
        <f t="shared" si="51"/>
        <v>0</v>
      </c>
      <c r="L175" s="1382">
        <f t="shared" si="51"/>
        <v>0</v>
      </c>
      <c r="M175" s="1378">
        <f t="shared" si="51"/>
        <v>0</v>
      </c>
      <c r="N175" s="1380">
        <f t="shared" si="51"/>
        <v>0</v>
      </c>
      <c r="O175" s="1383">
        <f t="shared" si="51"/>
        <v>0</v>
      </c>
      <c r="P175" s="1383">
        <f t="shared" si="51"/>
        <v>0</v>
      </c>
    </row>
    <row r="176" spans="2:16" x14ac:dyDescent="0.25">
      <c r="B176" s="1384" t="s">
        <v>406</v>
      </c>
      <c r="C176" s="1385" t="s">
        <v>10</v>
      </c>
      <c r="D176" s="1386"/>
      <c r="E176" s="1378"/>
      <c r="F176" s="1379"/>
      <c r="G176" s="1387">
        <f t="shared" ref="G176:P176" si="52">SUM(G177:G179)</f>
        <v>0</v>
      </c>
      <c r="H176" s="1388">
        <f t="shared" si="52"/>
        <v>0</v>
      </c>
      <c r="I176" s="1389">
        <f t="shared" si="52"/>
        <v>0</v>
      </c>
      <c r="J176" s="1387">
        <f t="shared" si="52"/>
        <v>0</v>
      </c>
      <c r="K176" s="1388">
        <f t="shared" si="52"/>
        <v>0</v>
      </c>
      <c r="L176" s="1389">
        <f t="shared" si="52"/>
        <v>0</v>
      </c>
      <c r="M176" s="1390">
        <f t="shared" si="52"/>
        <v>0</v>
      </c>
      <c r="N176" s="1387">
        <f t="shared" si="52"/>
        <v>0</v>
      </c>
      <c r="O176" s="1391">
        <f t="shared" si="52"/>
        <v>0</v>
      </c>
      <c r="P176" s="1391">
        <f t="shared" si="52"/>
        <v>0</v>
      </c>
    </row>
    <row r="177" spans="2:16" x14ac:dyDescent="0.25">
      <c r="B177" s="1392"/>
      <c r="C177" s="1393" t="s">
        <v>1362</v>
      </c>
      <c r="D177" s="1394"/>
      <c r="E177" s="1395"/>
      <c r="F177" s="1396"/>
      <c r="G177" s="1397"/>
      <c r="H177" s="1398"/>
      <c r="I177" s="1399"/>
      <c r="J177" s="1397"/>
      <c r="K177" s="1398"/>
      <c r="L177" s="1399"/>
      <c r="M177" s="1400"/>
      <c r="N177" s="1397"/>
      <c r="O177" s="1401"/>
      <c r="P177" s="1401"/>
    </row>
    <row r="178" spans="2:16" x14ac:dyDescent="0.25">
      <c r="B178" s="1392"/>
      <c r="C178" s="1393" t="s">
        <v>1362</v>
      </c>
      <c r="D178" s="1394"/>
      <c r="E178" s="1395"/>
      <c r="F178" s="1396"/>
      <c r="G178" s="1397"/>
      <c r="H178" s="1398"/>
      <c r="I178" s="1399"/>
      <c r="J178" s="1397"/>
      <c r="K178" s="1398"/>
      <c r="L178" s="1399"/>
      <c r="M178" s="1400"/>
      <c r="N178" s="1397"/>
      <c r="O178" s="1401"/>
      <c r="P178" s="1401"/>
    </row>
    <row r="179" spans="2:16" x14ac:dyDescent="0.25">
      <c r="B179" s="1392"/>
      <c r="C179" s="1393" t="s">
        <v>1362</v>
      </c>
      <c r="D179" s="1394"/>
      <c r="E179" s="1395"/>
      <c r="F179" s="1396"/>
      <c r="G179" s="1397"/>
      <c r="H179" s="1398"/>
      <c r="I179" s="1399"/>
      <c r="J179" s="1397"/>
      <c r="K179" s="1398"/>
      <c r="L179" s="1399"/>
      <c r="M179" s="1400"/>
      <c r="N179" s="1397"/>
      <c r="O179" s="1401"/>
      <c r="P179" s="1401"/>
    </row>
    <row r="180" spans="2:16" x14ac:dyDescent="0.25">
      <c r="B180" s="1384" t="s">
        <v>407</v>
      </c>
      <c r="C180" s="1385" t="s">
        <v>11</v>
      </c>
      <c r="D180" s="1386"/>
      <c r="E180" s="1378"/>
      <c r="F180" s="1379"/>
      <c r="G180" s="1387">
        <f t="shared" ref="G180:P180" si="53">SUM(G181:G183)</f>
        <v>0</v>
      </c>
      <c r="H180" s="1388">
        <f t="shared" si="53"/>
        <v>0</v>
      </c>
      <c r="I180" s="1389">
        <f t="shared" si="53"/>
        <v>0</v>
      </c>
      <c r="J180" s="1387">
        <f t="shared" si="53"/>
        <v>0</v>
      </c>
      <c r="K180" s="1388">
        <f t="shared" si="53"/>
        <v>0</v>
      </c>
      <c r="L180" s="1389">
        <f t="shared" si="53"/>
        <v>0</v>
      </c>
      <c r="M180" s="1390">
        <f t="shared" si="53"/>
        <v>0</v>
      </c>
      <c r="N180" s="1387">
        <f t="shared" si="53"/>
        <v>0</v>
      </c>
      <c r="O180" s="1391">
        <f t="shared" si="53"/>
        <v>0</v>
      </c>
      <c r="P180" s="1391">
        <f t="shared" si="53"/>
        <v>0</v>
      </c>
    </row>
    <row r="181" spans="2:16" x14ac:dyDescent="0.25">
      <c r="B181" s="1392"/>
      <c r="C181" s="1393" t="s">
        <v>1362</v>
      </c>
      <c r="D181" s="1394"/>
      <c r="E181" s="1395"/>
      <c r="F181" s="1396"/>
      <c r="G181" s="1397"/>
      <c r="H181" s="1398"/>
      <c r="I181" s="1399"/>
      <c r="J181" s="1397"/>
      <c r="K181" s="1398"/>
      <c r="L181" s="1399"/>
      <c r="M181" s="1400"/>
      <c r="N181" s="1397"/>
      <c r="O181" s="1401"/>
      <c r="P181" s="1401"/>
    </row>
    <row r="182" spans="2:16" x14ac:dyDescent="0.25">
      <c r="B182" s="1392"/>
      <c r="C182" s="1393" t="s">
        <v>1362</v>
      </c>
      <c r="D182" s="1394"/>
      <c r="E182" s="1395"/>
      <c r="F182" s="1396"/>
      <c r="G182" s="1397"/>
      <c r="H182" s="1398"/>
      <c r="I182" s="1399"/>
      <c r="J182" s="1397"/>
      <c r="K182" s="1398"/>
      <c r="L182" s="1399"/>
      <c r="M182" s="1400"/>
      <c r="N182" s="1397"/>
      <c r="O182" s="1401"/>
      <c r="P182" s="1401"/>
    </row>
    <row r="183" spans="2:16" x14ac:dyDescent="0.25">
      <c r="B183" s="1392"/>
      <c r="C183" s="1393" t="s">
        <v>1362</v>
      </c>
      <c r="D183" s="1394"/>
      <c r="E183" s="1395"/>
      <c r="F183" s="1396"/>
      <c r="G183" s="1397"/>
      <c r="H183" s="1398"/>
      <c r="I183" s="1399"/>
      <c r="J183" s="1397"/>
      <c r="K183" s="1398"/>
      <c r="L183" s="1399"/>
      <c r="M183" s="1400"/>
      <c r="N183" s="1397"/>
      <c r="O183" s="1401"/>
      <c r="P183" s="1401"/>
    </row>
    <row r="184" spans="2:16" x14ac:dyDescent="0.25">
      <c r="B184" s="1384" t="s">
        <v>622</v>
      </c>
      <c r="C184" s="1385" t="s">
        <v>13</v>
      </c>
      <c r="D184" s="1386"/>
      <c r="E184" s="1378"/>
      <c r="F184" s="1379"/>
      <c r="G184" s="1387">
        <f t="shared" ref="G184:P184" si="54">SUM(G185:G187)</f>
        <v>0</v>
      </c>
      <c r="H184" s="1388">
        <f t="shared" si="54"/>
        <v>0</v>
      </c>
      <c r="I184" s="1389">
        <f t="shared" si="54"/>
        <v>0</v>
      </c>
      <c r="J184" s="1387">
        <f t="shared" si="54"/>
        <v>0</v>
      </c>
      <c r="K184" s="1388">
        <f t="shared" si="54"/>
        <v>0</v>
      </c>
      <c r="L184" s="1389">
        <f t="shared" si="54"/>
        <v>0</v>
      </c>
      <c r="M184" s="1390">
        <f t="shared" si="54"/>
        <v>0</v>
      </c>
      <c r="N184" s="1387">
        <f t="shared" si="54"/>
        <v>0</v>
      </c>
      <c r="O184" s="1391">
        <f t="shared" si="54"/>
        <v>0</v>
      </c>
      <c r="P184" s="1391">
        <f t="shared" si="54"/>
        <v>0</v>
      </c>
    </row>
    <row r="185" spans="2:16" x14ac:dyDescent="0.25">
      <c r="B185" s="1392"/>
      <c r="C185" s="1393" t="s">
        <v>1362</v>
      </c>
      <c r="D185" s="1394"/>
      <c r="E185" s="1395"/>
      <c r="F185" s="1396"/>
      <c r="G185" s="1397"/>
      <c r="H185" s="1398"/>
      <c r="I185" s="1399"/>
      <c r="J185" s="1397"/>
      <c r="K185" s="1398"/>
      <c r="L185" s="1399"/>
      <c r="M185" s="1400"/>
      <c r="N185" s="1397"/>
      <c r="O185" s="1401"/>
      <c r="P185" s="1401"/>
    </row>
    <row r="186" spans="2:16" x14ac:dyDescent="0.25">
      <c r="B186" s="1392"/>
      <c r="C186" s="1393" t="s">
        <v>1362</v>
      </c>
      <c r="D186" s="1394"/>
      <c r="E186" s="1395"/>
      <c r="F186" s="1396"/>
      <c r="G186" s="1397"/>
      <c r="H186" s="1398"/>
      <c r="I186" s="1399"/>
      <c r="J186" s="1397"/>
      <c r="K186" s="1398"/>
      <c r="L186" s="1399"/>
      <c r="M186" s="1400"/>
      <c r="N186" s="1397"/>
      <c r="O186" s="1401"/>
      <c r="P186" s="1401"/>
    </row>
    <row r="187" spans="2:16" x14ac:dyDescent="0.25">
      <c r="B187" s="1392"/>
      <c r="C187" s="1393" t="s">
        <v>1362</v>
      </c>
      <c r="D187" s="1394"/>
      <c r="E187" s="1395"/>
      <c r="F187" s="1396"/>
      <c r="G187" s="1397"/>
      <c r="H187" s="1398"/>
      <c r="I187" s="1399"/>
      <c r="J187" s="1397"/>
      <c r="K187" s="1398"/>
      <c r="L187" s="1399"/>
      <c r="M187" s="1400"/>
      <c r="N187" s="1397"/>
      <c r="O187" s="1401"/>
      <c r="P187" s="1401"/>
    </row>
    <row r="188" spans="2:16" x14ac:dyDescent="0.25">
      <c r="B188" s="1402" t="s">
        <v>133</v>
      </c>
      <c r="C188" s="1403" t="s">
        <v>15</v>
      </c>
      <c r="D188" s="1404"/>
      <c r="E188" s="1378"/>
      <c r="F188" s="1379"/>
      <c r="G188" s="1379">
        <f>G189+G193+G197+G209+G201+G205</f>
        <v>0</v>
      </c>
      <c r="H188" s="1405">
        <f t="shared" ref="H188:P188" si="55">H189+H193+H197+H209+H201+H205</f>
        <v>0</v>
      </c>
      <c r="I188" s="1406">
        <f t="shared" si="55"/>
        <v>0</v>
      </c>
      <c r="J188" s="1379">
        <f t="shared" si="55"/>
        <v>0</v>
      </c>
      <c r="K188" s="1405">
        <f t="shared" si="55"/>
        <v>0</v>
      </c>
      <c r="L188" s="1406">
        <f t="shared" si="55"/>
        <v>0</v>
      </c>
      <c r="M188" s="1380">
        <f t="shared" si="55"/>
        <v>0</v>
      </c>
      <c r="N188" s="1379">
        <f t="shared" si="55"/>
        <v>0</v>
      </c>
      <c r="O188" s="1407">
        <f t="shared" si="55"/>
        <v>0</v>
      </c>
      <c r="P188" s="1408">
        <f t="shared" si="55"/>
        <v>0</v>
      </c>
    </row>
    <row r="189" spans="2:16" x14ac:dyDescent="0.25">
      <c r="B189" s="1384" t="s">
        <v>135</v>
      </c>
      <c r="C189" s="1385" t="s">
        <v>17</v>
      </c>
      <c r="D189" s="1386"/>
      <c r="E189" s="1378"/>
      <c r="F189" s="1379"/>
      <c r="G189" s="1387">
        <f t="shared" ref="G189:P189" si="56">SUM(G190:G192)</f>
        <v>0</v>
      </c>
      <c r="H189" s="1388">
        <f t="shared" si="56"/>
        <v>0</v>
      </c>
      <c r="I189" s="1389">
        <f t="shared" si="56"/>
        <v>0</v>
      </c>
      <c r="J189" s="1387">
        <f t="shared" si="56"/>
        <v>0</v>
      </c>
      <c r="K189" s="1388">
        <f t="shared" si="56"/>
        <v>0</v>
      </c>
      <c r="L189" s="1389">
        <f t="shared" si="56"/>
        <v>0</v>
      </c>
      <c r="M189" s="1390">
        <f t="shared" si="56"/>
        <v>0</v>
      </c>
      <c r="N189" s="1387">
        <f t="shared" si="56"/>
        <v>0</v>
      </c>
      <c r="O189" s="1391">
        <f t="shared" si="56"/>
        <v>0</v>
      </c>
      <c r="P189" s="1391">
        <f t="shared" si="56"/>
        <v>0</v>
      </c>
    </row>
    <row r="190" spans="2:16" x14ac:dyDescent="0.25">
      <c r="B190" s="1392"/>
      <c r="C190" s="1393" t="s">
        <v>1362</v>
      </c>
      <c r="D190" s="1394"/>
      <c r="E190" s="1395"/>
      <c r="F190" s="1396"/>
      <c r="G190" s="1397"/>
      <c r="H190" s="1398"/>
      <c r="I190" s="1399"/>
      <c r="J190" s="1397"/>
      <c r="K190" s="1398"/>
      <c r="L190" s="1399"/>
      <c r="M190" s="1400"/>
      <c r="N190" s="1409"/>
      <c r="O190" s="1410"/>
      <c r="P190" s="1410"/>
    </row>
    <row r="191" spans="2:16" x14ac:dyDescent="0.25">
      <c r="B191" s="1392"/>
      <c r="C191" s="1393" t="s">
        <v>1362</v>
      </c>
      <c r="D191" s="1394"/>
      <c r="E191" s="1395"/>
      <c r="F191" s="1396"/>
      <c r="G191" s="1397"/>
      <c r="H191" s="1398"/>
      <c r="I191" s="1399"/>
      <c r="J191" s="1397"/>
      <c r="K191" s="1398"/>
      <c r="L191" s="1399"/>
      <c r="M191" s="1400"/>
      <c r="N191" s="1409"/>
      <c r="O191" s="1410"/>
      <c r="P191" s="1410"/>
    </row>
    <row r="192" spans="2:16" x14ac:dyDescent="0.25">
      <c r="B192" s="1392"/>
      <c r="C192" s="1393" t="s">
        <v>1362</v>
      </c>
      <c r="D192" s="1394"/>
      <c r="E192" s="1395"/>
      <c r="F192" s="1396"/>
      <c r="G192" s="1397"/>
      <c r="H192" s="1398"/>
      <c r="I192" s="1399"/>
      <c r="J192" s="1397"/>
      <c r="K192" s="1398"/>
      <c r="L192" s="1399"/>
      <c r="M192" s="1400"/>
      <c r="N192" s="1409"/>
      <c r="O192" s="1410"/>
      <c r="P192" s="1410"/>
    </row>
    <row r="193" spans="2:16" x14ac:dyDescent="0.25">
      <c r="B193" s="1384" t="s">
        <v>137</v>
      </c>
      <c r="C193" s="1385" t="s">
        <v>598</v>
      </c>
      <c r="D193" s="1386"/>
      <c r="E193" s="1378"/>
      <c r="F193" s="1379"/>
      <c r="G193" s="1387">
        <f t="shared" ref="G193:P193" si="57">SUM(G194:G196)</f>
        <v>0</v>
      </c>
      <c r="H193" s="1388">
        <f t="shared" si="57"/>
        <v>0</v>
      </c>
      <c r="I193" s="1389">
        <f t="shared" si="57"/>
        <v>0</v>
      </c>
      <c r="J193" s="1387">
        <f t="shared" si="57"/>
        <v>0</v>
      </c>
      <c r="K193" s="1388">
        <f t="shared" si="57"/>
        <v>0</v>
      </c>
      <c r="L193" s="1389">
        <f t="shared" si="57"/>
        <v>0</v>
      </c>
      <c r="M193" s="1390">
        <f t="shared" si="57"/>
        <v>0</v>
      </c>
      <c r="N193" s="1387">
        <f t="shared" si="57"/>
        <v>0</v>
      </c>
      <c r="O193" s="1391">
        <f t="shared" si="57"/>
        <v>0</v>
      </c>
      <c r="P193" s="1391">
        <f t="shared" si="57"/>
        <v>0</v>
      </c>
    </row>
    <row r="194" spans="2:16" x14ac:dyDescent="0.25">
      <c r="B194" s="1392"/>
      <c r="C194" s="1393" t="s">
        <v>1362</v>
      </c>
      <c r="D194" s="1394"/>
      <c r="E194" s="1395"/>
      <c r="F194" s="1396"/>
      <c r="G194" s="1397"/>
      <c r="H194" s="1398"/>
      <c r="I194" s="1399"/>
      <c r="J194" s="1397"/>
      <c r="K194" s="1398"/>
      <c r="L194" s="1399"/>
      <c r="M194" s="1400"/>
      <c r="N194" s="1409"/>
      <c r="O194" s="1410"/>
      <c r="P194" s="1410"/>
    </row>
    <row r="195" spans="2:16" x14ac:dyDescent="0.25">
      <c r="B195" s="1392"/>
      <c r="C195" s="1393" t="s">
        <v>1362</v>
      </c>
      <c r="D195" s="1394"/>
      <c r="E195" s="1395"/>
      <c r="F195" s="1396"/>
      <c r="G195" s="1397"/>
      <c r="H195" s="1398"/>
      <c r="I195" s="1399"/>
      <c r="J195" s="1397"/>
      <c r="K195" s="1398"/>
      <c r="L195" s="1399"/>
      <c r="M195" s="1400"/>
      <c r="N195" s="1409"/>
      <c r="O195" s="1410"/>
      <c r="P195" s="1410"/>
    </row>
    <row r="196" spans="2:16" x14ac:dyDescent="0.25">
      <c r="B196" s="1392"/>
      <c r="C196" s="1393" t="s">
        <v>1362</v>
      </c>
      <c r="D196" s="1394"/>
      <c r="E196" s="1395"/>
      <c r="F196" s="1396"/>
      <c r="G196" s="1397"/>
      <c r="H196" s="1398"/>
      <c r="I196" s="1399"/>
      <c r="J196" s="1397"/>
      <c r="K196" s="1398"/>
      <c r="L196" s="1399"/>
      <c r="M196" s="1400"/>
      <c r="N196" s="1409"/>
      <c r="O196" s="1410"/>
      <c r="P196" s="1410"/>
    </row>
    <row r="197" spans="2:16" x14ac:dyDescent="0.25">
      <c r="B197" s="1384" t="s">
        <v>139</v>
      </c>
      <c r="C197" s="1385" t="s">
        <v>23</v>
      </c>
      <c r="D197" s="1386"/>
      <c r="E197" s="1378"/>
      <c r="F197" s="1379"/>
      <c r="G197" s="1387">
        <f t="shared" ref="G197:P197" si="58">SUM(G198:G200)</f>
        <v>0</v>
      </c>
      <c r="H197" s="1388">
        <f t="shared" si="58"/>
        <v>0</v>
      </c>
      <c r="I197" s="1389">
        <f t="shared" si="58"/>
        <v>0</v>
      </c>
      <c r="J197" s="1387">
        <f t="shared" si="58"/>
        <v>0</v>
      </c>
      <c r="K197" s="1388">
        <f t="shared" si="58"/>
        <v>0</v>
      </c>
      <c r="L197" s="1389">
        <f t="shared" si="58"/>
        <v>0</v>
      </c>
      <c r="M197" s="1390">
        <f t="shared" si="58"/>
        <v>0</v>
      </c>
      <c r="N197" s="1387">
        <f t="shared" si="58"/>
        <v>0</v>
      </c>
      <c r="O197" s="1391">
        <f t="shared" si="58"/>
        <v>0</v>
      </c>
      <c r="P197" s="1391">
        <f t="shared" si="58"/>
        <v>0</v>
      </c>
    </row>
    <row r="198" spans="2:16" x14ac:dyDescent="0.25">
      <c r="B198" s="1392"/>
      <c r="C198" s="1393" t="s">
        <v>1362</v>
      </c>
      <c r="D198" s="1394"/>
      <c r="E198" s="1395"/>
      <c r="F198" s="1396"/>
      <c r="G198" s="1397"/>
      <c r="H198" s="1398"/>
      <c r="I198" s="1399"/>
      <c r="J198" s="1397"/>
      <c r="K198" s="1398"/>
      <c r="L198" s="1399"/>
      <c r="M198" s="1400"/>
      <c r="N198" s="1409"/>
      <c r="O198" s="1410"/>
      <c r="P198" s="1410"/>
    </row>
    <row r="199" spans="2:16" x14ac:dyDescent="0.25">
      <c r="B199" s="1392"/>
      <c r="C199" s="1393" t="s">
        <v>1362</v>
      </c>
      <c r="D199" s="1394"/>
      <c r="E199" s="1395"/>
      <c r="F199" s="1396"/>
      <c r="G199" s="1397"/>
      <c r="H199" s="1398"/>
      <c r="I199" s="1399"/>
      <c r="J199" s="1397"/>
      <c r="K199" s="1398"/>
      <c r="L199" s="1399"/>
      <c r="M199" s="1400"/>
      <c r="N199" s="1409"/>
      <c r="O199" s="1410"/>
      <c r="P199" s="1410"/>
    </row>
    <row r="200" spans="2:16" x14ac:dyDescent="0.25">
      <c r="B200" s="1392"/>
      <c r="C200" s="1393" t="s">
        <v>1362</v>
      </c>
      <c r="D200" s="1394"/>
      <c r="E200" s="1395"/>
      <c r="F200" s="1396"/>
      <c r="G200" s="1397"/>
      <c r="H200" s="1398"/>
      <c r="I200" s="1399"/>
      <c r="J200" s="1397"/>
      <c r="K200" s="1398"/>
      <c r="L200" s="1399"/>
      <c r="M200" s="1400"/>
      <c r="N200" s="1409"/>
      <c r="O200" s="1410"/>
      <c r="P200" s="1410"/>
    </row>
    <row r="201" spans="2:16" x14ac:dyDescent="0.25">
      <c r="B201" s="1384" t="s">
        <v>623</v>
      </c>
      <c r="C201" s="1385" t="s">
        <v>25</v>
      </c>
      <c r="D201" s="1386"/>
      <c r="E201" s="1378"/>
      <c r="F201" s="1379"/>
      <c r="G201" s="1387">
        <f t="shared" ref="G201:P201" si="59">SUM(G202:G204)</f>
        <v>0</v>
      </c>
      <c r="H201" s="1388">
        <f t="shared" si="59"/>
        <v>0</v>
      </c>
      <c r="I201" s="1389">
        <f t="shared" si="59"/>
        <v>0</v>
      </c>
      <c r="J201" s="1387">
        <f t="shared" si="59"/>
        <v>0</v>
      </c>
      <c r="K201" s="1388">
        <f t="shared" si="59"/>
        <v>0</v>
      </c>
      <c r="L201" s="1389">
        <f t="shared" si="59"/>
        <v>0</v>
      </c>
      <c r="M201" s="1390">
        <f t="shared" si="59"/>
        <v>0</v>
      </c>
      <c r="N201" s="1387">
        <f t="shared" si="59"/>
        <v>0</v>
      </c>
      <c r="O201" s="1391">
        <f t="shared" si="59"/>
        <v>0</v>
      </c>
      <c r="P201" s="1391">
        <f t="shared" si="59"/>
        <v>0</v>
      </c>
    </row>
    <row r="202" spans="2:16" x14ac:dyDescent="0.25">
      <c r="B202" s="1392"/>
      <c r="C202" s="1393" t="s">
        <v>1362</v>
      </c>
      <c r="D202" s="1394"/>
      <c r="E202" s="1395"/>
      <c r="F202" s="1396"/>
      <c r="G202" s="1397"/>
      <c r="H202" s="1398"/>
      <c r="I202" s="1399"/>
      <c r="J202" s="1397"/>
      <c r="K202" s="1398"/>
      <c r="L202" s="1399"/>
      <c r="M202" s="1400"/>
      <c r="N202" s="1409"/>
      <c r="O202" s="1410"/>
      <c r="P202" s="1410"/>
    </row>
    <row r="203" spans="2:16" x14ac:dyDescent="0.25">
      <c r="B203" s="1392"/>
      <c r="C203" s="1393" t="s">
        <v>1362</v>
      </c>
      <c r="D203" s="1394"/>
      <c r="E203" s="1395"/>
      <c r="F203" s="1396"/>
      <c r="G203" s="1397"/>
      <c r="H203" s="1398"/>
      <c r="I203" s="1399"/>
      <c r="J203" s="1397"/>
      <c r="K203" s="1398"/>
      <c r="L203" s="1399"/>
      <c r="M203" s="1400"/>
      <c r="N203" s="1409"/>
      <c r="O203" s="1410"/>
      <c r="P203" s="1410"/>
    </row>
    <row r="204" spans="2:16" x14ac:dyDescent="0.25">
      <c r="B204" s="1392"/>
      <c r="C204" s="1393" t="s">
        <v>1362</v>
      </c>
      <c r="D204" s="1394"/>
      <c r="E204" s="1395"/>
      <c r="F204" s="1396"/>
      <c r="G204" s="1397"/>
      <c r="H204" s="1398"/>
      <c r="I204" s="1399"/>
      <c r="J204" s="1397"/>
      <c r="K204" s="1398"/>
      <c r="L204" s="1399"/>
      <c r="M204" s="1400"/>
      <c r="N204" s="1409"/>
      <c r="O204" s="1410"/>
      <c r="P204" s="1410"/>
    </row>
    <row r="205" spans="2:16" x14ac:dyDescent="0.25">
      <c r="B205" s="1384" t="s">
        <v>624</v>
      </c>
      <c r="C205" s="1385" t="s">
        <v>27</v>
      </c>
      <c r="D205" s="1386"/>
      <c r="E205" s="1378"/>
      <c r="F205" s="1379"/>
      <c r="G205" s="1387">
        <f t="shared" ref="G205:P205" si="60">SUM(G206:G208)</f>
        <v>0</v>
      </c>
      <c r="H205" s="1388">
        <f t="shared" si="60"/>
        <v>0</v>
      </c>
      <c r="I205" s="1389">
        <f t="shared" si="60"/>
        <v>0</v>
      </c>
      <c r="J205" s="1387">
        <f t="shared" si="60"/>
        <v>0</v>
      </c>
      <c r="K205" s="1388">
        <f t="shared" si="60"/>
        <v>0</v>
      </c>
      <c r="L205" s="1389">
        <f t="shared" si="60"/>
        <v>0</v>
      </c>
      <c r="M205" s="1390">
        <f t="shared" si="60"/>
        <v>0</v>
      </c>
      <c r="N205" s="1387">
        <f t="shared" si="60"/>
        <v>0</v>
      </c>
      <c r="O205" s="1391">
        <f t="shared" si="60"/>
        <v>0</v>
      </c>
      <c r="P205" s="1391">
        <f t="shared" si="60"/>
        <v>0</v>
      </c>
    </row>
    <row r="206" spans="2:16" x14ac:dyDescent="0.25">
      <c r="B206" s="1392"/>
      <c r="C206" s="1393" t="s">
        <v>1362</v>
      </c>
      <c r="D206" s="1394"/>
      <c r="E206" s="1395"/>
      <c r="F206" s="1396"/>
      <c r="G206" s="1397"/>
      <c r="H206" s="1398"/>
      <c r="I206" s="1399"/>
      <c r="J206" s="1397"/>
      <c r="K206" s="1398"/>
      <c r="L206" s="1399"/>
      <c r="M206" s="1400"/>
      <c r="N206" s="1409"/>
      <c r="O206" s="1410"/>
      <c r="P206" s="1410"/>
    </row>
    <row r="207" spans="2:16" x14ac:dyDescent="0.25">
      <c r="B207" s="1392"/>
      <c r="C207" s="1393" t="s">
        <v>1362</v>
      </c>
      <c r="D207" s="1394"/>
      <c r="E207" s="1395"/>
      <c r="F207" s="1396"/>
      <c r="G207" s="1397"/>
      <c r="H207" s="1398"/>
      <c r="I207" s="1399"/>
      <c r="J207" s="1397"/>
      <c r="K207" s="1398"/>
      <c r="L207" s="1399"/>
      <c r="M207" s="1400"/>
      <c r="N207" s="1409"/>
      <c r="O207" s="1410"/>
      <c r="P207" s="1410"/>
    </row>
    <row r="208" spans="2:16" x14ac:dyDescent="0.25">
      <c r="B208" s="1392"/>
      <c r="C208" s="1393" t="s">
        <v>1362</v>
      </c>
      <c r="D208" s="1394"/>
      <c r="E208" s="1395"/>
      <c r="F208" s="1396"/>
      <c r="G208" s="1397"/>
      <c r="H208" s="1398"/>
      <c r="I208" s="1399"/>
      <c r="J208" s="1397"/>
      <c r="K208" s="1398"/>
      <c r="L208" s="1399"/>
      <c r="M208" s="1400"/>
      <c r="N208" s="1409"/>
      <c r="O208" s="1410"/>
      <c r="P208" s="1410"/>
    </row>
    <row r="209" spans="2:16" ht="51" x14ac:dyDescent="0.25">
      <c r="B209" s="1384" t="s">
        <v>625</v>
      </c>
      <c r="C209" s="1385" t="s">
        <v>602</v>
      </c>
      <c r="D209" s="1386"/>
      <c r="E209" s="1378"/>
      <c r="F209" s="1379"/>
      <c r="G209" s="1387">
        <f t="shared" ref="G209:P209" si="61">SUM(G210:G212)</f>
        <v>0</v>
      </c>
      <c r="H209" s="1388">
        <f t="shared" si="61"/>
        <v>0</v>
      </c>
      <c r="I209" s="1389">
        <f t="shared" si="61"/>
        <v>0</v>
      </c>
      <c r="J209" s="1387">
        <f t="shared" si="61"/>
        <v>0</v>
      </c>
      <c r="K209" s="1388">
        <f t="shared" si="61"/>
        <v>0</v>
      </c>
      <c r="L209" s="1389">
        <f t="shared" si="61"/>
        <v>0</v>
      </c>
      <c r="M209" s="1390">
        <f t="shared" si="61"/>
        <v>0</v>
      </c>
      <c r="N209" s="1387">
        <f t="shared" si="61"/>
        <v>0</v>
      </c>
      <c r="O209" s="1391">
        <f t="shared" si="61"/>
        <v>0</v>
      </c>
      <c r="P209" s="1391">
        <f t="shared" si="61"/>
        <v>0</v>
      </c>
    </row>
    <row r="210" spans="2:16" x14ac:dyDescent="0.25">
      <c r="B210" s="1392"/>
      <c r="C210" s="1393" t="s">
        <v>1362</v>
      </c>
      <c r="D210" s="1394"/>
      <c r="E210" s="1395"/>
      <c r="F210" s="1396"/>
      <c r="G210" s="1397"/>
      <c r="H210" s="1398"/>
      <c r="I210" s="1399"/>
      <c r="J210" s="1397"/>
      <c r="K210" s="1398"/>
      <c r="L210" s="1399"/>
      <c r="M210" s="1400"/>
      <c r="N210" s="1409"/>
      <c r="O210" s="1410"/>
      <c r="P210" s="1410"/>
    </row>
    <row r="211" spans="2:16" x14ac:dyDescent="0.25">
      <c r="B211" s="1392"/>
      <c r="C211" s="1393" t="s">
        <v>1362</v>
      </c>
      <c r="D211" s="1394"/>
      <c r="E211" s="1395"/>
      <c r="F211" s="1396"/>
      <c r="G211" s="1397"/>
      <c r="H211" s="1398"/>
      <c r="I211" s="1399"/>
      <c r="J211" s="1397"/>
      <c r="K211" s="1398"/>
      <c r="L211" s="1399"/>
      <c r="M211" s="1400"/>
      <c r="N211" s="1409"/>
      <c r="O211" s="1410"/>
      <c r="P211" s="1410"/>
    </row>
    <row r="212" spans="2:16" x14ac:dyDescent="0.25">
      <c r="B212" s="1392"/>
      <c r="C212" s="1393" t="s">
        <v>1362</v>
      </c>
      <c r="D212" s="1394"/>
      <c r="E212" s="1395"/>
      <c r="F212" s="1396"/>
      <c r="G212" s="1397"/>
      <c r="H212" s="1398"/>
      <c r="I212" s="1399"/>
      <c r="J212" s="1397"/>
      <c r="K212" s="1398"/>
      <c r="L212" s="1399"/>
      <c r="M212" s="1400"/>
      <c r="N212" s="1409"/>
      <c r="O212" s="1410"/>
      <c r="P212" s="1410"/>
    </row>
    <row r="213" spans="2:16" x14ac:dyDescent="0.25">
      <c r="B213" s="1411" t="s">
        <v>141</v>
      </c>
      <c r="C213" s="1412" t="s">
        <v>31</v>
      </c>
      <c r="D213" s="1413"/>
      <c r="E213" s="1378"/>
      <c r="F213" s="1379"/>
      <c r="G213" s="1380">
        <f t="shared" ref="G213:P213" si="62">G214+G218</f>
        <v>0</v>
      </c>
      <c r="H213" s="1381">
        <f t="shared" si="62"/>
        <v>0</v>
      </c>
      <c r="I213" s="1382">
        <f t="shared" si="62"/>
        <v>0</v>
      </c>
      <c r="J213" s="1380">
        <f t="shared" si="62"/>
        <v>0</v>
      </c>
      <c r="K213" s="1381">
        <f t="shared" si="62"/>
        <v>0</v>
      </c>
      <c r="L213" s="1382">
        <f t="shared" si="62"/>
        <v>0</v>
      </c>
      <c r="M213" s="1378">
        <f t="shared" si="62"/>
        <v>0</v>
      </c>
      <c r="N213" s="1380">
        <f t="shared" si="62"/>
        <v>0</v>
      </c>
      <c r="O213" s="1383">
        <f t="shared" si="62"/>
        <v>0</v>
      </c>
      <c r="P213" s="1383">
        <f t="shared" si="62"/>
        <v>0</v>
      </c>
    </row>
    <row r="214" spans="2:16" ht="64.5" x14ac:dyDescent="0.25">
      <c r="B214" s="1414" t="s">
        <v>408</v>
      </c>
      <c r="C214" s="1415" t="s">
        <v>33</v>
      </c>
      <c r="D214" s="1416"/>
      <c r="E214" s="1378"/>
      <c r="F214" s="1379"/>
      <c r="G214" s="1387">
        <f t="shared" ref="G214:P214" si="63">SUM(G215:G217)</f>
        <v>0</v>
      </c>
      <c r="H214" s="1388">
        <f t="shared" si="63"/>
        <v>0</v>
      </c>
      <c r="I214" s="1389">
        <f t="shared" si="63"/>
        <v>0</v>
      </c>
      <c r="J214" s="1387">
        <f t="shared" si="63"/>
        <v>0</v>
      </c>
      <c r="K214" s="1388">
        <f t="shared" si="63"/>
        <v>0</v>
      </c>
      <c r="L214" s="1389">
        <f t="shared" si="63"/>
        <v>0</v>
      </c>
      <c r="M214" s="1390">
        <f t="shared" si="63"/>
        <v>0</v>
      </c>
      <c r="N214" s="1387">
        <f t="shared" si="63"/>
        <v>0</v>
      </c>
      <c r="O214" s="1391">
        <f t="shared" si="63"/>
        <v>0</v>
      </c>
      <c r="P214" s="1391">
        <f t="shared" si="63"/>
        <v>0</v>
      </c>
    </row>
    <row r="215" spans="2:16" x14ac:dyDescent="0.25">
      <c r="B215" s="1392"/>
      <c r="C215" s="1393" t="s">
        <v>1362</v>
      </c>
      <c r="D215" s="1394"/>
      <c r="E215" s="1395"/>
      <c r="F215" s="1396"/>
      <c r="G215" s="1397"/>
      <c r="H215" s="1398"/>
      <c r="I215" s="1399"/>
      <c r="J215" s="1397"/>
      <c r="K215" s="1398"/>
      <c r="L215" s="1399"/>
      <c r="M215" s="1400"/>
      <c r="N215" s="1409"/>
      <c r="O215" s="1410"/>
      <c r="P215" s="1410"/>
    </row>
    <row r="216" spans="2:16" x14ac:dyDescent="0.25">
      <c r="B216" s="1392"/>
      <c r="C216" s="1393" t="s">
        <v>1362</v>
      </c>
      <c r="D216" s="1394"/>
      <c r="E216" s="1395"/>
      <c r="F216" s="1396"/>
      <c r="G216" s="1397"/>
      <c r="H216" s="1398"/>
      <c r="I216" s="1399"/>
      <c r="J216" s="1397"/>
      <c r="K216" s="1398"/>
      <c r="L216" s="1399"/>
      <c r="M216" s="1400"/>
      <c r="N216" s="1409"/>
      <c r="O216" s="1410"/>
      <c r="P216" s="1410"/>
    </row>
    <row r="217" spans="2:16" x14ac:dyDescent="0.25">
      <c r="B217" s="1392"/>
      <c r="C217" s="1393" t="s">
        <v>1362</v>
      </c>
      <c r="D217" s="1394"/>
      <c r="E217" s="1395"/>
      <c r="F217" s="1396"/>
      <c r="G217" s="1397"/>
      <c r="H217" s="1398"/>
      <c r="I217" s="1399"/>
      <c r="J217" s="1397"/>
      <c r="K217" s="1398"/>
      <c r="L217" s="1399"/>
      <c r="M217" s="1400"/>
      <c r="N217" s="1409"/>
      <c r="O217" s="1410"/>
      <c r="P217" s="1410"/>
    </row>
    <row r="218" spans="2:16" x14ac:dyDescent="0.25">
      <c r="B218" s="1414" t="s">
        <v>626</v>
      </c>
      <c r="C218" s="1415" t="s">
        <v>35</v>
      </c>
      <c r="D218" s="1416"/>
      <c r="E218" s="1378"/>
      <c r="F218" s="1379"/>
      <c r="G218" s="1387">
        <f t="shared" ref="G218:P218" si="64">SUM(G219:G221)</f>
        <v>0</v>
      </c>
      <c r="H218" s="1388">
        <f t="shared" si="64"/>
        <v>0</v>
      </c>
      <c r="I218" s="1389">
        <f t="shared" si="64"/>
        <v>0</v>
      </c>
      <c r="J218" s="1387">
        <f t="shared" si="64"/>
        <v>0</v>
      </c>
      <c r="K218" s="1388">
        <f t="shared" si="64"/>
        <v>0</v>
      </c>
      <c r="L218" s="1389">
        <f t="shared" si="64"/>
        <v>0</v>
      </c>
      <c r="M218" s="1390">
        <f t="shared" si="64"/>
        <v>0</v>
      </c>
      <c r="N218" s="1387">
        <f t="shared" si="64"/>
        <v>0</v>
      </c>
      <c r="O218" s="1391">
        <f t="shared" si="64"/>
        <v>0</v>
      </c>
      <c r="P218" s="1391">
        <f t="shared" si="64"/>
        <v>0</v>
      </c>
    </row>
    <row r="219" spans="2:16" x14ac:dyDescent="0.25">
      <c r="B219" s="1392"/>
      <c r="C219" s="1393" t="s">
        <v>1362</v>
      </c>
      <c r="D219" s="1394"/>
      <c r="E219" s="1395"/>
      <c r="F219" s="1396"/>
      <c r="G219" s="1397"/>
      <c r="H219" s="1398"/>
      <c r="I219" s="1399"/>
      <c r="J219" s="1397"/>
      <c r="K219" s="1398"/>
      <c r="L219" s="1399"/>
      <c r="M219" s="1400"/>
      <c r="N219" s="1409"/>
      <c r="O219" s="1410"/>
      <c r="P219" s="1410"/>
    </row>
    <row r="220" spans="2:16" x14ac:dyDescent="0.25">
      <c r="B220" s="1392"/>
      <c r="C220" s="1393" t="s">
        <v>1362</v>
      </c>
      <c r="D220" s="1394"/>
      <c r="E220" s="1395"/>
      <c r="F220" s="1396"/>
      <c r="G220" s="1397"/>
      <c r="H220" s="1398"/>
      <c r="I220" s="1399"/>
      <c r="J220" s="1397"/>
      <c r="K220" s="1398"/>
      <c r="L220" s="1399"/>
      <c r="M220" s="1400"/>
      <c r="N220" s="1409"/>
      <c r="O220" s="1410"/>
      <c r="P220" s="1410"/>
    </row>
    <row r="221" spans="2:16" x14ac:dyDescent="0.25">
      <c r="B221" s="1392"/>
      <c r="C221" s="1393" t="s">
        <v>1362</v>
      </c>
      <c r="D221" s="1394"/>
      <c r="E221" s="1395"/>
      <c r="F221" s="1396"/>
      <c r="G221" s="1397"/>
      <c r="H221" s="1398"/>
      <c r="I221" s="1399"/>
      <c r="J221" s="1397"/>
      <c r="K221" s="1398"/>
      <c r="L221" s="1399"/>
      <c r="M221" s="1400"/>
      <c r="N221" s="1409"/>
      <c r="O221" s="1410"/>
      <c r="P221" s="1410"/>
    </row>
    <row r="222" spans="2:16" x14ac:dyDescent="0.25">
      <c r="B222" s="1411" t="s">
        <v>409</v>
      </c>
      <c r="C222" s="1412" t="s">
        <v>37</v>
      </c>
      <c r="D222" s="1413"/>
      <c r="E222" s="1378"/>
      <c r="F222" s="1379"/>
      <c r="G222" s="1379">
        <f>G223+G239+G227+G231+G235</f>
        <v>0</v>
      </c>
      <c r="H222" s="1405">
        <f t="shared" ref="H222:P222" si="65">H223+H239+H227+H231+H235</f>
        <v>0</v>
      </c>
      <c r="I222" s="1406">
        <f t="shared" si="65"/>
        <v>0</v>
      </c>
      <c r="J222" s="1379">
        <f t="shared" si="65"/>
        <v>0</v>
      </c>
      <c r="K222" s="1405">
        <f t="shared" si="65"/>
        <v>0</v>
      </c>
      <c r="L222" s="1406">
        <f t="shared" si="65"/>
        <v>0</v>
      </c>
      <c r="M222" s="1380">
        <f t="shared" si="65"/>
        <v>0</v>
      </c>
      <c r="N222" s="1417">
        <f t="shared" si="65"/>
        <v>0</v>
      </c>
      <c r="O222" s="1406">
        <f t="shared" si="65"/>
        <v>0</v>
      </c>
      <c r="P222" s="1408">
        <f t="shared" si="65"/>
        <v>0</v>
      </c>
    </row>
    <row r="223" spans="2:16" x14ac:dyDescent="0.25">
      <c r="B223" s="1414" t="s">
        <v>410</v>
      </c>
      <c r="C223" s="1415" t="s">
        <v>39</v>
      </c>
      <c r="D223" s="1416"/>
      <c r="E223" s="1378"/>
      <c r="F223" s="1379"/>
      <c r="G223" s="1387">
        <f t="shared" ref="G223:P223" si="66">SUM(G224:G226)</f>
        <v>0</v>
      </c>
      <c r="H223" s="1388">
        <f t="shared" si="66"/>
        <v>0</v>
      </c>
      <c r="I223" s="1389">
        <f t="shared" si="66"/>
        <v>0</v>
      </c>
      <c r="J223" s="1387">
        <f t="shared" si="66"/>
        <v>0</v>
      </c>
      <c r="K223" s="1388">
        <f t="shared" si="66"/>
        <v>0</v>
      </c>
      <c r="L223" s="1389">
        <f t="shared" si="66"/>
        <v>0</v>
      </c>
      <c r="M223" s="1390">
        <f t="shared" si="66"/>
        <v>0</v>
      </c>
      <c r="N223" s="1387">
        <f t="shared" si="66"/>
        <v>0</v>
      </c>
      <c r="O223" s="1391">
        <f t="shared" si="66"/>
        <v>0</v>
      </c>
      <c r="P223" s="1391">
        <f t="shared" si="66"/>
        <v>0</v>
      </c>
    </row>
    <row r="224" spans="2:16" x14ac:dyDescent="0.25">
      <c r="B224" s="1392"/>
      <c r="C224" s="1393" t="s">
        <v>1362</v>
      </c>
      <c r="D224" s="1394"/>
      <c r="E224" s="1395"/>
      <c r="F224" s="1396"/>
      <c r="G224" s="1397"/>
      <c r="H224" s="1398"/>
      <c r="I224" s="1399"/>
      <c r="J224" s="1397"/>
      <c r="K224" s="1398"/>
      <c r="L224" s="1399"/>
      <c r="M224" s="1400"/>
      <c r="N224" s="1397"/>
      <c r="O224" s="1401"/>
      <c r="P224" s="1401"/>
    </row>
    <row r="225" spans="2:16" x14ac:dyDescent="0.25">
      <c r="B225" s="1392"/>
      <c r="C225" s="1393" t="s">
        <v>1362</v>
      </c>
      <c r="D225" s="1394"/>
      <c r="E225" s="1395"/>
      <c r="F225" s="1396"/>
      <c r="G225" s="1397"/>
      <c r="H225" s="1398"/>
      <c r="I225" s="1399"/>
      <c r="J225" s="1397"/>
      <c r="K225" s="1398"/>
      <c r="L225" s="1399"/>
      <c r="M225" s="1400"/>
      <c r="N225" s="1397"/>
      <c r="O225" s="1401"/>
      <c r="P225" s="1401"/>
    </row>
    <row r="226" spans="2:16" x14ac:dyDescent="0.25">
      <c r="B226" s="1392"/>
      <c r="C226" s="1393" t="s">
        <v>1362</v>
      </c>
      <c r="D226" s="1394"/>
      <c r="E226" s="1395"/>
      <c r="F226" s="1396"/>
      <c r="G226" s="1397"/>
      <c r="H226" s="1398"/>
      <c r="I226" s="1399"/>
      <c r="J226" s="1397"/>
      <c r="K226" s="1398"/>
      <c r="L226" s="1399"/>
      <c r="M226" s="1400"/>
      <c r="N226" s="1397"/>
      <c r="O226" s="1401"/>
      <c r="P226" s="1401"/>
    </row>
    <row r="227" spans="2:16" x14ac:dyDescent="0.25">
      <c r="B227" s="1414" t="s">
        <v>411</v>
      </c>
      <c r="C227" s="1415" t="s">
        <v>42</v>
      </c>
      <c r="D227" s="1416"/>
      <c r="E227" s="1378"/>
      <c r="F227" s="1379"/>
      <c r="G227" s="1387">
        <f t="shared" ref="G227:P227" si="67">SUM(G228:G230)</f>
        <v>0</v>
      </c>
      <c r="H227" s="1388">
        <f t="shared" si="67"/>
        <v>0</v>
      </c>
      <c r="I227" s="1389">
        <f t="shared" si="67"/>
        <v>0</v>
      </c>
      <c r="J227" s="1387">
        <f t="shared" si="67"/>
        <v>0</v>
      </c>
      <c r="K227" s="1388">
        <f t="shared" si="67"/>
        <v>0</v>
      </c>
      <c r="L227" s="1389">
        <f t="shared" si="67"/>
        <v>0</v>
      </c>
      <c r="M227" s="1390">
        <f t="shared" si="67"/>
        <v>0</v>
      </c>
      <c r="N227" s="1387">
        <f t="shared" si="67"/>
        <v>0</v>
      </c>
      <c r="O227" s="1391">
        <f t="shared" si="67"/>
        <v>0</v>
      </c>
      <c r="P227" s="1391">
        <f t="shared" si="67"/>
        <v>0</v>
      </c>
    </row>
    <row r="228" spans="2:16" x14ac:dyDescent="0.25">
      <c r="B228" s="1392"/>
      <c r="C228" s="1393" t="s">
        <v>1362</v>
      </c>
      <c r="D228" s="1394"/>
      <c r="E228" s="1395"/>
      <c r="F228" s="1396"/>
      <c r="G228" s="1397"/>
      <c r="H228" s="1398"/>
      <c r="I228" s="1399"/>
      <c r="J228" s="1397"/>
      <c r="K228" s="1398"/>
      <c r="L228" s="1399"/>
      <c r="M228" s="1400"/>
      <c r="N228" s="1397"/>
      <c r="O228" s="1401"/>
      <c r="P228" s="1401"/>
    </row>
    <row r="229" spans="2:16" x14ac:dyDescent="0.25">
      <c r="B229" s="1392"/>
      <c r="C229" s="1393" t="s">
        <v>1362</v>
      </c>
      <c r="D229" s="1394"/>
      <c r="E229" s="1395"/>
      <c r="F229" s="1396"/>
      <c r="G229" s="1397"/>
      <c r="H229" s="1398"/>
      <c r="I229" s="1399"/>
      <c r="J229" s="1397"/>
      <c r="K229" s="1398"/>
      <c r="L229" s="1399"/>
      <c r="M229" s="1400"/>
      <c r="N229" s="1397"/>
      <c r="O229" s="1401"/>
      <c r="P229" s="1401"/>
    </row>
    <row r="230" spans="2:16" x14ac:dyDescent="0.25">
      <c r="B230" s="1392"/>
      <c r="C230" s="1393" t="s">
        <v>1362</v>
      </c>
      <c r="D230" s="1394"/>
      <c r="E230" s="1395"/>
      <c r="F230" s="1396"/>
      <c r="G230" s="1397"/>
      <c r="H230" s="1398"/>
      <c r="I230" s="1399"/>
      <c r="J230" s="1397"/>
      <c r="K230" s="1398"/>
      <c r="L230" s="1399"/>
      <c r="M230" s="1400"/>
      <c r="N230" s="1397"/>
      <c r="O230" s="1401"/>
      <c r="P230" s="1401"/>
    </row>
    <row r="231" spans="2:16" ht="29.25" customHeight="1" x14ac:dyDescent="0.25">
      <c r="B231" s="1414" t="s">
        <v>412</v>
      </c>
      <c r="C231" s="1415" t="s">
        <v>45</v>
      </c>
      <c r="D231" s="1416"/>
      <c r="E231" s="1378"/>
      <c r="F231" s="1379"/>
      <c r="G231" s="1387">
        <f t="shared" ref="G231:P231" si="68">SUM(G232:G234)</f>
        <v>0</v>
      </c>
      <c r="H231" s="1388">
        <f t="shared" si="68"/>
        <v>0</v>
      </c>
      <c r="I231" s="1389">
        <f t="shared" si="68"/>
        <v>0</v>
      </c>
      <c r="J231" s="1387">
        <f t="shared" si="68"/>
        <v>0</v>
      </c>
      <c r="K231" s="1388">
        <f t="shared" si="68"/>
        <v>0</v>
      </c>
      <c r="L231" s="1389">
        <f t="shared" si="68"/>
        <v>0</v>
      </c>
      <c r="M231" s="1390">
        <f t="shared" si="68"/>
        <v>0</v>
      </c>
      <c r="N231" s="1387">
        <f t="shared" si="68"/>
        <v>0</v>
      </c>
      <c r="O231" s="1391">
        <f t="shared" si="68"/>
        <v>0</v>
      </c>
      <c r="P231" s="1391">
        <f t="shared" si="68"/>
        <v>0</v>
      </c>
    </row>
    <row r="232" spans="2:16" x14ac:dyDescent="0.25">
      <c r="B232" s="1392"/>
      <c r="C232" s="1393" t="s">
        <v>1362</v>
      </c>
      <c r="D232" s="1394"/>
      <c r="E232" s="1395"/>
      <c r="F232" s="1396"/>
      <c r="G232" s="1397"/>
      <c r="H232" s="1398"/>
      <c r="I232" s="1399"/>
      <c r="J232" s="1397"/>
      <c r="K232" s="1398"/>
      <c r="L232" s="1399"/>
      <c r="M232" s="1400"/>
      <c r="N232" s="1397"/>
      <c r="O232" s="1401"/>
      <c r="P232" s="1401"/>
    </row>
    <row r="233" spans="2:16" x14ac:dyDescent="0.25">
      <c r="B233" s="1392"/>
      <c r="C233" s="1393" t="s">
        <v>1362</v>
      </c>
      <c r="D233" s="1394"/>
      <c r="E233" s="1395"/>
      <c r="F233" s="1396"/>
      <c r="G233" s="1397"/>
      <c r="H233" s="1398"/>
      <c r="I233" s="1399"/>
      <c r="J233" s="1397"/>
      <c r="K233" s="1398"/>
      <c r="L233" s="1399"/>
      <c r="M233" s="1400"/>
      <c r="N233" s="1397"/>
      <c r="O233" s="1401"/>
      <c r="P233" s="1401"/>
    </row>
    <row r="234" spans="2:16" x14ac:dyDescent="0.25">
      <c r="B234" s="1392"/>
      <c r="C234" s="1393" t="s">
        <v>1362</v>
      </c>
      <c r="D234" s="1394"/>
      <c r="E234" s="1395"/>
      <c r="F234" s="1396"/>
      <c r="G234" s="1397"/>
      <c r="H234" s="1398"/>
      <c r="I234" s="1399"/>
      <c r="J234" s="1397"/>
      <c r="K234" s="1398"/>
      <c r="L234" s="1399"/>
      <c r="M234" s="1400"/>
      <c r="N234" s="1397"/>
      <c r="O234" s="1401"/>
      <c r="P234" s="1401"/>
    </row>
    <row r="235" spans="2:16" ht="26.25" x14ac:dyDescent="0.25">
      <c r="B235" s="1414" t="s">
        <v>413</v>
      </c>
      <c r="C235" s="1415" t="s">
        <v>47</v>
      </c>
      <c r="D235" s="1416"/>
      <c r="E235" s="1378"/>
      <c r="F235" s="1379"/>
      <c r="G235" s="1387">
        <f t="shared" ref="G235:P235" si="69">SUM(G236:G238)</f>
        <v>0</v>
      </c>
      <c r="H235" s="1388">
        <f t="shared" si="69"/>
        <v>0</v>
      </c>
      <c r="I235" s="1389">
        <f t="shared" si="69"/>
        <v>0</v>
      </c>
      <c r="J235" s="1387">
        <f t="shared" si="69"/>
        <v>0</v>
      </c>
      <c r="K235" s="1388">
        <f t="shared" si="69"/>
        <v>0</v>
      </c>
      <c r="L235" s="1389">
        <f t="shared" si="69"/>
        <v>0</v>
      </c>
      <c r="M235" s="1390">
        <f t="shared" si="69"/>
        <v>0</v>
      </c>
      <c r="N235" s="1387">
        <f t="shared" si="69"/>
        <v>0</v>
      </c>
      <c r="O235" s="1391">
        <f t="shared" si="69"/>
        <v>0</v>
      </c>
      <c r="P235" s="1391">
        <f t="shared" si="69"/>
        <v>0</v>
      </c>
    </row>
    <row r="236" spans="2:16" x14ac:dyDescent="0.25">
      <c r="B236" s="1392"/>
      <c r="C236" s="1393" t="s">
        <v>1362</v>
      </c>
      <c r="D236" s="1394"/>
      <c r="E236" s="1395"/>
      <c r="F236" s="1396"/>
      <c r="G236" s="1397"/>
      <c r="H236" s="1398"/>
      <c r="I236" s="1399"/>
      <c r="J236" s="1397"/>
      <c r="K236" s="1398"/>
      <c r="L236" s="1399"/>
      <c r="M236" s="1400"/>
      <c r="N236" s="1397"/>
      <c r="O236" s="1401"/>
      <c r="P236" s="1401"/>
    </row>
    <row r="237" spans="2:16" x14ac:dyDescent="0.25">
      <c r="B237" s="1392"/>
      <c r="C237" s="1393" t="s">
        <v>1362</v>
      </c>
      <c r="D237" s="1394"/>
      <c r="E237" s="1395"/>
      <c r="F237" s="1396"/>
      <c r="G237" s="1397"/>
      <c r="H237" s="1398"/>
      <c r="I237" s="1399"/>
      <c r="J237" s="1397"/>
      <c r="K237" s="1398"/>
      <c r="L237" s="1399"/>
      <c r="M237" s="1400"/>
      <c r="N237" s="1397"/>
      <c r="O237" s="1401"/>
      <c r="P237" s="1401"/>
    </row>
    <row r="238" spans="2:16" x14ac:dyDescent="0.25">
      <c r="B238" s="1392"/>
      <c r="C238" s="1393" t="s">
        <v>1362</v>
      </c>
      <c r="D238" s="1394"/>
      <c r="E238" s="1395"/>
      <c r="F238" s="1396"/>
      <c r="G238" s="1397"/>
      <c r="H238" s="1398"/>
      <c r="I238" s="1399"/>
      <c r="J238" s="1397"/>
      <c r="K238" s="1398"/>
      <c r="L238" s="1399"/>
      <c r="M238" s="1400"/>
      <c r="N238" s="1397"/>
      <c r="O238" s="1401"/>
      <c r="P238" s="1401"/>
    </row>
    <row r="239" spans="2:16" ht="26.25" x14ac:dyDescent="0.25">
      <c r="B239" s="1414" t="s">
        <v>414</v>
      </c>
      <c r="C239" s="1419" t="s">
        <v>608</v>
      </c>
      <c r="D239" s="1420"/>
      <c r="E239" s="1378"/>
      <c r="F239" s="1379"/>
      <c r="G239" s="1387">
        <f t="shared" ref="G239:P239" si="70">SUM(G240:G242)</f>
        <v>0</v>
      </c>
      <c r="H239" s="1388">
        <f t="shared" si="70"/>
        <v>0</v>
      </c>
      <c r="I239" s="1389">
        <f t="shared" si="70"/>
        <v>0</v>
      </c>
      <c r="J239" s="1387">
        <f t="shared" si="70"/>
        <v>0</v>
      </c>
      <c r="K239" s="1388">
        <f t="shared" si="70"/>
        <v>0</v>
      </c>
      <c r="L239" s="1389">
        <f t="shared" si="70"/>
        <v>0</v>
      </c>
      <c r="M239" s="1390">
        <f t="shared" si="70"/>
        <v>0</v>
      </c>
      <c r="N239" s="1387">
        <f t="shared" si="70"/>
        <v>0</v>
      </c>
      <c r="O239" s="1391">
        <f t="shared" si="70"/>
        <v>0</v>
      </c>
      <c r="P239" s="1391">
        <f t="shared" si="70"/>
        <v>0</v>
      </c>
    </row>
    <row r="240" spans="2:16" x14ac:dyDescent="0.25">
      <c r="B240" s="1392"/>
      <c r="C240" s="1393" t="s">
        <v>1362</v>
      </c>
      <c r="D240" s="1394"/>
      <c r="E240" s="1395"/>
      <c r="F240" s="1396"/>
      <c r="G240" s="1397"/>
      <c r="H240" s="1398"/>
      <c r="I240" s="1399"/>
      <c r="J240" s="1397"/>
      <c r="K240" s="1398"/>
      <c r="L240" s="1399"/>
      <c r="M240" s="1400"/>
      <c r="N240" s="1397"/>
      <c r="O240" s="1401"/>
      <c r="P240" s="1401"/>
    </row>
    <row r="241" spans="2:16" x14ac:dyDescent="0.25">
      <c r="B241" s="1392"/>
      <c r="C241" s="1393" t="s">
        <v>1362</v>
      </c>
      <c r="D241" s="1394"/>
      <c r="E241" s="1395"/>
      <c r="F241" s="1396"/>
      <c r="G241" s="1397"/>
      <c r="H241" s="1398"/>
      <c r="I241" s="1399"/>
      <c r="J241" s="1397"/>
      <c r="K241" s="1398"/>
      <c r="L241" s="1399"/>
      <c r="M241" s="1400"/>
      <c r="N241" s="1397"/>
      <c r="O241" s="1401"/>
      <c r="P241" s="1401"/>
    </row>
    <row r="242" spans="2:16" x14ac:dyDescent="0.25">
      <c r="B242" s="1392"/>
      <c r="C242" s="1393" t="s">
        <v>1362</v>
      </c>
      <c r="D242" s="1394"/>
      <c r="E242" s="1395"/>
      <c r="F242" s="1396"/>
      <c r="G242" s="1397"/>
      <c r="H242" s="1398"/>
      <c r="I242" s="1399"/>
      <c r="J242" s="1397"/>
      <c r="K242" s="1398"/>
      <c r="L242" s="1399"/>
      <c r="M242" s="1400"/>
      <c r="N242" s="1397"/>
      <c r="O242" s="1401"/>
      <c r="P242" s="1401"/>
    </row>
    <row r="243" spans="2:16" x14ac:dyDescent="0.25">
      <c r="B243" s="1411" t="s">
        <v>415</v>
      </c>
      <c r="C243" s="1412" t="s">
        <v>53</v>
      </c>
      <c r="D243" s="1423"/>
      <c r="E243" s="1425"/>
      <c r="F243" s="1408"/>
      <c r="G243" s="1417">
        <f>G244+G248</f>
        <v>0</v>
      </c>
      <c r="H243" s="1405">
        <f t="shared" ref="H243:P243" si="71">H244+H248</f>
        <v>0</v>
      </c>
      <c r="I243" s="1407">
        <f t="shared" si="71"/>
        <v>0</v>
      </c>
      <c r="J243" s="1417">
        <f t="shared" si="71"/>
        <v>0</v>
      </c>
      <c r="K243" s="1405">
        <f t="shared" si="71"/>
        <v>0</v>
      </c>
      <c r="L243" s="1407">
        <f t="shared" si="71"/>
        <v>0</v>
      </c>
      <c r="M243" s="1424">
        <f t="shared" si="71"/>
        <v>0</v>
      </c>
      <c r="N243" s="1417">
        <f t="shared" si="71"/>
        <v>0</v>
      </c>
      <c r="O243" s="1426">
        <f t="shared" si="71"/>
        <v>0</v>
      </c>
      <c r="P243" s="1426">
        <f t="shared" si="71"/>
        <v>0</v>
      </c>
    </row>
    <row r="244" spans="2:16" x14ac:dyDescent="0.25">
      <c r="B244" s="1414" t="s">
        <v>627</v>
      </c>
      <c r="C244" s="1415" t="s">
        <v>55</v>
      </c>
      <c r="D244" s="1420"/>
      <c r="E244" s="1425"/>
      <c r="F244" s="1408"/>
      <c r="G244" s="1387">
        <f t="shared" ref="G244:P244" si="72">SUM(G245:G247)</f>
        <v>0</v>
      </c>
      <c r="H244" s="1388">
        <f t="shared" si="72"/>
        <v>0</v>
      </c>
      <c r="I244" s="1389">
        <f t="shared" si="72"/>
        <v>0</v>
      </c>
      <c r="J244" s="1387">
        <f t="shared" si="72"/>
        <v>0</v>
      </c>
      <c r="K244" s="1388">
        <f t="shared" si="72"/>
        <v>0</v>
      </c>
      <c r="L244" s="1389">
        <f t="shared" si="72"/>
        <v>0</v>
      </c>
      <c r="M244" s="1390">
        <f t="shared" si="72"/>
        <v>0</v>
      </c>
      <c r="N244" s="1387">
        <f t="shared" si="72"/>
        <v>0</v>
      </c>
      <c r="O244" s="1391">
        <f t="shared" si="72"/>
        <v>0</v>
      </c>
      <c r="P244" s="1391">
        <f t="shared" si="72"/>
        <v>0</v>
      </c>
    </row>
    <row r="245" spans="2:16" x14ac:dyDescent="0.25">
      <c r="B245" s="1392"/>
      <c r="C245" s="1393" t="s">
        <v>1362</v>
      </c>
      <c r="D245" s="1394"/>
      <c r="E245" s="1395"/>
      <c r="F245" s="1396"/>
      <c r="G245" s="1432"/>
      <c r="H245" s="1433"/>
      <c r="I245" s="1434"/>
      <c r="J245" s="1432"/>
      <c r="K245" s="1433"/>
      <c r="L245" s="1434"/>
      <c r="M245" s="1435"/>
      <c r="N245" s="1432"/>
      <c r="O245" s="1436"/>
      <c r="P245" s="1436"/>
    </row>
    <row r="246" spans="2:16" x14ac:dyDescent="0.25">
      <c r="B246" s="1392"/>
      <c r="C246" s="1393" t="s">
        <v>1362</v>
      </c>
      <c r="D246" s="1394"/>
      <c r="E246" s="1430"/>
      <c r="F246" s="1431"/>
      <c r="G246" s="1432"/>
      <c r="H246" s="1433"/>
      <c r="I246" s="1434"/>
      <c r="J246" s="1432"/>
      <c r="K246" s="1433"/>
      <c r="L246" s="1434"/>
      <c r="M246" s="1435"/>
      <c r="N246" s="1432"/>
      <c r="O246" s="1436"/>
      <c r="P246" s="1436"/>
    </row>
    <row r="247" spans="2:16" x14ac:dyDescent="0.25">
      <c r="B247" s="1392"/>
      <c r="C247" s="1393" t="s">
        <v>1362</v>
      </c>
      <c r="D247" s="1394"/>
      <c r="E247" s="1430"/>
      <c r="F247" s="1431"/>
      <c r="G247" s="1437"/>
      <c r="H247" s="1438"/>
      <c r="I247" s="1439"/>
      <c r="J247" s="1437"/>
      <c r="K247" s="1438"/>
      <c r="L247" s="1439"/>
      <c r="M247" s="1440"/>
      <c r="N247" s="1437"/>
      <c r="O247" s="1441"/>
      <c r="P247" s="1441"/>
    </row>
    <row r="248" spans="2:16" ht="26.25" x14ac:dyDescent="0.25">
      <c r="B248" s="1414" t="s">
        <v>628</v>
      </c>
      <c r="C248" s="1415" t="s">
        <v>57</v>
      </c>
      <c r="D248" s="1416"/>
      <c r="E248" s="1424"/>
      <c r="F248" s="1425"/>
      <c r="G248" s="1387">
        <f t="shared" ref="G248:P248" si="73">SUM(G249:G251)</f>
        <v>0</v>
      </c>
      <c r="H248" s="1388">
        <f t="shared" si="73"/>
        <v>0</v>
      </c>
      <c r="I248" s="1389">
        <f t="shared" si="73"/>
        <v>0</v>
      </c>
      <c r="J248" s="1387">
        <f t="shared" si="73"/>
        <v>0</v>
      </c>
      <c r="K248" s="1388">
        <f t="shared" si="73"/>
        <v>0</v>
      </c>
      <c r="L248" s="1389">
        <f t="shared" si="73"/>
        <v>0</v>
      </c>
      <c r="M248" s="1390">
        <f t="shared" si="73"/>
        <v>0</v>
      </c>
      <c r="N248" s="1387">
        <f t="shared" si="73"/>
        <v>0</v>
      </c>
      <c r="O248" s="1391">
        <f t="shared" si="73"/>
        <v>0</v>
      </c>
      <c r="P248" s="1391">
        <f t="shared" si="73"/>
        <v>0</v>
      </c>
    </row>
    <row r="249" spans="2:16" x14ac:dyDescent="0.25">
      <c r="B249" s="1392"/>
      <c r="C249" s="1393" t="s">
        <v>1362</v>
      </c>
      <c r="D249" s="1394"/>
      <c r="E249" s="1395"/>
      <c r="F249" s="1396"/>
      <c r="G249" s="1437"/>
      <c r="H249" s="1438"/>
      <c r="I249" s="1439"/>
      <c r="J249" s="1437"/>
      <c r="K249" s="1438"/>
      <c r="L249" s="1439"/>
      <c r="M249" s="1440"/>
      <c r="N249" s="1437"/>
      <c r="O249" s="1441"/>
      <c r="P249" s="1441"/>
    </row>
    <row r="250" spans="2:16" x14ac:dyDescent="0.25">
      <c r="B250" s="1392"/>
      <c r="C250" s="1393" t="s">
        <v>1362</v>
      </c>
      <c r="D250" s="1394"/>
      <c r="E250" s="1444"/>
      <c r="F250" s="1445"/>
      <c r="G250" s="1437"/>
      <c r="H250" s="1438"/>
      <c r="I250" s="1439"/>
      <c r="J250" s="1437"/>
      <c r="K250" s="1438"/>
      <c r="L250" s="1439"/>
      <c r="M250" s="1440"/>
      <c r="N250" s="1437"/>
      <c r="O250" s="1441"/>
      <c r="P250" s="1441"/>
    </row>
    <row r="251" spans="2:16" x14ac:dyDescent="0.25">
      <c r="B251" s="1392"/>
      <c r="C251" s="1393" t="s">
        <v>1362</v>
      </c>
      <c r="D251" s="1394"/>
      <c r="E251" s="1444"/>
      <c r="F251" s="1445"/>
      <c r="G251" s="1437"/>
      <c r="H251" s="1438"/>
      <c r="I251" s="1439"/>
      <c r="J251" s="1437"/>
      <c r="K251" s="1438"/>
      <c r="L251" s="1439"/>
      <c r="M251" s="1440"/>
      <c r="N251" s="1437"/>
      <c r="O251" s="1441"/>
      <c r="P251" s="1441"/>
    </row>
    <row r="252" spans="2:16" x14ac:dyDescent="0.25">
      <c r="B252" s="1411" t="s">
        <v>416</v>
      </c>
      <c r="C252" s="1412" t="s">
        <v>609</v>
      </c>
      <c r="D252" s="1413"/>
      <c r="E252" s="1424"/>
      <c r="F252" s="1425"/>
      <c r="G252" s="1387">
        <f t="shared" ref="G252:P252" si="74">SUM(G253:G255)</f>
        <v>0</v>
      </c>
      <c r="H252" s="1388">
        <f t="shared" si="74"/>
        <v>0</v>
      </c>
      <c r="I252" s="1389">
        <f t="shared" si="74"/>
        <v>0</v>
      </c>
      <c r="J252" s="1387">
        <f t="shared" si="74"/>
        <v>0</v>
      </c>
      <c r="K252" s="1388">
        <f t="shared" si="74"/>
        <v>0</v>
      </c>
      <c r="L252" s="1389">
        <f t="shared" si="74"/>
        <v>0</v>
      </c>
      <c r="M252" s="1390">
        <f t="shared" si="74"/>
        <v>0</v>
      </c>
      <c r="N252" s="1387">
        <f t="shared" si="74"/>
        <v>0</v>
      </c>
      <c r="O252" s="1391">
        <f t="shared" si="74"/>
        <v>0</v>
      </c>
      <c r="P252" s="1391">
        <f t="shared" si="74"/>
        <v>0</v>
      </c>
    </row>
    <row r="253" spans="2:16" x14ac:dyDescent="0.25">
      <c r="B253" s="1392"/>
      <c r="C253" s="1393" t="s">
        <v>1363</v>
      </c>
      <c r="D253" s="1394"/>
      <c r="E253" s="1451"/>
      <c r="F253" s="1452"/>
      <c r="G253" s="1453"/>
      <c r="H253" s="1454"/>
      <c r="I253" s="1455"/>
      <c r="J253" s="1453"/>
      <c r="K253" s="1454"/>
      <c r="L253" s="1455"/>
      <c r="M253" s="1456"/>
      <c r="N253" s="1453"/>
      <c r="O253" s="1457"/>
      <c r="P253" s="1457"/>
    </row>
    <row r="254" spans="2:16" x14ac:dyDescent="0.25">
      <c r="B254" s="1392"/>
      <c r="C254" s="1393" t="s">
        <v>1363</v>
      </c>
      <c r="D254" s="1394"/>
      <c r="E254" s="1451"/>
      <c r="F254" s="1452"/>
      <c r="G254" s="1453"/>
      <c r="H254" s="1454"/>
      <c r="I254" s="1455"/>
      <c r="J254" s="1453"/>
      <c r="K254" s="1454"/>
      <c r="L254" s="1455"/>
      <c r="M254" s="1456"/>
      <c r="N254" s="1453"/>
      <c r="O254" s="1457"/>
      <c r="P254" s="1457"/>
    </row>
    <row r="255" spans="2:16" x14ac:dyDescent="0.25">
      <c r="B255" s="1458"/>
      <c r="C255" s="1459" t="s">
        <v>1363</v>
      </c>
      <c r="D255" s="1460"/>
      <c r="E255" s="1461"/>
      <c r="F255" s="1462"/>
      <c r="G255" s="1463"/>
      <c r="H255" s="1464"/>
      <c r="I255" s="1465"/>
      <c r="J255" s="1463"/>
      <c r="K255" s="1464"/>
      <c r="L255" s="1465"/>
      <c r="M255" s="1466"/>
      <c r="N255" s="1463"/>
      <c r="O255" s="1467"/>
      <c r="P255" s="1467"/>
    </row>
    <row r="257" spans="2:15" x14ac:dyDescent="0.25">
      <c r="B257" s="1504" t="s">
        <v>1364</v>
      </c>
      <c r="C257" s="1504"/>
      <c r="D257" s="1504"/>
      <c r="E257" s="1504"/>
      <c r="F257" s="1504"/>
      <c r="G257" s="1504"/>
      <c r="H257" s="1504"/>
      <c r="I257" s="1504"/>
      <c r="J257" s="1504"/>
      <c r="K257" s="1504"/>
      <c r="L257" s="1504"/>
      <c r="M257" s="1505"/>
      <c r="N257" s="1505"/>
      <c r="O257" s="1505"/>
    </row>
    <row r="258" spans="2:15" ht="39" customHeight="1" x14ac:dyDescent="0.25">
      <c r="B258" s="1504"/>
      <c r="C258" s="1504"/>
      <c r="D258" s="1504"/>
      <c r="E258" s="1504"/>
      <c r="F258" s="1504"/>
      <c r="G258" s="1504"/>
      <c r="H258" s="1504"/>
      <c r="I258" s="1504"/>
      <c r="J258" s="1504"/>
      <c r="K258" s="1504"/>
      <c r="L258" s="1504"/>
      <c r="M258" s="1505"/>
      <c r="N258" s="1505"/>
      <c r="O258" s="1505"/>
    </row>
    <row r="259" spans="2:15" ht="72" customHeight="1" x14ac:dyDescent="0.25">
      <c r="B259" s="1506" t="s">
        <v>1365</v>
      </c>
      <c r="C259" s="1505"/>
      <c r="D259" s="1505"/>
      <c r="E259" s="1505"/>
      <c r="F259" s="1505"/>
      <c r="G259" s="1505"/>
      <c r="H259" s="1505"/>
      <c r="I259" s="1505"/>
      <c r="J259" s="1505"/>
      <c r="K259" s="1505"/>
      <c r="L259" s="1505"/>
      <c r="M259" s="1505"/>
      <c r="N259" s="1505"/>
      <c r="O259" s="1505"/>
    </row>
  </sheetData>
  <sheetProtection password="F757" sheet="1" objects="1" scenarios="1"/>
  <mergeCells count="3">
    <mergeCell ref="B8:P8"/>
    <mergeCell ref="B257:O258"/>
    <mergeCell ref="B259:O259"/>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D11"/>
  <sheetViews>
    <sheetView zoomScale="93" zoomScaleNormal="93" workbookViewId="0"/>
  </sheetViews>
  <sheetFormatPr defaultColWidth="9.140625" defaultRowHeight="15" x14ac:dyDescent="0.25"/>
  <cols>
    <col min="1" max="1" width="9.140625" style="35"/>
    <col min="2" max="2" width="6.7109375" style="35" customWidth="1"/>
    <col min="3" max="3" width="71.28515625" style="35" customWidth="1"/>
    <col min="4" max="4" width="22.140625" style="35" customWidth="1"/>
    <col min="5" max="5" width="32" style="35" customWidth="1"/>
    <col min="6" max="6" width="9.140625" style="35"/>
    <col min="7" max="7" width="49.28515625" style="35" customWidth="1"/>
    <col min="8" max="16384" width="9.140625" style="35"/>
  </cols>
  <sheetData>
    <row r="1" spans="1:4" x14ac:dyDescent="0.25">
      <c r="A1" s="36" t="s">
        <v>0</v>
      </c>
      <c r="B1" s="37"/>
      <c r="C1" s="37"/>
      <c r="D1" s="37"/>
    </row>
    <row r="2" spans="1:4" x14ac:dyDescent="0.25">
      <c r="A2" s="36" t="s">
        <v>1</v>
      </c>
      <c r="B2" s="37"/>
      <c r="C2" s="37"/>
      <c r="D2" s="37"/>
    </row>
    <row r="3" spans="1:4" x14ac:dyDescent="0.25">
      <c r="A3" s="37"/>
      <c r="B3" s="37"/>
      <c r="C3" s="37"/>
      <c r="D3" s="37"/>
    </row>
    <row r="4" spans="1:4" x14ac:dyDescent="0.25">
      <c r="A4" s="37"/>
      <c r="B4" s="37"/>
      <c r="C4" s="37"/>
      <c r="D4" s="37"/>
    </row>
    <row r="5" spans="1:4" x14ac:dyDescent="0.25">
      <c r="A5" s="38" t="s">
        <v>58</v>
      </c>
      <c r="B5" s="37"/>
      <c r="C5" s="37"/>
      <c r="D5" s="37"/>
    </row>
    <row r="6" spans="1:4" x14ac:dyDescent="0.25">
      <c r="A6" s="1470" t="s">
        <v>59</v>
      </c>
      <c r="B6" s="1471"/>
      <c r="C6" s="1471"/>
      <c r="D6" s="1471"/>
    </row>
    <row r="7" spans="1:4" x14ac:dyDescent="0.25">
      <c r="A7" s="1471"/>
      <c r="B7" s="1471"/>
      <c r="C7" s="1471"/>
      <c r="D7" s="1471"/>
    </row>
    <row r="8" spans="1:4" x14ac:dyDescent="0.25">
      <c r="A8" s="37"/>
      <c r="B8" s="37"/>
      <c r="C8" s="37"/>
      <c r="D8" s="37"/>
    </row>
    <row r="9" spans="1:4" ht="48.75" customHeight="1" x14ac:dyDescent="0.25">
      <c r="B9" s="1469" t="s">
        <v>60</v>
      </c>
      <c r="C9" s="1469"/>
      <c r="D9" s="1469"/>
    </row>
    <row r="10" spans="1:4" ht="12.6" customHeight="1" x14ac:dyDescent="0.25">
      <c r="B10" s="39"/>
      <c r="C10" s="39"/>
      <c r="D10" s="39"/>
    </row>
    <row r="11" spans="1:4" x14ac:dyDescent="0.25">
      <c r="C11" s="40" t="s">
        <v>61</v>
      </c>
      <c r="D11" s="41"/>
    </row>
  </sheetData>
  <sheetProtection password="F757" sheet="1" objects="1" scenarios="1"/>
  <mergeCells count="3">
    <mergeCell ref="B9:D9"/>
    <mergeCell ref="A6:D6"/>
    <mergeCell ref="A7:D7"/>
  </mergeCells>
  <pageMargins left="0.7" right="0.7" top="0.75" bottom="0.75" header="0.3" footer="0.3"/>
  <pageSetup scale="8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L103"/>
  <sheetViews>
    <sheetView tabSelected="1" topLeftCell="A73" zoomScale="85" zoomScaleNormal="85" workbookViewId="0">
      <selection activeCell="C115" sqref="C115"/>
    </sheetView>
  </sheetViews>
  <sheetFormatPr defaultColWidth="9.140625" defaultRowHeight="15" x14ac:dyDescent="0.25"/>
  <cols>
    <col min="1" max="2" width="9.140625" style="42"/>
    <col min="3" max="3" width="67.85546875" style="42" customWidth="1"/>
    <col min="4" max="4" width="22.5703125" style="42" customWidth="1"/>
    <col min="5" max="5" width="20.140625" style="42" customWidth="1"/>
    <col min="6" max="6" width="18.140625" style="42" customWidth="1"/>
    <col min="7" max="7" width="10.5703125" style="43" customWidth="1"/>
    <col min="8" max="8" width="32.140625" style="43" bestFit="1" customWidth="1"/>
    <col min="9" max="9" width="11.28515625" style="42" customWidth="1"/>
    <col min="10" max="16384" width="9.140625" style="42"/>
  </cols>
  <sheetData>
    <row r="1" spans="1:12" x14ac:dyDescent="0.25">
      <c r="A1" s="44" t="s">
        <v>0</v>
      </c>
      <c r="B1" s="45"/>
      <c r="C1" s="45"/>
      <c r="D1" s="45"/>
      <c r="E1" s="45"/>
      <c r="F1" s="45"/>
      <c r="G1" s="46"/>
      <c r="H1" s="46"/>
      <c r="I1" s="45"/>
      <c r="J1" s="45"/>
      <c r="K1" s="45"/>
      <c r="L1" s="45"/>
    </row>
    <row r="2" spans="1:12" x14ac:dyDescent="0.25">
      <c r="A2" s="44" t="s">
        <v>1</v>
      </c>
      <c r="B2" s="45"/>
      <c r="C2" s="45"/>
      <c r="D2" s="45"/>
      <c r="E2" s="45"/>
      <c r="F2" s="45"/>
      <c r="G2" s="46"/>
      <c r="H2" s="46"/>
      <c r="I2" s="45"/>
      <c r="J2" s="45"/>
      <c r="K2" s="45"/>
      <c r="L2" s="45"/>
    </row>
    <row r="3" spans="1:12" x14ac:dyDescent="0.25">
      <c r="A3" s="45"/>
      <c r="B3" s="45"/>
      <c r="C3" s="45"/>
      <c r="D3" s="45"/>
      <c r="E3" s="45"/>
      <c r="F3" s="45"/>
      <c r="G3" s="46"/>
      <c r="H3" s="46"/>
      <c r="I3" s="45"/>
      <c r="J3" s="45"/>
      <c r="K3" s="45"/>
      <c r="L3" s="45"/>
    </row>
    <row r="4" spans="1:12" x14ac:dyDescent="0.25">
      <c r="A4" s="45"/>
      <c r="B4" s="45"/>
      <c r="C4" s="45"/>
      <c r="D4" s="45"/>
      <c r="E4" s="45"/>
      <c r="F4" s="45"/>
      <c r="G4" s="46"/>
      <c r="H4" s="46"/>
      <c r="I4" s="45"/>
      <c r="J4" s="45"/>
      <c r="K4" s="45"/>
      <c r="L4" s="45"/>
    </row>
    <row r="5" spans="1:12" x14ac:dyDescent="0.25">
      <c r="A5" s="47" t="s">
        <v>62</v>
      </c>
      <c r="B5" s="45"/>
      <c r="C5" s="45"/>
      <c r="D5" s="45"/>
      <c r="E5" s="45"/>
      <c r="F5" s="45"/>
      <c r="G5" s="46"/>
      <c r="H5" s="46"/>
      <c r="I5" s="45"/>
      <c r="J5" s="45"/>
      <c r="K5" s="45"/>
      <c r="L5" s="45"/>
    </row>
    <row r="6" spans="1:12" x14ac:dyDescent="0.25">
      <c r="A6" s="45"/>
      <c r="B6" s="45"/>
      <c r="C6" s="45"/>
      <c r="D6" s="45"/>
      <c r="E6" s="45"/>
      <c r="F6" s="45"/>
      <c r="G6" s="46"/>
      <c r="H6" s="46"/>
      <c r="I6" s="45"/>
      <c r="J6" s="45"/>
      <c r="K6" s="45"/>
      <c r="L6" s="45"/>
    </row>
    <row r="8" spans="1:12" ht="19.5" customHeight="1" x14ac:dyDescent="0.25">
      <c r="B8" s="1468" t="s">
        <v>63</v>
      </c>
      <c r="C8" s="1468"/>
      <c r="D8" s="1468"/>
      <c r="E8" s="1468"/>
    </row>
    <row r="9" spans="1:12" x14ac:dyDescent="0.25">
      <c r="B9" s="48" t="s">
        <v>4</v>
      </c>
      <c r="C9" s="49" t="s">
        <v>64</v>
      </c>
      <c r="D9" s="50" t="s">
        <v>65</v>
      </c>
      <c r="E9" s="51" t="s">
        <v>66</v>
      </c>
    </row>
    <row r="10" spans="1:12" x14ac:dyDescent="0.25">
      <c r="B10" s="52" t="s">
        <v>7</v>
      </c>
      <c r="C10" s="53" t="s">
        <v>67</v>
      </c>
      <c r="D10" s="54"/>
      <c r="E10" s="55"/>
    </row>
    <row r="11" spans="1:12" ht="24" x14ac:dyDescent="0.25">
      <c r="B11" s="52" t="s">
        <v>68</v>
      </c>
      <c r="C11" s="53" t="s">
        <v>69</v>
      </c>
      <c r="D11" s="56">
        <f>D12+D15+D31</f>
        <v>5.7176099999999987</v>
      </c>
      <c r="E11" s="57"/>
      <c r="I11" s="58"/>
    </row>
    <row r="12" spans="1:12" x14ac:dyDescent="0.25">
      <c r="B12" s="59" t="s">
        <v>70</v>
      </c>
      <c r="C12" s="60" t="s">
        <v>71</v>
      </c>
      <c r="D12" s="61">
        <f>SUM(D13:D14)</f>
        <v>2.8372499999999996</v>
      </c>
      <c r="E12" s="62"/>
    </row>
    <row r="13" spans="1:12" x14ac:dyDescent="0.25">
      <c r="B13" s="63" t="s">
        <v>72</v>
      </c>
      <c r="C13" s="64" t="s">
        <v>73</v>
      </c>
      <c r="D13" s="65">
        <v>2.8372499999999996</v>
      </c>
      <c r="E13" s="66"/>
    </row>
    <row r="14" spans="1:12" x14ac:dyDescent="0.25">
      <c r="B14" s="67" t="s">
        <v>74</v>
      </c>
      <c r="C14" s="68" t="s">
        <v>75</v>
      </c>
      <c r="D14" s="69">
        <v>0</v>
      </c>
      <c r="E14" s="70"/>
    </row>
    <row r="15" spans="1:12" x14ac:dyDescent="0.25">
      <c r="B15" s="59" t="s">
        <v>76</v>
      </c>
      <c r="C15" s="60" t="s">
        <v>77</v>
      </c>
      <c r="D15" s="61">
        <f>D16+D20+D26</f>
        <v>2.8803599999999996</v>
      </c>
      <c r="E15" s="62"/>
    </row>
    <row r="16" spans="1:12" ht="17.25" customHeight="1" x14ac:dyDescent="0.25">
      <c r="B16" s="71" t="s">
        <v>78</v>
      </c>
      <c r="C16" s="72" t="s">
        <v>79</v>
      </c>
      <c r="D16" s="73">
        <f>SUM(D17:D19)</f>
        <v>0.34670999999999996</v>
      </c>
      <c r="E16" s="66"/>
    </row>
    <row r="17" spans="2:12" x14ac:dyDescent="0.25">
      <c r="B17" s="63" t="s">
        <v>80</v>
      </c>
      <c r="C17" s="64" t="s">
        <v>81</v>
      </c>
      <c r="D17" s="65">
        <v>0.34670999999999996</v>
      </c>
      <c r="E17" s="66"/>
    </row>
    <row r="18" spans="2:12" x14ac:dyDescent="0.25">
      <c r="B18" s="63" t="s">
        <v>82</v>
      </c>
      <c r="C18" s="64" t="s">
        <v>83</v>
      </c>
      <c r="D18" s="65">
        <v>0</v>
      </c>
      <c r="E18" s="66"/>
    </row>
    <row r="19" spans="2:12" x14ac:dyDescent="0.25">
      <c r="B19" s="63" t="s">
        <v>84</v>
      </c>
      <c r="C19" s="64" t="s">
        <v>75</v>
      </c>
      <c r="D19" s="65">
        <v>0</v>
      </c>
      <c r="E19" s="66"/>
      <c r="L19" s="42" t="s">
        <v>85</v>
      </c>
    </row>
    <row r="20" spans="2:12" x14ac:dyDescent="0.25">
      <c r="B20" s="71" t="s">
        <v>86</v>
      </c>
      <c r="C20" s="72" t="s">
        <v>87</v>
      </c>
      <c r="D20" s="73">
        <f>SUM(D21:D25)</f>
        <v>2.5336499999999997</v>
      </c>
      <c r="E20" s="66"/>
    </row>
    <row r="21" spans="2:12" x14ac:dyDescent="0.25">
      <c r="B21" s="63" t="s">
        <v>88</v>
      </c>
      <c r="C21" s="64" t="s">
        <v>89</v>
      </c>
      <c r="D21" s="65">
        <v>2.5336499999999997</v>
      </c>
      <c r="E21" s="66"/>
    </row>
    <row r="22" spans="2:12" x14ac:dyDescent="0.25">
      <c r="B22" s="63" t="s">
        <v>90</v>
      </c>
      <c r="C22" s="64" t="s">
        <v>91</v>
      </c>
      <c r="D22" s="65">
        <v>0</v>
      </c>
      <c r="E22" s="66"/>
    </row>
    <row r="23" spans="2:12" x14ac:dyDescent="0.25">
      <c r="B23" s="63" t="s">
        <v>92</v>
      </c>
      <c r="C23" s="64" t="s">
        <v>83</v>
      </c>
      <c r="D23" s="65">
        <v>0</v>
      </c>
      <c r="E23" s="66"/>
    </row>
    <row r="24" spans="2:12" x14ac:dyDescent="0.25">
      <c r="B24" s="63" t="s">
        <v>93</v>
      </c>
      <c r="C24" s="64" t="s">
        <v>75</v>
      </c>
      <c r="D24" s="65">
        <v>0</v>
      </c>
      <c r="E24" s="66"/>
    </row>
    <row r="25" spans="2:12" x14ac:dyDescent="0.25">
      <c r="B25" s="63" t="s">
        <v>94</v>
      </c>
      <c r="C25" s="64" t="s">
        <v>95</v>
      </c>
      <c r="D25" s="65">
        <v>0</v>
      </c>
      <c r="E25" s="66"/>
    </row>
    <row r="26" spans="2:12" x14ac:dyDescent="0.25">
      <c r="B26" s="71" t="s">
        <v>96</v>
      </c>
      <c r="C26" s="72" t="s">
        <v>97</v>
      </c>
      <c r="D26" s="73">
        <f>SUM(D27:D30)</f>
        <v>0</v>
      </c>
      <c r="E26" s="66"/>
    </row>
    <row r="27" spans="2:12" x14ac:dyDescent="0.25">
      <c r="B27" s="63" t="s">
        <v>98</v>
      </c>
      <c r="C27" s="64" t="s">
        <v>99</v>
      </c>
      <c r="D27" s="65">
        <v>0</v>
      </c>
      <c r="E27" s="66"/>
    </row>
    <row r="28" spans="2:12" x14ac:dyDescent="0.25">
      <c r="B28" s="63" t="s">
        <v>100</v>
      </c>
      <c r="C28" s="64" t="s">
        <v>101</v>
      </c>
      <c r="D28" s="65">
        <v>0</v>
      </c>
      <c r="E28" s="66"/>
    </row>
    <row r="29" spans="2:12" x14ac:dyDescent="0.25">
      <c r="B29" s="63" t="s">
        <v>102</v>
      </c>
      <c r="C29" s="68" t="s">
        <v>83</v>
      </c>
      <c r="D29" s="69">
        <v>0</v>
      </c>
      <c r="E29" s="70"/>
    </row>
    <row r="30" spans="2:12" x14ac:dyDescent="0.25">
      <c r="B30" s="67" t="s">
        <v>103</v>
      </c>
      <c r="C30" s="68" t="s">
        <v>75</v>
      </c>
      <c r="D30" s="69">
        <v>0</v>
      </c>
      <c r="E30" s="70"/>
    </row>
    <row r="31" spans="2:12" x14ac:dyDescent="0.25">
      <c r="B31" s="59" t="s">
        <v>104</v>
      </c>
      <c r="C31" s="60" t="s">
        <v>105</v>
      </c>
      <c r="D31" s="74">
        <f>SUM(D32+D33)</f>
        <v>0</v>
      </c>
      <c r="E31" s="62"/>
    </row>
    <row r="32" spans="2:12" ht="24" x14ac:dyDescent="0.25">
      <c r="B32" s="63" t="s">
        <v>106</v>
      </c>
      <c r="C32" s="64" t="s">
        <v>107</v>
      </c>
      <c r="D32" s="65">
        <v>0</v>
      </c>
      <c r="E32" s="66"/>
    </row>
    <row r="33" spans="2:9" x14ac:dyDescent="0.25">
      <c r="B33" s="63" t="s">
        <v>108</v>
      </c>
      <c r="C33" s="68" t="s">
        <v>75</v>
      </c>
      <c r="D33" s="69">
        <v>0</v>
      </c>
      <c r="E33" s="70"/>
    </row>
    <row r="34" spans="2:9" x14ac:dyDescent="0.25">
      <c r="B34" s="59" t="s">
        <v>109</v>
      </c>
      <c r="C34" s="75" t="s">
        <v>110</v>
      </c>
      <c r="D34" s="61">
        <f>D35+D40</f>
        <v>4081.3390200000003</v>
      </c>
      <c r="E34" s="62"/>
    </row>
    <row r="35" spans="2:9" x14ac:dyDescent="0.25">
      <c r="B35" s="71" t="s">
        <v>111</v>
      </c>
      <c r="C35" s="72" t="s">
        <v>112</v>
      </c>
      <c r="D35" s="73">
        <f>SUM(D36:D39)</f>
        <v>0.89300000000000002</v>
      </c>
      <c r="E35" s="66"/>
    </row>
    <row r="36" spans="2:9" x14ac:dyDescent="0.25">
      <c r="B36" s="63" t="s">
        <v>113</v>
      </c>
      <c r="C36" s="64" t="s">
        <v>114</v>
      </c>
      <c r="D36" s="65">
        <v>0.89300000000000002</v>
      </c>
      <c r="E36" s="66"/>
    </row>
    <row r="37" spans="2:9" x14ac:dyDescent="0.25">
      <c r="B37" s="63" t="s">
        <v>115</v>
      </c>
      <c r="C37" s="64" t="s">
        <v>116</v>
      </c>
      <c r="D37" s="65">
        <v>0</v>
      </c>
      <c r="E37" s="66"/>
    </row>
    <row r="38" spans="2:9" x14ac:dyDescent="0.25">
      <c r="B38" s="63" t="s">
        <v>117</v>
      </c>
      <c r="C38" s="64" t="s">
        <v>118</v>
      </c>
      <c r="D38" s="65">
        <v>0</v>
      </c>
      <c r="E38" s="66"/>
    </row>
    <row r="39" spans="2:9" x14ac:dyDescent="0.25">
      <c r="B39" s="63" t="s">
        <v>119</v>
      </c>
      <c r="C39" s="64" t="s">
        <v>75</v>
      </c>
      <c r="D39" s="65">
        <v>0</v>
      </c>
      <c r="E39" s="66"/>
    </row>
    <row r="40" spans="2:9" x14ac:dyDescent="0.25">
      <c r="B40" s="71" t="s">
        <v>120</v>
      </c>
      <c r="C40" s="72" t="s">
        <v>121</v>
      </c>
      <c r="D40" s="73">
        <f>SUM(D41:D43)</f>
        <v>4080.4460200000003</v>
      </c>
      <c r="E40" s="66"/>
    </row>
    <row r="41" spans="2:9" x14ac:dyDescent="0.25">
      <c r="B41" s="63" t="s">
        <v>122</v>
      </c>
      <c r="C41" s="64" t="s">
        <v>123</v>
      </c>
      <c r="D41" s="76">
        <v>4080.4460200000003</v>
      </c>
      <c r="E41" s="66"/>
    </row>
    <row r="42" spans="2:9" x14ac:dyDescent="0.25">
      <c r="B42" s="67" t="s">
        <v>124</v>
      </c>
      <c r="C42" s="68" t="s">
        <v>75</v>
      </c>
      <c r="D42" s="69">
        <v>0</v>
      </c>
      <c r="E42" s="70"/>
    </row>
    <row r="43" spans="2:9" x14ac:dyDescent="0.25">
      <c r="B43" s="67" t="s">
        <v>125</v>
      </c>
      <c r="C43" s="68" t="s">
        <v>95</v>
      </c>
      <c r="D43" s="69">
        <v>0</v>
      </c>
      <c r="E43" s="70"/>
    </row>
    <row r="44" spans="2:9" x14ac:dyDescent="0.25">
      <c r="B44" s="77" t="s">
        <v>126</v>
      </c>
      <c r="C44" s="78" t="s">
        <v>127</v>
      </c>
      <c r="D44" s="79">
        <f>D45+D52</f>
        <v>4006.0406146</v>
      </c>
      <c r="E44" s="80" t="s">
        <v>128</v>
      </c>
      <c r="F44" s="81"/>
      <c r="I44" s="58"/>
    </row>
    <row r="45" spans="2:9" ht="24" x14ac:dyDescent="0.25">
      <c r="B45" s="59" t="s">
        <v>129</v>
      </c>
      <c r="C45" s="75" t="s">
        <v>130</v>
      </c>
      <c r="D45" s="82">
        <f>D46+D47+D51</f>
        <v>39.445517281292283</v>
      </c>
      <c r="E45" s="62" t="s">
        <v>128</v>
      </c>
      <c r="F45" s="81"/>
      <c r="I45" s="58"/>
    </row>
    <row r="46" spans="2:9" x14ac:dyDescent="0.25">
      <c r="B46" s="63" t="s">
        <v>131</v>
      </c>
      <c r="C46" s="83" t="s">
        <v>132</v>
      </c>
      <c r="D46" s="84">
        <f>VAS073_F_Visospaskirsto13IsViso</f>
        <v>17.983414363507421</v>
      </c>
      <c r="E46" s="66" t="s">
        <v>128</v>
      </c>
    </row>
    <row r="47" spans="2:9" x14ac:dyDescent="0.25">
      <c r="B47" s="63" t="s">
        <v>133</v>
      </c>
      <c r="C47" s="83" t="s">
        <v>134</v>
      </c>
      <c r="D47" s="84">
        <f>VAS073_F_Visospaskirsto14IsViso</f>
        <v>21.462102917784865</v>
      </c>
      <c r="E47" s="66" t="s">
        <v>128</v>
      </c>
    </row>
    <row r="48" spans="2:9" s="1" customFormat="1" x14ac:dyDescent="0.25">
      <c r="B48" s="85" t="s">
        <v>135</v>
      </c>
      <c r="C48" s="86" t="s">
        <v>136</v>
      </c>
      <c r="D48" s="87">
        <f>VAS073_F_Visospaskirsto141NuotekuSurinkimas</f>
        <v>3.7074362661930294</v>
      </c>
      <c r="E48" s="88" t="s">
        <v>128</v>
      </c>
      <c r="G48" s="89"/>
      <c r="H48" s="89"/>
    </row>
    <row r="49" spans="2:9" s="1" customFormat="1" x14ac:dyDescent="0.25">
      <c r="B49" s="85" t="s">
        <v>137</v>
      </c>
      <c r="C49" s="86" t="s">
        <v>138</v>
      </c>
      <c r="D49" s="87">
        <f>VAS073_F_Visospaskirsto142NuotekuValymas</f>
        <v>17.754666651591837</v>
      </c>
      <c r="E49" s="88" t="s">
        <v>128</v>
      </c>
      <c r="G49" s="89"/>
      <c r="H49" s="89"/>
    </row>
    <row r="50" spans="2:9" s="1" customFormat="1" x14ac:dyDescent="0.25">
      <c r="B50" s="85" t="s">
        <v>139</v>
      </c>
      <c r="C50" s="86" t="s">
        <v>140</v>
      </c>
      <c r="D50" s="87">
        <f>VAS073_F_Visospaskirsto143NuotekuDumblo</f>
        <v>0</v>
      </c>
      <c r="E50" s="88" t="s">
        <v>128</v>
      </c>
      <c r="G50" s="89"/>
      <c r="H50" s="89"/>
    </row>
    <row r="51" spans="2:9" x14ac:dyDescent="0.25">
      <c r="B51" s="67" t="s">
        <v>141</v>
      </c>
      <c r="C51" s="83" t="s">
        <v>142</v>
      </c>
      <c r="D51" s="84">
        <f>VAS073_F_Visospaskirsto15PavirsiniuNuoteku</f>
        <v>0</v>
      </c>
      <c r="E51" s="66" t="s">
        <v>128</v>
      </c>
    </row>
    <row r="52" spans="2:9" x14ac:dyDescent="0.25">
      <c r="B52" s="59" t="s">
        <v>143</v>
      </c>
      <c r="C52" s="75" t="s">
        <v>144</v>
      </c>
      <c r="D52" s="82">
        <f>SUM(D53:D55)</f>
        <v>3966.5950973187078</v>
      </c>
      <c r="E52" s="62" t="s">
        <v>128</v>
      </c>
      <c r="I52" s="58"/>
    </row>
    <row r="53" spans="2:9" x14ac:dyDescent="0.25">
      <c r="B53" s="63" t="s">
        <v>145</v>
      </c>
      <c r="C53" s="83" t="s">
        <v>146</v>
      </c>
      <c r="D53" s="84">
        <f>VAS073_F_Visospaskirsto1Apskaitosveikla1</f>
        <v>1.7293720676837185</v>
      </c>
      <c r="E53" s="66" t="s">
        <v>128</v>
      </c>
      <c r="I53" s="58"/>
    </row>
    <row r="54" spans="2:9" x14ac:dyDescent="0.25">
      <c r="B54" s="63" t="s">
        <v>147</v>
      </c>
      <c r="C54" s="83" t="s">
        <v>148</v>
      </c>
      <c r="D54" s="84">
        <f>VAS073_F_Visospaskirsto1Kitareguliuoja1</f>
        <v>0</v>
      </c>
      <c r="E54" s="66" t="s">
        <v>128</v>
      </c>
      <c r="G54" s="90"/>
      <c r="H54" s="90"/>
    </row>
    <row r="55" spans="2:9" x14ac:dyDescent="0.25">
      <c r="B55" s="67" t="s">
        <v>149</v>
      </c>
      <c r="C55" s="91" t="s">
        <v>150</v>
      </c>
      <c r="D55" s="92">
        <f>VAS073_F_Visospaskirsto17KitosVeiklos</f>
        <v>3964.8657252510238</v>
      </c>
      <c r="E55" s="70" t="s">
        <v>128</v>
      </c>
    </row>
    <row r="56" spans="2:9" x14ac:dyDescent="0.25">
      <c r="B56" s="59" t="s">
        <v>151</v>
      </c>
      <c r="C56" s="93" t="s">
        <v>152</v>
      </c>
      <c r="D56" s="82">
        <f>SUM(D57:D76)</f>
        <v>-105.77447459999999</v>
      </c>
      <c r="E56" s="62"/>
      <c r="I56" s="58"/>
    </row>
    <row r="57" spans="2:9" x14ac:dyDescent="0.25">
      <c r="B57" s="94" t="s">
        <v>153</v>
      </c>
      <c r="C57" s="95" t="s">
        <v>154</v>
      </c>
      <c r="D57" s="96">
        <v>0</v>
      </c>
      <c r="E57" s="97"/>
    </row>
    <row r="58" spans="2:9" ht="51.75" x14ac:dyDescent="0.25">
      <c r="B58" s="98" t="s">
        <v>155</v>
      </c>
      <c r="C58" s="95" t="s">
        <v>156</v>
      </c>
      <c r="D58" s="96">
        <v>0</v>
      </c>
      <c r="E58" s="97"/>
      <c r="G58" s="90"/>
      <c r="H58" s="90"/>
    </row>
    <row r="59" spans="2:9" x14ac:dyDescent="0.25">
      <c r="B59" s="98" t="s">
        <v>157</v>
      </c>
      <c r="C59" s="95" t="s">
        <v>158</v>
      </c>
      <c r="D59" s="96">
        <v>0</v>
      </c>
      <c r="E59" s="97"/>
    </row>
    <row r="60" spans="2:9" ht="30.75" customHeight="1" x14ac:dyDescent="0.25">
      <c r="B60" s="98" t="s">
        <v>159</v>
      </c>
      <c r="C60" s="95" t="s">
        <v>160</v>
      </c>
      <c r="D60" s="96">
        <v>0</v>
      </c>
      <c r="E60" s="97"/>
    </row>
    <row r="61" spans="2:9" x14ac:dyDescent="0.25">
      <c r="B61" s="98" t="s">
        <v>161</v>
      </c>
      <c r="C61" s="95" t="s">
        <v>162</v>
      </c>
      <c r="D61" s="96">
        <v>0</v>
      </c>
      <c r="E61" s="97"/>
    </row>
    <row r="62" spans="2:9" ht="51.75" x14ac:dyDescent="0.25">
      <c r="B62" s="98" t="s">
        <v>163</v>
      </c>
      <c r="C62" s="95" t="s">
        <v>164</v>
      </c>
      <c r="D62" s="96">
        <v>1.002</v>
      </c>
      <c r="E62" s="97"/>
    </row>
    <row r="63" spans="2:9" ht="26.25" x14ac:dyDescent="0.25">
      <c r="B63" s="98" t="s">
        <v>165</v>
      </c>
      <c r="C63" s="95" t="s">
        <v>166</v>
      </c>
      <c r="D63" s="96">
        <v>0</v>
      </c>
      <c r="E63" s="97"/>
    </row>
    <row r="64" spans="2:9" ht="90" x14ac:dyDescent="0.25">
      <c r="B64" s="98" t="s">
        <v>167</v>
      </c>
      <c r="C64" s="95" t="s">
        <v>168</v>
      </c>
      <c r="D64" s="96">
        <v>1.0427200000000001</v>
      </c>
      <c r="E64" s="99"/>
    </row>
    <row r="65" spans="2:9" x14ac:dyDescent="0.25">
      <c r="B65" s="98" t="s">
        <v>169</v>
      </c>
      <c r="C65" s="95" t="s">
        <v>170</v>
      </c>
      <c r="D65" s="96">
        <v>0</v>
      </c>
      <c r="E65" s="97"/>
    </row>
    <row r="66" spans="2:9" ht="44.25" customHeight="1" x14ac:dyDescent="0.25">
      <c r="B66" s="98" t="s">
        <v>171</v>
      </c>
      <c r="C66" s="95" t="s">
        <v>172</v>
      </c>
      <c r="D66" s="96">
        <v>0</v>
      </c>
      <c r="E66" s="97"/>
      <c r="F66" s="100"/>
      <c r="G66" s="101"/>
      <c r="H66" s="90"/>
    </row>
    <row r="67" spans="2:9" ht="26.25" x14ac:dyDescent="0.25">
      <c r="B67" s="98" t="s">
        <v>173</v>
      </c>
      <c r="C67" s="95" t="s">
        <v>174</v>
      </c>
      <c r="D67" s="96">
        <v>0</v>
      </c>
      <c r="E67" s="97"/>
    </row>
    <row r="68" spans="2:9" ht="26.25" x14ac:dyDescent="0.25">
      <c r="B68" s="98" t="s">
        <v>175</v>
      </c>
      <c r="C68" s="95" t="s">
        <v>176</v>
      </c>
      <c r="D68" s="96">
        <v>0</v>
      </c>
      <c r="E68" s="97"/>
    </row>
    <row r="69" spans="2:9" ht="26.25" x14ac:dyDescent="0.25">
      <c r="B69" s="98" t="s">
        <v>177</v>
      </c>
      <c r="C69" s="95" t="s">
        <v>178</v>
      </c>
      <c r="D69" s="96">
        <v>0</v>
      </c>
      <c r="E69" s="97"/>
    </row>
    <row r="70" spans="2:9" ht="77.25" x14ac:dyDescent="0.25">
      <c r="B70" s="98" t="s">
        <v>179</v>
      </c>
      <c r="C70" s="95" t="s">
        <v>180</v>
      </c>
      <c r="D70" s="96">
        <v>0</v>
      </c>
      <c r="E70" s="97"/>
    </row>
    <row r="71" spans="2:9" ht="64.5" x14ac:dyDescent="0.25">
      <c r="B71" s="102" t="s">
        <v>181</v>
      </c>
      <c r="C71" s="95" t="s">
        <v>182</v>
      </c>
      <c r="D71" s="96">
        <v>0</v>
      </c>
      <c r="E71" s="103"/>
    </row>
    <row r="72" spans="2:9" ht="39" x14ac:dyDescent="0.25">
      <c r="B72" s="102" t="s">
        <v>183</v>
      </c>
      <c r="C72" s="95" t="s">
        <v>184</v>
      </c>
      <c r="D72" s="96">
        <v>0</v>
      </c>
      <c r="E72" s="103"/>
    </row>
    <row r="73" spans="2:9" ht="51.75" x14ac:dyDescent="0.25">
      <c r="B73" s="102" t="s">
        <v>185</v>
      </c>
      <c r="C73" s="95" t="s">
        <v>186</v>
      </c>
      <c r="D73" s="96">
        <v>0</v>
      </c>
      <c r="E73" s="103"/>
    </row>
    <row r="74" spans="2:9" ht="39" x14ac:dyDescent="0.25">
      <c r="B74" s="102" t="s">
        <v>187</v>
      </c>
      <c r="C74" s="95" t="s">
        <v>188</v>
      </c>
      <c r="D74" s="96">
        <v>0</v>
      </c>
      <c r="E74" s="103"/>
    </row>
    <row r="75" spans="2:9" x14ac:dyDescent="0.25">
      <c r="B75" s="102" t="s">
        <v>189</v>
      </c>
      <c r="C75" s="95" t="s">
        <v>190</v>
      </c>
      <c r="D75" s="96">
        <v>0</v>
      </c>
      <c r="E75" s="103"/>
    </row>
    <row r="76" spans="2:9" ht="26.25" x14ac:dyDescent="0.25">
      <c r="B76" s="104" t="s">
        <v>191</v>
      </c>
      <c r="C76" s="105" t="s">
        <v>192</v>
      </c>
      <c r="D76" s="106">
        <v>-107.81919459999999</v>
      </c>
      <c r="E76" s="107"/>
    </row>
    <row r="77" spans="2:9" x14ac:dyDescent="0.25">
      <c r="B77" s="108" t="s">
        <v>193</v>
      </c>
      <c r="C77" s="109" t="s">
        <v>194</v>
      </c>
      <c r="D77" s="110">
        <v>0</v>
      </c>
      <c r="E77" s="111"/>
    </row>
    <row r="78" spans="2:9" x14ac:dyDescent="0.25">
      <c r="B78" s="77" t="s">
        <v>195</v>
      </c>
      <c r="C78" s="112" t="s">
        <v>196</v>
      </c>
      <c r="D78" s="113">
        <v>186.79049000000046</v>
      </c>
      <c r="E78" s="80"/>
      <c r="I78" s="58"/>
    </row>
    <row r="79" spans="2:9" ht="24" x14ac:dyDescent="0.25">
      <c r="B79" s="114" t="s">
        <v>197</v>
      </c>
      <c r="C79" s="115" t="s">
        <v>198</v>
      </c>
      <c r="D79" s="116">
        <f>D11-D45</f>
        <v>-33.727907281292282</v>
      </c>
      <c r="E79" s="117"/>
      <c r="I79" s="58"/>
    </row>
    <row r="80" spans="2:9" x14ac:dyDescent="0.25">
      <c r="B80" s="63" t="s">
        <v>199</v>
      </c>
      <c r="C80" s="83" t="s">
        <v>200</v>
      </c>
      <c r="D80" s="84">
        <f>D12-D46</f>
        <v>-15.146164363507422</v>
      </c>
      <c r="E80" s="66"/>
    </row>
    <row r="81" spans="2:9" x14ac:dyDescent="0.25">
      <c r="B81" s="63" t="s">
        <v>201</v>
      </c>
      <c r="C81" s="83" t="s">
        <v>202</v>
      </c>
      <c r="D81" s="84">
        <f>D15-D47</f>
        <v>-18.581742917784865</v>
      </c>
      <c r="E81" s="66"/>
    </row>
    <row r="82" spans="2:9" x14ac:dyDescent="0.25">
      <c r="B82" s="63" t="s">
        <v>203</v>
      </c>
      <c r="C82" s="83" t="s">
        <v>204</v>
      </c>
      <c r="D82" s="84">
        <f>D16-D48</f>
        <v>-3.3607262661930295</v>
      </c>
      <c r="E82" s="66"/>
    </row>
    <row r="83" spans="2:9" x14ac:dyDescent="0.25">
      <c r="B83" s="63" t="s">
        <v>205</v>
      </c>
      <c r="C83" s="83" t="s">
        <v>206</v>
      </c>
      <c r="D83" s="84">
        <f>D20-D49</f>
        <v>-15.221016651591837</v>
      </c>
      <c r="E83" s="66"/>
    </row>
    <row r="84" spans="2:9" x14ac:dyDescent="0.25">
      <c r="B84" s="63" t="s">
        <v>207</v>
      </c>
      <c r="C84" s="83" t="s">
        <v>208</v>
      </c>
      <c r="D84" s="84">
        <f>D26-D50</f>
        <v>0</v>
      </c>
      <c r="E84" s="66"/>
    </row>
    <row r="85" spans="2:9" ht="25.7" customHeight="1" x14ac:dyDescent="0.25">
      <c r="B85" s="67" t="s">
        <v>209</v>
      </c>
      <c r="C85" s="83" t="s">
        <v>210</v>
      </c>
      <c r="D85" s="84">
        <f>D31-D51</f>
        <v>0</v>
      </c>
      <c r="E85" s="66"/>
    </row>
    <row r="86" spans="2:9" x14ac:dyDescent="0.25">
      <c r="B86" s="59" t="s">
        <v>211</v>
      </c>
      <c r="C86" s="75" t="s">
        <v>212</v>
      </c>
      <c r="D86" s="82">
        <f>D34-D52</f>
        <v>114.74392268129259</v>
      </c>
      <c r="E86" s="62"/>
      <c r="I86" s="58"/>
    </row>
    <row r="87" spans="2:9" x14ac:dyDescent="0.25">
      <c r="B87" s="63" t="s">
        <v>213</v>
      </c>
      <c r="C87" s="83" t="s">
        <v>214</v>
      </c>
      <c r="D87" s="84">
        <f>D36-D53</f>
        <v>-0.83637206768371852</v>
      </c>
      <c r="E87" s="66"/>
      <c r="I87" s="58"/>
    </row>
    <row r="88" spans="2:9" x14ac:dyDescent="0.25">
      <c r="B88" s="63" t="s">
        <v>215</v>
      </c>
      <c r="C88" s="83" t="s">
        <v>216</v>
      </c>
      <c r="D88" s="84">
        <f>D38+D39-D54</f>
        <v>0</v>
      </c>
      <c r="E88" s="66"/>
    </row>
    <row r="89" spans="2:9" x14ac:dyDescent="0.25">
      <c r="B89" s="67" t="s">
        <v>217</v>
      </c>
      <c r="C89" s="91" t="s">
        <v>218</v>
      </c>
      <c r="D89" s="92">
        <f>IFERROR(D40-D55,"-")</f>
        <v>115.58029474897648</v>
      </c>
      <c r="E89" s="70"/>
    </row>
    <row r="90" spans="2:9" x14ac:dyDescent="0.25">
      <c r="B90" s="118" t="s">
        <v>219</v>
      </c>
      <c r="C90" s="119" t="s">
        <v>220</v>
      </c>
      <c r="D90" s="120">
        <v>0</v>
      </c>
      <c r="E90" s="70"/>
    </row>
    <row r="91" spans="2:9" x14ac:dyDescent="0.25">
      <c r="B91" s="77" t="s">
        <v>221</v>
      </c>
      <c r="C91" s="78" t="s">
        <v>222</v>
      </c>
      <c r="D91" s="113">
        <v>0</v>
      </c>
      <c r="E91" s="80"/>
      <c r="I91" s="58"/>
    </row>
    <row r="92" spans="2:9" x14ac:dyDescent="0.25">
      <c r="B92" s="77" t="s">
        <v>223</v>
      </c>
      <c r="C92" s="78" t="s">
        <v>224</v>
      </c>
      <c r="D92" s="79">
        <f>IFERROR(D78+D90-D91,"0")</f>
        <v>186.79049000000046</v>
      </c>
      <c r="E92" s="80"/>
      <c r="I92" s="58"/>
    </row>
    <row r="93" spans="2:9" ht="24" x14ac:dyDescent="0.25">
      <c r="B93" s="114" t="s">
        <v>225</v>
      </c>
      <c r="C93" s="115" t="s">
        <v>226</v>
      </c>
      <c r="D93" s="116">
        <f>IFERROR((D79/D11)*100,"0")</f>
        <v>-589.89520588659059</v>
      </c>
      <c r="E93" s="117"/>
    </row>
    <row r="94" spans="2:9" x14ac:dyDescent="0.25">
      <c r="B94" s="63" t="s">
        <v>227</v>
      </c>
      <c r="C94" s="83" t="s">
        <v>228</v>
      </c>
      <c r="D94" s="84">
        <f>IFERROR((D80/D12)*100,"0")</f>
        <v>-533.83256193523391</v>
      </c>
      <c r="E94" s="66"/>
    </row>
    <row r="95" spans="2:9" x14ac:dyDescent="0.25">
      <c r="B95" s="63" t="s">
        <v>229</v>
      </c>
      <c r="C95" s="83" t="s">
        <v>230</v>
      </c>
      <c r="D95" s="84">
        <f>IFERROR((D81/D15)*100,"0")</f>
        <v>-645.11876702165239</v>
      </c>
      <c r="E95" s="66"/>
    </row>
    <row r="96" spans="2:9" ht="24" x14ac:dyDescent="0.25">
      <c r="B96" s="63" t="s">
        <v>231</v>
      </c>
      <c r="C96" s="83" t="s">
        <v>232</v>
      </c>
      <c r="D96" s="84">
        <f>IFERROR((D82/D16)*100,"0")</f>
        <v>-969.31910420611746</v>
      </c>
      <c r="E96" s="66"/>
    </row>
    <row r="97" spans="2:5" x14ac:dyDescent="0.25">
      <c r="B97" s="63" t="s">
        <v>233</v>
      </c>
      <c r="C97" s="83" t="s">
        <v>234</v>
      </c>
      <c r="D97" s="84">
        <f>IFERROR((D83/D20)*100,"0")</f>
        <v>-600.75451035430456</v>
      </c>
      <c r="E97" s="66"/>
    </row>
    <row r="98" spans="2:5" x14ac:dyDescent="0.25">
      <c r="B98" s="63" t="s">
        <v>235</v>
      </c>
      <c r="C98" s="83" t="s">
        <v>236</v>
      </c>
      <c r="D98" s="84" t="str">
        <f>IFERROR((D84/D26)*100,"0")</f>
        <v>0</v>
      </c>
      <c r="E98" s="66"/>
    </row>
    <row r="99" spans="2:5" ht="24" x14ac:dyDescent="0.25">
      <c r="B99" s="121" t="s">
        <v>237</v>
      </c>
      <c r="C99" s="122" t="s">
        <v>238</v>
      </c>
      <c r="D99" s="123" t="str">
        <f>IFERROR((D85/D31)*100,"0")</f>
        <v>0</v>
      </c>
      <c r="E99" s="124"/>
    </row>
    <row r="101" spans="2:5" x14ac:dyDescent="0.25">
      <c r="C101" s="89" t="s">
        <v>239</v>
      </c>
    </row>
    <row r="102" spans="2:5" x14ac:dyDescent="0.25">
      <c r="C102" s="89" t="s">
        <v>240</v>
      </c>
    </row>
    <row r="103" spans="2:5" x14ac:dyDescent="0.25">
      <c r="C103" s="89" t="s">
        <v>241</v>
      </c>
    </row>
  </sheetData>
  <sheetProtection password="F757" sheet="1" objects="1" scenarios="1"/>
  <mergeCells count="1">
    <mergeCell ref="B8:E8"/>
  </mergeCells>
  <pageMargins left="0.7" right="0.7" top="0.75" bottom="0.75" header="0.3" footer="0.3"/>
  <pageSetup scale="3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V248"/>
  <sheetViews>
    <sheetView topLeftCell="A13" zoomScale="80" zoomScaleNormal="80" workbookViewId="0">
      <selection activeCell="D13" sqref="D13:Q13"/>
    </sheetView>
  </sheetViews>
  <sheetFormatPr defaultColWidth="9.140625" defaultRowHeight="15" x14ac:dyDescent="0.25"/>
  <cols>
    <col min="1" max="1" width="9.140625" style="5"/>
    <col min="2" max="2" width="10.7109375" style="5" customWidth="1"/>
    <col min="3" max="3" width="71.140625" style="5" customWidth="1"/>
    <col min="4" max="4" width="13.5703125" style="5" customWidth="1"/>
    <col min="5" max="5" width="13.42578125" style="5" customWidth="1"/>
    <col min="6" max="6" width="16.85546875" style="5" customWidth="1"/>
    <col min="7" max="7" width="16.140625" style="5" customWidth="1"/>
    <col min="8" max="8" width="15.7109375" style="5" customWidth="1"/>
    <col min="9" max="9" width="14" style="5" customWidth="1"/>
    <col min="10" max="11" width="14.5703125" style="5" customWidth="1"/>
    <col min="12" max="12" width="16.5703125" style="5" customWidth="1"/>
    <col min="13" max="13" width="15" style="5" customWidth="1"/>
    <col min="14" max="16" width="17.85546875" style="5" customWidth="1"/>
    <col min="17" max="17" width="23.28515625" style="5" customWidth="1"/>
    <col min="18" max="18" width="12.42578125" style="125" customWidth="1"/>
    <col min="19" max="19" width="5.42578125" style="125" customWidth="1"/>
    <col min="20" max="20" width="9.140625" style="5"/>
    <col min="21" max="21" width="12.7109375" style="5" bestFit="1" customWidth="1"/>
    <col min="22" max="16384" width="9.140625" style="5"/>
  </cols>
  <sheetData>
    <row r="1" spans="1:19" x14ac:dyDescent="0.25">
      <c r="A1" s="6" t="s">
        <v>0</v>
      </c>
      <c r="B1" s="7"/>
      <c r="C1" s="7"/>
      <c r="D1" s="7"/>
      <c r="E1" s="7"/>
      <c r="F1" s="7"/>
      <c r="G1" s="7"/>
      <c r="H1" s="7"/>
      <c r="I1" s="7"/>
      <c r="J1" s="7"/>
      <c r="K1" s="7"/>
      <c r="L1" s="7"/>
      <c r="M1" s="7"/>
      <c r="N1" s="7"/>
      <c r="O1" s="7"/>
      <c r="P1" s="7"/>
      <c r="Q1" s="7"/>
      <c r="R1" s="126"/>
    </row>
    <row r="2" spans="1:19" x14ac:dyDescent="0.25">
      <c r="A2" s="6" t="s">
        <v>1</v>
      </c>
      <c r="B2" s="7"/>
      <c r="C2" s="7"/>
      <c r="D2" s="7"/>
      <c r="E2" s="7"/>
      <c r="F2" s="7"/>
      <c r="G2" s="7"/>
      <c r="H2" s="7"/>
      <c r="I2" s="7"/>
      <c r="J2" s="7"/>
      <c r="K2" s="7"/>
      <c r="L2" s="7"/>
      <c r="M2" s="7"/>
      <c r="N2" s="7"/>
      <c r="O2" s="7"/>
      <c r="P2" s="7"/>
      <c r="Q2" s="7"/>
      <c r="R2" s="126"/>
    </row>
    <row r="3" spans="1:19" x14ac:dyDescent="0.25">
      <c r="A3" s="7"/>
      <c r="B3" s="7"/>
      <c r="C3" s="7"/>
      <c r="D3" s="7"/>
      <c r="E3" s="7"/>
      <c r="F3" s="7"/>
      <c r="G3" s="7"/>
      <c r="H3" s="7"/>
      <c r="I3" s="7"/>
      <c r="J3" s="7"/>
      <c r="K3" s="7"/>
      <c r="L3" s="7"/>
      <c r="M3" s="7"/>
      <c r="N3" s="7"/>
      <c r="O3" s="7"/>
      <c r="P3" s="7"/>
      <c r="Q3" s="7"/>
      <c r="R3" s="126"/>
    </row>
    <row r="4" spans="1:19" x14ac:dyDescent="0.25">
      <c r="A4" s="7"/>
      <c r="B4" s="7"/>
      <c r="C4" s="7"/>
      <c r="D4" s="7"/>
      <c r="E4" s="7"/>
      <c r="F4" s="7"/>
      <c r="G4" s="7"/>
      <c r="H4" s="7"/>
      <c r="I4" s="7"/>
      <c r="J4" s="7"/>
      <c r="K4" s="7"/>
      <c r="L4" s="7"/>
      <c r="M4" s="7"/>
      <c r="N4" s="7"/>
      <c r="O4" s="7"/>
      <c r="P4" s="7"/>
      <c r="Q4" s="7"/>
      <c r="R4" s="126"/>
    </row>
    <row r="5" spans="1:19" x14ac:dyDescent="0.25">
      <c r="A5" s="8" t="s">
        <v>242</v>
      </c>
      <c r="B5" s="7"/>
      <c r="C5" s="7"/>
      <c r="D5" s="7"/>
      <c r="E5" s="7"/>
      <c r="F5" s="7"/>
      <c r="G5" s="7"/>
      <c r="H5" s="7"/>
      <c r="I5" s="7"/>
      <c r="J5" s="7"/>
      <c r="K5" s="7"/>
      <c r="L5" s="7"/>
      <c r="M5" s="7"/>
      <c r="N5" s="7"/>
      <c r="O5" s="7"/>
      <c r="P5" s="7"/>
      <c r="Q5" s="7"/>
      <c r="R5" s="126"/>
    </row>
    <row r="6" spans="1:19" x14ac:dyDescent="0.25">
      <c r="A6" s="7"/>
      <c r="B6" s="7"/>
      <c r="C6" s="7"/>
      <c r="D6" s="7"/>
      <c r="E6" s="7"/>
      <c r="F6" s="7"/>
      <c r="G6" s="7"/>
      <c r="H6" s="7"/>
      <c r="I6" s="7"/>
      <c r="J6" s="7"/>
      <c r="K6" s="7"/>
      <c r="L6" s="7"/>
      <c r="M6" s="7"/>
      <c r="N6" s="7"/>
      <c r="O6" s="7"/>
      <c r="P6" s="7"/>
      <c r="Q6" s="7"/>
      <c r="R6" s="126"/>
    </row>
    <row r="8" spans="1:19" x14ac:dyDescent="0.25">
      <c r="B8" s="1468" t="s">
        <v>243</v>
      </c>
      <c r="C8" s="1468"/>
      <c r="D8" s="1468"/>
      <c r="E8" s="1468"/>
      <c r="F8" s="1468"/>
      <c r="G8" s="1468"/>
      <c r="H8" s="1468"/>
      <c r="I8" s="1468"/>
      <c r="J8" s="1468"/>
      <c r="K8" s="1468"/>
      <c r="L8" s="1468"/>
      <c r="M8" s="1468"/>
      <c r="N8" s="1468"/>
      <c r="O8" s="1468"/>
      <c r="P8" s="1468"/>
      <c r="Q8" s="1468"/>
    </row>
    <row r="9" spans="1:19" ht="124.5" customHeight="1" x14ac:dyDescent="0.25">
      <c r="B9" s="127" t="s">
        <v>4</v>
      </c>
      <c r="C9" s="128" t="s">
        <v>244</v>
      </c>
      <c r="D9" s="128" t="s">
        <v>245</v>
      </c>
      <c r="E9" s="129" t="s">
        <v>246</v>
      </c>
      <c r="F9" s="130" t="s">
        <v>247</v>
      </c>
      <c r="G9" s="131" t="s">
        <v>248</v>
      </c>
      <c r="H9" s="132" t="s">
        <v>249</v>
      </c>
      <c r="I9" s="133" t="s">
        <v>250</v>
      </c>
      <c r="J9" s="130" t="s">
        <v>251</v>
      </c>
      <c r="K9" s="131" t="s">
        <v>252</v>
      </c>
      <c r="L9" s="134" t="s">
        <v>253</v>
      </c>
      <c r="M9" s="129" t="s">
        <v>254</v>
      </c>
      <c r="N9" s="133" t="s">
        <v>255</v>
      </c>
      <c r="O9" s="135" t="s">
        <v>256</v>
      </c>
      <c r="P9" s="136" t="s">
        <v>257</v>
      </c>
      <c r="Q9" s="137" t="s">
        <v>258</v>
      </c>
    </row>
    <row r="10" spans="1:19" ht="28.5" customHeight="1" x14ac:dyDescent="0.25">
      <c r="B10" s="138" t="s">
        <v>68</v>
      </c>
      <c r="C10" s="139" t="s">
        <v>259</v>
      </c>
      <c r="D10" s="140"/>
      <c r="E10" s="141"/>
      <c r="F10" s="142"/>
      <c r="G10" s="143"/>
      <c r="H10" s="144"/>
      <c r="I10" s="141"/>
      <c r="J10" s="142"/>
      <c r="K10" s="143"/>
      <c r="L10" s="143"/>
      <c r="M10" s="141"/>
      <c r="N10" s="145"/>
      <c r="O10" s="146"/>
      <c r="P10" s="144"/>
      <c r="Q10" s="141"/>
    </row>
    <row r="11" spans="1:19" x14ac:dyDescent="0.25">
      <c r="B11" s="147" t="s">
        <v>70</v>
      </c>
      <c r="C11" s="148" t="s">
        <v>260</v>
      </c>
      <c r="D11" s="149">
        <f t="shared" ref="D11:Q12" si="0">D30</f>
        <v>0</v>
      </c>
      <c r="E11" s="150">
        <f t="shared" si="0"/>
        <v>0</v>
      </c>
      <c r="F11" s="151">
        <f t="shared" si="0"/>
        <v>0</v>
      </c>
      <c r="G11" s="152">
        <f t="shared" si="0"/>
        <v>0</v>
      </c>
      <c r="H11" s="153">
        <f t="shared" si="0"/>
        <v>0</v>
      </c>
      <c r="I11" s="150">
        <f t="shared" si="0"/>
        <v>0</v>
      </c>
      <c r="J11" s="151">
        <f t="shared" si="0"/>
        <v>0</v>
      </c>
      <c r="K11" s="152">
        <f t="shared" si="0"/>
        <v>0</v>
      </c>
      <c r="L11" s="152">
        <f t="shared" si="0"/>
        <v>0</v>
      </c>
      <c r="M11" s="150">
        <f t="shared" si="0"/>
        <v>0</v>
      </c>
      <c r="N11" s="154">
        <f t="shared" si="0"/>
        <v>0</v>
      </c>
      <c r="O11" s="152">
        <f t="shared" si="0"/>
        <v>0</v>
      </c>
      <c r="P11" s="152">
        <f t="shared" si="0"/>
        <v>0</v>
      </c>
      <c r="Q11" s="150">
        <f t="shared" si="0"/>
        <v>0</v>
      </c>
    </row>
    <row r="12" spans="1:19" x14ac:dyDescent="0.25">
      <c r="B12" s="155" t="s">
        <v>76</v>
      </c>
      <c r="C12" s="156" t="s">
        <v>261</v>
      </c>
      <c r="D12" s="157">
        <f t="shared" si="0"/>
        <v>0</v>
      </c>
      <c r="E12" s="158">
        <f t="shared" si="0"/>
        <v>0</v>
      </c>
      <c r="F12" s="159">
        <f t="shared" si="0"/>
        <v>0</v>
      </c>
      <c r="G12" s="160">
        <f t="shared" si="0"/>
        <v>0</v>
      </c>
      <c r="H12" s="161">
        <f t="shared" si="0"/>
        <v>0</v>
      </c>
      <c r="I12" s="158">
        <f t="shared" si="0"/>
        <v>0</v>
      </c>
      <c r="J12" s="159">
        <f t="shared" si="0"/>
        <v>0</v>
      </c>
      <c r="K12" s="160">
        <f t="shared" si="0"/>
        <v>0</v>
      </c>
      <c r="L12" s="160">
        <f t="shared" si="0"/>
        <v>0</v>
      </c>
      <c r="M12" s="158">
        <f t="shared" si="0"/>
        <v>0</v>
      </c>
      <c r="N12" s="162">
        <f t="shared" si="0"/>
        <v>0</v>
      </c>
      <c r="O12" s="163">
        <f>O31</f>
        <v>0</v>
      </c>
      <c r="P12" s="161">
        <f t="shared" si="0"/>
        <v>0</v>
      </c>
      <c r="Q12" s="158">
        <f t="shared" si="0"/>
        <v>0</v>
      </c>
    </row>
    <row r="13" spans="1:19" x14ac:dyDescent="0.25">
      <c r="B13" s="155" t="s">
        <v>104</v>
      </c>
      <c r="C13" s="156" t="s">
        <v>262</v>
      </c>
      <c r="D13" s="157">
        <f t="shared" ref="D13:Q13" si="1">D34+D93</f>
        <v>70.953996801800784</v>
      </c>
      <c r="E13" s="158">
        <f t="shared" si="1"/>
        <v>2.4787590281731844</v>
      </c>
      <c r="F13" s="159">
        <f t="shared" si="1"/>
        <v>2.3415076977095528</v>
      </c>
      <c r="G13" s="160">
        <f t="shared" si="1"/>
        <v>0.13725133046363147</v>
      </c>
      <c r="H13" s="161">
        <f t="shared" si="1"/>
        <v>0</v>
      </c>
      <c r="I13" s="158">
        <f t="shared" si="1"/>
        <v>8.120337715550292</v>
      </c>
      <c r="J13" s="159">
        <f t="shared" si="1"/>
        <v>0.75954886278573652</v>
      </c>
      <c r="K13" s="160">
        <f t="shared" si="1"/>
        <v>7.3607888527645553</v>
      </c>
      <c r="L13" s="160">
        <f t="shared" si="1"/>
        <v>0</v>
      </c>
      <c r="M13" s="158">
        <f t="shared" si="1"/>
        <v>0</v>
      </c>
      <c r="N13" s="162">
        <f t="shared" si="1"/>
        <v>0</v>
      </c>
      <c r="O13" s="163">
        <f t="shared" si="1"/>
        <v>0</v>
      </c>
      <c r="P13" s="161">
        <f t="shared" si="1"/>
        <v>0</v>
      </c>
      <c r="Q13" s="158">
        <f t="shared" si="1"/>
        <v>60.354900058077305</v>
      </c>
    </row>
    <row r="14" spans="1:19" s="2" customFormat="1" ht="35.25" customHeight="1" x14ac:dyDescent="0.25">
      <c r="B14" s="164" t="s">
        <v>106</v>
      </c>
      <c r="C14" s="165" t="s">
        <v>263</v>
      </c>
      <c r="D14" s="166">
        <f t="shared" ref="D14:Q14" si="2">D35+D94</f>
        <v>10.599096743723477</v>
      </c>
      <c r="E14" s="167">
        <f t="shared" si="2"/>
        <v>2.4787590281731844</v>
      </c>
      <c r="F14" s="168">
        <f t="shared" si="2"/>
        <v>2.3415076977095528</v>
      </c>
      <c r="G14" s="169">
        <f t="shared" si="2"/>
        <v>0.13725133046363147</v>
      </c>
      <c r="H14" s="170">
        <f t="shared" si="2"/>
        <v>0</v>
      </c>
      <c r="I14" s="167">
        <f t="shared" si="2"/>
        <v>8.120337715550292</v>
      </c>
      <c r="J14" s="168">
        <f t="shared" si="2"/>
        <v>0.75954886278573652</v>
      </c>
      <c r="K14" s="169">
        <f t="shared" si="2"/>
        <v>7.3607888527645553</v>
      </c>
      <c r="L14" s="169">
        <f t="shared" si="2"/>
        <v>0</v>
      </c>
      <c r="M14" s="167">
        <f t="shared" si="2"/>
        <v>0</v>
      </c>
      <c r="N14" s="171">
        <f t="shared" si="2"/>
        <v>0</v>
      </c>
      <c r="O14" s="172">
        <f t="shared" si="2"/>
        <v>0</v>
      </c>
      <c r="P14" s="170">
        <f t="shared" si="2"/>
        <v>0</v>
      </c>
      <c r="Q14" s="167">
        <f t="shared" si="2"/>
        <v>0</v>
      </c>
      <c r="R14" s="173"/>
      <c r="S14" s="173"/>
    </row>
    <row r="15" spans="1:19" x14ac:dyDescent="0.25">
      <c r="B15" s="155" t="s">
        <v>264</v>
      </c>
      <c r="C15" s="156" t="s">
        <v>265</v>
      </c>
      <c r="D15" s="157">
        <f t="shared" ref="D15:Q15" si="3">D37</f>
        <v>0</v>
      </c>
      <c r="E15" s="158">
        <f t="shared" si="3"/>
        <v>0</v>
      </c>
      <c r="F15" s="159">
        <f t="shared" si="3"/>
        <v>0</v>
      </c>
      <c r="G15" s="160">
        <f t="shared" si="3"/>
        <v>0</v>
      </c>
      <c r="H15" s="161">
        <f t="shared" si="3"/>
        <v>0</v>
      </c>
      <c r="I15" s="158">
        <f t="shared" si="3"/>
        <v>0</v>
      </c>
      <c r="J15" s="159">
        <f t="shared" si="3"/>
        <v>0</v>
      </c>
      <c r="K15" s="160">
        <f t="shared" si="3"/>
        <v>0</v>
      </c>
      <c r="L15" s="160">
        <f t="shared" si="3"/>
        <v>0</v>
      </c>
      <c r="M15" s="158">
        <f t="shared" si="3"/>
        <v>0</v>
      </c>
      <c r="N15" s="162">
        <f t="shared" si="3"/>
        <v>0</v>
      </c>
      <c r="O15" s="163">
        <f t="shared" si="3"/>
        <v>0</v>
      </c>
      <c r="P15" s="161">
        <f t="shared" si="3"/>
        <v>0</v>
      </c>
      <c r="Q15" s="158">
        <f t="shared" si="3"/>
        <v>0</v>
      </c>
    </row>
    <row r="16" spans="1:19" x14ac:dyDescent="0.25">
      <c r="B16" s="155" t="s">
        <v>266</v>
      </c>
      <c r="C16" s="156" t="s">
        <v>267</v>
      </c>
      <c r="D16" s="157">
        <f t="shared" ref="D16:Q16" si="4">D45+D101+D198</f>
        <v>524.38243</v>
      </c>
      <c r="E16" s="158">
        <f t="shared" si="4"/>
        <v>0</v>
      </c>
      <c r="F16" s="159">
        <f t="shared" si="4"/>
        <v>0</v>
      </c>
      <c r="G16" s="160">
        <f t="shared" si="4"/>
        <v>0</v>
      </c>
      <c r="H16" s="161">
        <f t="shared" si="4"/>
        <v>0</v>
      </c>
      <c r="I16" s="158">
        <f t="shared" si="4"/>
        <v>0</v>
      </c>
      <c r="J16" s="159">
        <f t="shared" si="4"/>
        <v>0</v>
      </c>
      <c r="K16" s="160">
        <f t="shared" si="4"/>
        <v>0</v>
      </c>
      <c r="L16" s="160">
        <f t="shared" si="4"/>
        <v>0</v>
      </c>
      <c r="M16" s="158">
        <f t="shared" si="4"/>
        <v>0</v>
      </c>
      <c r="N16" s="162">
        <f t="shared" si="4"/>
        <v>0</v>
      </c>
      <c r="O16" s="163">
        <f t="shared" si="4"/>
        <v>0</v>
      </c>
      <c r="P16" s="161">
        <f t="shared" si="4"/>
        <v>0</v>
      </c>
      <c r="Q16" s="158">
        <f t="shared" si="4"/>
        <v>524.38243</v>
      </c>
    </row>
    <row r="17" spans="1:22" s="2" customFormat="1" x14ac:dyDescent="0.25">
      <c r="B17" s="174" t="s">
        <v>268</v>
      </c>
      <c r="C17" s="175" t="s">
        <v>269</v>
      </c>
      <c r="D17" s="176">
        <f t="shared" ref="D17:Q17" si="5">D46+D102+D199</f>
        <v>524.38243</v>
      </c>
      <c r="E17" s="177">
        <f t="shared" si="5"/>
        <v>0</v>
      </c>
      <c r="F17" s="178">
        <f t="shared" si="5"/>
        <v>0</v>
      </c>
      <c r="G17" s="179">
        <f t="shared" si="5"/>
        <v>0</v>
      </c>
      <c r="H17" s="180">
        <f t="shared" si="5"/>
        <v>0</v>
      </c>
      <c r="I17" s="177">
        <f t="shared" si="5"/>
        <v>0</v>
      </c>
      <c r="J17" s="178">
        <f t="shared" si="5"/>
        <v>0</v>
      </c>
      <c r="K17" s="179">
        <f t="shared" si="5"/>
        <v>0</v>
      </c>
      <c r="L17" s="179">
        <f t="shared" si="5"/>
        <v>0</v>
      </c>
      <c r="M17" s="177">
        <f t="shared" si="5"/>
        <v>0</v>
      </c>
      <c r="N17" s="181">
        <f t="shared" si="5"/>
        <v>0</v>
      </c>
      <c r="O17" s="182">
        <f t="shared" si="5"/>
        <v>0</v>
      </c>
      <c r="P17" s="180">
        <f t="shared" si="5"/>
        <v>0</v>
      </c>
      <c r="Q17" s="177">
        <f t="shared" si="5"/>
        <v>524.38243</v>
      </c>
      <c r="R17" s="173"/>
      <c r="S17" s="173"/>
    </row>
    <row r="18" spans="1:22" s="2" customFormat="1" x14ac:dyDescent="0.25">
      <c r="B18" s="174" t="s">
        <v>270</v>
      </c>
      <c r="C18" s="175" t="s">
        <v>271</v>
      </c>
      <c r="D18" s="176">
        <f t="shared" ref="D18:Q18" si="6">D49+D105+D202</f>
        <v>0</v>
      </c>
      <c r="E18" s="177">
        <f t="shared" si="6"/>
        <v>0</v>
      </c>
      <c r="F18" s="178">
        <f t="shared" si="6"/>
        <v>0</v>
      </c>
      <c r="G18" s="179">
        <f t="shared" si="6"/>
        <v>0</v>
      </c>
      <c r="H18" s="180">
        <f t="shared" si="6"/>
        <v>0</v>
      </c>
      <c r="I18" s="177">
        <f t="shared" si="6"/>
        <v>0</v>
      </c>
      <c r="J18" s="178">
        <f t="shared" si="6"/>
        <v>0</v>
      </c>
      <c r="K18" s="179">
        <f t="shared" si="6"/>
        <v>0</v>
      </c>
      <c r="L18" s="179">
        <f t="shared" si="6"/>
        <v>0</v>
      </c>
      <c r="M18" s="177">
        <f t="shared" si="6"/>
        <v>0</v>
      </c>
      <c r="N18" s="181">
        <f t="shared" si="6"/>
        <v>0</v>
      </c>
      <c r="O18" s="182">
        <f t="shared" si="6"/>
        <v>0</v>
      </c>
      <c r="P18" s="180">
        <f t="shared" si="6"/>
        <v>0</v>
      </c>
      <c r="Q18" s="177">
        <f t="shared" si="6"/>
        <v>0</v>
      </c>
      <c r="R18" s="173"/>
      <c r="S18" s="173"/>
    </row>
    <row r="19" spans="1:22" s="2" customFormat="1" x14ac:dyDescent="0.25">
      <c r="B19" s="183" t="s">
        <v>272</v>
      </c>
      <c r="C19" s="184" t="s">
        <v>273</v>
      </c>
      <c r="D19" s="185">
        <f t="shared" ref="D19:Q19" si="7">D47+D103+D200</f>
        <v>0</v>
      </c>
      <c r="E19" s="186">
        <f t="shared" si="7"/>
        <v>0</v>
      </c>
      <c r="F19" s="187">
        <f t="shared" si="7"/>
        <v>0</v>
      </c>
      <c r="G19" s="188">
        <f t="shared" si="7"/>
        <v>0</v>
      </c>
      <c r="H19" s="189">
        <f t="shared" si="7"/>
        <v>0</v>
      </c>
      <c r="I19" s="186">
        <f t="shared" si="7"/>
        <v>0</v>
      </c>
      <c r="J19" s="187">
        <f t="shared" si="7"/>
        <v>0</v>
      </c>
      <c r="K19" s="188">
        <f t="shared" si="7"/>
        <v>0</v>
      </c>
      <c r="L19" s="188">
        <f t="shared" si="7"/>
        <v>0</v>
      </c>
      <c r="M19" s="186">
        <f t="shared" si="7"/>
        <v>0</v>
      </c>
      <c r="N19" s="190">
        <f t="shared" si="7"/>
        <v>0</v>
      </c>
      <c r="O19" s="191">
        <f t="shared" si="7"/>
        <v>0</v>
      </c>
      <c r="P19" s="189">
        <f t="shared" si="7"/>
        <v>0</v>
      </c>
      <c r="Q19" s="186">
        <f t="shared" si="7"/>
        <v>0</v>
      </c>
      <c r="R19" s="173"/>
      <c r="S19" s="173"/>
    </row>
    <row r="20" spans="1:22" x14ac:dyDescent="0.25">
      <c r="B20" s="155" t="s">
        <v>274</v>
      </c>
      <c r="C20" s="192" t="s">
        <v>275</v>
      </c>
      <c r="D20" s="157">
        <f t="shared" ref="D20:Q20" si="8">D52+D108+D205</f>
        <v>2827.4275600000005</v>
      </c>
      <c r="E20" s="158">
        <f t="shared" si="8"/>
        <v>7.0464458163129544</v>
      </c>
      <c r="F20" s="159">
        <f t="shared" si="8"/>
        <v>3.5113784534094092</v>
      </c>
      <c r="G20" s="160">
        <f t="shared" si="8"/>
        <v>3.5263760888226847</v>
      </c>
      <c r="H20" s="161">
        <f t="shared" si="8"/>
        <v>8.6912740808605133E-3</v>
      </c>
      <c r="I20" s="158">
        <f t="shared" si="8"/>
        <v>7.04188299899399</v>
      </c>
      <c r="J20" s="159">
        <f t="shared" si="8"/>
        <v>9.1757706767442299E-3</v>
      </c>
      <c r="K20" s="160">
        <f t="shared" si="8"/>
        <v>7.0327072283172454</v>
      </c>
      <c r="L20" s="160">
        <f t="shared" si="8"/>
        <v>0</v>
      </c>
      <c r="M20" s="158">
        <f t="shared" si="8"/>
        <v>0</v>
      </c>
      <c r="N20" s="162">
        <f t="shared" si="8"/>
        <v>5.3829469502435969E-3</v>
      </c>
      <c r="O20" s="163">
        <f t="shared" si="8"/>
        <v>5.3829469502435969E-3</v>
      </c>
      <c r="P20" s="161">
        <f t="shared" si="8"/>
        <v>0</v>
      </c>
      <c r="Q20" s="158">
        <f t="shared" si="8"/>
        <v>2813.333848237743</v>
      </c>
    </row>
    <row r="21" spans="1:22" x14ac:dyDescent="0.25">
      <c r="B21" s="174" t="s">
        <v>276</v>
      </c>
      <c r="C21" s="193" t="s">
        <v>277</v>
      </c>
      <c r="D21" s="176">
        <f t="shared" ref="D21:Q21" si="9">D53+D109+D206</f>
        <v>2772.0311779201575</v>
      </c>
      <c r="E21" s="177">
        <f t="shared" si="9"/>
        <v>6.9457497067082468</v>
      </c>
      <c r="F21" s="178">
        <f t="shared" si="9"/>
        <v>3.4611996862825385</v>
      </c>
      <c r="G21" s="179">
        <f t="shared" si="9"/>
        <v>3.4759829669710864</v>
      </c>
      <c r="H21" s="180">
        <f t="shared" si="9"/>
        <v>8.5670534546220672E-3</v>
      </c>
      <c r="I21" s="177">
        <f t="shared" si="9"/>
        <v>6.9412521037663115</v>
      </c>
      <c r="J21" s="178">
        <f t="shared" si="9"/>
        <v>9.0446253499393142E-3</v>
      </c>
      <c r="K21" s="179">
        <f t="shared" si="9"/>
        <v>6.9322074784163723</v>
      </c>
      <c r="L21" s="179">
        <f t="shared" si="9"/>
        <v>0</v>
      </c>
      <c r="M21" s="177">
        <f t="shared" si="9"/>
        <v>0</v>
      </c>
      <c r="N21" s="181">
        <f t="shared" si="9"/>
        <v>5.3060108146498397E-3</v>
      </c>
      <c r="O21" s="182">
        <f t="shared" si="9"/>
        <v>5.3060108146498397E-3</v>
      </c>
      <c r="P21" s="180">
        <f t="shared" si="9"/>
        <v>0</v>
      </c>
      <c r="Q21" s="177">
        <f t="shared" si="9"/>
        <v>2758.1388700988687</v>
      </c>
    </row>
    <row r="22" spans="1:22" x14ac:dyDescent="0.25">
      <c r="A22" s="194"/>
      <c r="B22" s="195" t="s">
        <v>278</v>
      </c>
      <c r="C22" s="196" t="s">
        <v>279</v>
      </c>
      <c r="D22" s="197">
        <f>D32+D33+D47+D69+D71+D75+D77+D78+D79+D81+D87+D88+D103+D122+D124+D128+D131+D132+D134+D140+D141+D200+D219+D221+D225+D227+D228+D229+D231+D238+D239+D130</f>
        <v>316.28069000000005</v>
      </c>
      <c r="E22" s="198">
        <f t="shared" ref="E22:Q22" si="10">E32+E33+E47+E69+E71+E75+E77+E78+E79+E81+E87+E88+E103+E122+E124+E128+E131+E132+E134+E140+E141+E200+E219+E221+E225+E227+E228+E229+E231+E238+E239+E130</f>
        <v>2.6717502028103306</v>
      </c>
      <c r="F22" s="199">
        <f t="shared" si="10"/>
        <v>0</v>
      </c>
      <c r="G22" s="200">
        <f t="shared" si="10"/>
        <v>0</v>
      </c>
      <c r="H22" s="201">
        <f t="shared" si="10"/>
        <v>2.6717502028103306</v>
      </c>
      <c r="I22" s="198">
        <f t="shared" si="10"/>
        <v>4.3095901510148078</v>
      </c>
      <c r="J22" s="199">
        <f t="shared" si="10"/>
        <v>1.6684038144740045</v>
      </c>
      <c r="K22" s="200">
        <f t="shared" si="10"/>
        <v>2.641186336540803</v>
      </c>
      <c r="L22" s="200">
        <f t="shared" si="10"/>
        <v>0</v>
      </c>
      <c r="M22" s="198">
        <f t="shared" si="10"/>
        <v>0</v>
      </c>
      <c r="N22" s="202">
        <f t="shared" si="10"/>
        <v>1.7233996461748613</v>
      </c>
      <c r="O22" s="203">
        <f t="shared" si="10"/>
        <v>1.7233996461748613</v>
      </c>
      <c r="P22" s="201">
        <f t="shared" si="10"/>
        <v>0</v>
      </c>
      <c r="Q22" s="204">
        <f t="shared" si="10"/>
        <v>307.57595000000003</v>
      </c>
    </row>
    <row r="23" spans="1:22" x14ac:dyDescent="0.25">
      <c r="A23" s="194"/>
      <c r="B23" s="205" t="s">
        <v>280</v>
      </c>
      <c r="C23" s="139" t="s">
        <v>281</v>
      </c>
      <c r="D23" s="206">
        <f t="shared" ref="D23:Q23" si="11">D29+D92+D190</f>
        <v>4006.0406146</v>
      </c>
      <c r="E23" s="205">
        <f t="shared" si="11"/>
        <v>17.983414363507421</v>
      </c>
      <c r="F23" s="207">
        <f t="shared" si="11"/>
        <v>6.7230834493056637</v>
      </c>
      <c r="G23" s="208">
        <f t="shared" si="11"/>
        <v>8.4680970751995961</v>
      </c>
      <c r="H23" s="209">
        <f t="shared" si="11"/>
        <v>2.7922338390021615</v>
      </c>
      <c r="I23" s="205">
        <f t="shared" si="11"/>
        <v>21.462102917784865</v>
      </c>
      <c r="J23" s="207">
        <f t="shared" si="11"/>
        <v>3.7074362661930294</v>
      </c>
      <c r="K23" s="208">
        <f t="shared" si="11"/>
        <v>17.754666651591837</v>
      </c>
      <c r="L23" s="208">
        <f t="shared" si="11"/>
        <v>0</v>
      </c>
      <c r="M23" s="205">
        <f t="shared" si="11"/>
        <v>0</v>
      </c>
      <c r="N23" s="210">
        <f t="shared" si="11"/>
        <v>1.7293720676837185</v>
      </c>
      <c r="O23" s="211">
        <f t="shared" si="11"/>
        <v>1.7293720676837185</v>
      </c>
      <c r="P23" s="209">
        <f t="shared" si="11"/>
        <v>0</v>
      </c>
      <c r="Q23" s="212">
        <f t="shared" si="11"/>
        <v>3964.8657252510238</v>
      </c>
      <c r="T23" s="125"/>
      <c r="U23" s="213"/>
      <c r="V23" s="3"/>
    </row>
    <row r="24" spans="1:22" x14ac:dyDescent="0.25">
      <c r="B24" s="214" t="s">
        <v>282</v>
      </c>
      <c r="C24" s="215" t="s">
        <v>283</v>
      </c>
      <c r="D24" s="157">
        <f t="shared" ref="D24:D31" si="12">E24+I24+M24+N24+Q24</f>
        <v>3994.4005178562766</v>
      </c>
      <c r="E24" s="158">
        <f t="shared" ref="E24:Q24" si="13">SUM(E25:E27)</f>
        <v>14.635655335334238</v>
      </c>
      <c r="F24" s="159">
        <f t="shared" si="13"/>
        <v>3.5125757515961116</v>
      </c>
      <c r="G24" s="160">
        <f t="shared" si="13"/>
        <v>8.3308457447359654</v>
      </c>
      <c r="H24" s="161">
        <f t="shared" si="13"/>
        <v>2.7922338390021615</v>
      </c>
      <c r="I24" s="158">
        <f t="shared" si="13"/>
        <v>13.169765202234572</v>
      </c>
      <c r="J24" s="159">
        <f t="shared" si="13"/>
        <v>2.9478874034072926</v>
      </c>
      <c r="K24" s="160">
        <f t="shared" si="13"/>
        <v>10.221877798827281</v>
      </c>
      <c r="L24" s="160">
        <f t="shared" si="13"/>
        <v>0</v>
      </c>
      <c r="M24" s="158">
        <f t="shared" si="13"/>
        <v>0</v>
      </c>
      <c r="N24" s="162">
        <f t="shared" si="13"/>
        <v>1.7293720676837185</v>
      </c>
      <c r="O24" s="163">
        <f t="shared" si="13"/>
        <v>1.7293720676837185</v>
      </c>
      <c r="P24" s="161">
        <f t="shared" si="13"/>
        <v>0</v>
      </c>
      <c r="Q24" s="214">
        <f t="shared" si="13"/>
        <v>3964.8657252510238</v>
      </c>
      <c r="T24" s="125"/>
      <c r="U24" s="125"/>
      <c r="V24" s="216"/>
    </row>
    <row r="25" spans="1:22" x14ac:dyDescent="0.25">
      <c r="B25" s="217" t="s">
        <v>284</v>
      </c>
      <c r="C25" s="218" t="s">
        <v>285</v>
      </c>
      <c r="D25" s="219">
        <f t="shared" si="12"/>
        <v>3980.6057746580773</v>
      </c>
      <c r="E25" s="217">
        <f t="shared" ref="E25:E30" si="14">SUM(F25:H25)</f>
        <v>14.585110802810334</v>
      </c>
      <c r="F25" s="220">
        <f>F29-F30-F31-F35-F38-F39-F59-F60-F91</f>
        <v>3.5004450000000009</v>
      </c>
      <c r="G25" s="221">
        <f>G29-G30-G31-G35-G38-G39-G59-G60-G91</f>
        <v>8.3020750000000021</v>
      </c>
      <c r="H25" s="222">
        <f>H29-H30-H31-H35-H38-H39-H59-H60-H91</f>
        <v>2.7825908028103306</v>
      </c>
      <c r="I25" s="217">
        <f t="shared" ref="I25:I57" si="15">SUM(J25:L25)</f>
        <v>13.124283151014804</v>
      </c>
      <c r="J25" s="220">
        <f t="shared" ref="J25:Q25" si="16">J29-J30-J31-J35-J38-J39-J59-J60-J91</f>
        <v>2.9377068144740042</v>
      </c>
      <c r="K25" s="221">
        <f t="shared" si="16"/>
        <v>10.186576336540801</v>
      </c>
      <c r="L25" s="221">
        <f t="shared" si="16"/>
        <v>0</v>
      </c>
      <c r="M25" s="217">
        <f t="shared" si="16"/>
        <v>0</v>
      </c>
      <c r="N25" s="223">
        <f>SUM(O25:P25)</f>
        <v>1.7233996461748613</v>
      </c>
      <c r="O25" s="224">
        <f t="shared" si="16"/>
        <v>1.7233996461748613</v>
      </c>
      <c r="P25" s="222">
        <f t="shared" si="16"/>
        <v>0</v>
      </c>
      <c r="Q25" s="217">
        <f t="shared" si="16"/>
        <v>3951.1729810580773</v>
      </c>
      <c r="T25" s="125"/>
      <c r="U25" s="125"/>
      <c r="V25" s="216"/>
    </row>
    <row r="26" spans="1:22" x14ac:dyDescent="0.25">
      <c r="B26" s="217" t="s">
        <v>286</v>
      </c>
      <c r="C26" s="225" t="s">
        <v>287</v>
      </c>
      <c r="D26" s="226">
        <f t="shared" si="12"/>
        <v>0</v>
      </c>
      <c r="E26" s="227">
        <f t="shared" si="14"/>
        <v>0</v>
      </c>
      <c r="F26" s="228">
        <f>F92-F94-F143</f>
        <v>0</v>
      </c>
      <c r="G26" s="229">
        <f>G92-G94-G143</f>
        <v>0</v>
      </c>
      <c r="H26" s="230">
        <f>H92-H94-H143</f>
        <v>0</v>
      </c>
      <c r="I26" s="227">
        <f t="shared" si="15"/>
        <v>0</v>
      </c>
      <c r="J26" s="228">
        <f t="shared" ref="J26:Q26" si="17">J92-J94-J143</f>
        <v>0</v>
      </c>
      <c r="K26" s="229">
        <f t="shared" si="17"/>
        <v>0</v>
      </c>
      <c r="L26" s="229">
        <f t="shared" si="17"/>
        <v>0</v>
      </c>
      <c r="M26" s="227">
        <f t="shared" si="17"/>
        <v>0</v>
      </c>
      <c r="N26" s="231">
        <f>SUM(O26:P26)</f>
        <v>0</v>
      </c>
      <c r="O26" s="232">
        <f t="shared" si="17"/>
        <v>0</v>
      </c>
      <c r="P26" s="230">
        <f t="shared" si="17"/>
        <v>0</v>
      </c>
      <c r="Q26" s="227">
        <f t="shared" si="17"/>
        <v>0</v>
      </c>
    </row>
    <row r="27" spans="1:22" x14ac:dyDescent="0.25">
      <c r="B27" s="217" t="s">
        <v>288</v>
      </c>
      <c r="C27" s="233" t="s">
        <v>289</v>
      </c>
      <c r="D27" s="234">
        <f t="shared" si="12"/>
        <v>13.794743198199225</v>
      </c>
      <c r="E27" s="235">
        <f t="shared" si="14"/>
        <v>5.0544532523905165E-2</v>
      </c>
      <c r="F27" s="236">
        <f>F190</f>
        <v>1.213075159611059E-2</v>
      </c>
      <c r="G27" s="237">
        <f>G190</f>
        <v>2.877074473596352E-2</v>
      </c>
      <c r="H27" s="238">
        <f>H190</f>
        <v>9.6430361918310534E-3</v>
      </c>
      <c r="I27" s="235">
        <f t="shared" si="15"/>
        <v>4.5482051219767804E-2</v>
      </c>
      <c r="J27" s="236">
        <f t="shared" ref="J27:Q27" si="18">J190</f>
        <v>1.0180588933288616E-2</v>
      </c>
      <c r="K27" s="237">
        <f t="shared" si="18"/>
        <v>3.5301462286479186E-2</v>
      </c>
      <c r="L27" s="237">
        <f t="shared" si="18"/>
        <v>0</v>
      </c>
      <c r="M27" s="235">
        <f t="shared" si="18"/>
        <v>0</v>
      </c>
      <c r="N27" s="239">
        <f>SUM(O27:P27)</f>
        <v>5.9724215088573359E-3</v>
      </c>
      <c r="O27" s="240">
        <f t="shared" si="18"/>
        <v>5.9724215088573359E-3</v>
      </c>
      <c r="P27" s="238">
        <f t="shared" si="18"/>
        <v>0</v>
      </c>
      <c r="Q27" s="235">
        <f t="shared" si="18"/>
        <v>13.692744192946694</v>
      </c>
    </row>
    <row r="28" spans="1:22" x14ac:dyDescent="0.25">
      <c r="B28" s="214" t="s">
        <v>290</v>
      </c>
      <c r="C28" s="215" t="s">
        <v>291</v>
      </c>
      <c r="D28" s="206">
        <f t="shared" si="12"/>
        <v>11.640096743723475</v>
      </c>
      <c r="E28" s="205">
        <f t="shared" si="14"/>
        <v>3.3477590281731846</v>
      </c>
      <c r="F28" s="207">
        <f>F30+F31+F35+F38+F39+F59+F60+F91+F94+F143</f>
        <v>3.210507697709553</v>
      </c>
      <c r="G28" s="208">
        <f>G30+G31+G35+G38+G39+G59+G60+G91+G94+G143</f>
        <v>0.13725133046363147</v>
      </c>
      <c r="H28" s="209">
        <f>H30+H31+H35+H38+H39+H59+H60+H91+H94+H143</f>
        <v>0</v>
      </c>
      <c r="I28" s="205">
        <f t="shared" si="15"/>
        <v>8.2923377155502909</v>
      </c>
      <c r="J28" s="207">
        <f t="shared" ref="J28:Q28" si="19">J30+J31+J35+J38+J39+J59+J60+J91+J94+J143</f>
        <v>0.75954886278573652</v>
      </c>
      <c r="K28" s="208">
        <f t="shared" si="19"/>
        <v>7.532788852764555</v>
      </c>
      <c r="L28" s="208">
        <f t="shared" si="19"/>
        <v>0</v>
      </c>
      <c r="M28" s="205">
        <f t="shared" si="19"/>
        <v>0</v>
      </c>
      <c r="N28" s="210">
        <f>SUM(O28:P28)</f>
        <v>0</v>
      </c>
      <c r="O28" s="211">
        <f t="shared" si="19"/>
        <v>0</v>
      </c>
      <c r="P28" s="209">
        <f t="shared" si="19"/>
        <v>0</v>
      </c>
      <c r="Q28" s="205">
        <f t="shared" si="19"/>
        <v>0</v>
      </c>
    </row>
    <row r="29" spans="1:22" ht="45" customHeight="1" x14ac:dyDescent="0.25">
      <c r="B29" s="138" t="s">
        <v>109</v>
      </c>
      <c r="C29" s="139" t="s">
        <v>292</v>
      </c>
      <c r="D29" s="241">
        <f t="shared" si="12"/>
        <v>3992.2458714018007</v>
      </c>
      <c r="E29" s="138">
        <f t="shared" si="14"/>
        <v>17.932869830983517</v>
      </c>
      <c r="F29" s="242">
        <f>F30+F31+F34+F37+F40+F43+F45+F51+F52+F58+F65+F68+F83+F84</f>
        <v>6.710952697709553</v>
      </c>
      <c r="G29" s="243">
        <f>G30+G31+G34+G37+G40+G43+G45+G51+G52+G58+G65+G68+G83+G84</f>
        <v>8.4393263304636328</v>
      </c>
      <c r="H29" s="244">
        <f>H30+H31+H34+H37+H40+H43+H45+H51+H52+H58+H65+H68+H83+H84</f>
        <v>2.7825908028103306</v>
      </c>
      <c r="I29" s="138">
        <f t="shared" si="15"/>
        <v>21.416620866565097</v>
      </c>
      <c r="J29" s="242">
        <f t="shared" ref="J29:Q29" si="20">J30+J31+J34+J37+J40+J43+J45+J51+J52+J58+J65+J68+J83+J84</f>
        <v>3.6972556772597409</v>
      </c>
      <c r="K29" s="243">
        <f t="shared" si="20"/>
        <v>17.719365189305357</v>
      </c>
      <c r="L29" s="243">
        <f t="shared" si="20"/>
        <v>0</v>
      </c>
      <c r="M29" s="138">
        <f t="shared" si="20"/>
        <v>0</v>
      </c>
      <c r="N29" s="245">
        <f>SUM(O29:P29)</f>
        <v>1.7233996461748613</v>
      </c>
      <c r="O29" s="246">
        <f t="shared" si="20"/>
        <v>1.7233996461748613</v>
      </c>
      <c r="P29" s="244">
        <f t="shared" si="20"/>
        <v>0</v>
      </c>
      <c r="Q29" s="138">
        <f t="shared" si="20"/>
        <v>3951.1729810580773</v>
      </c>
      <c r="R29" s="247"/>
      <c r="S29" s="247"/>
      <c r="T29" s="216"/>
    </row>
    <row r="30" spans="1:22" x14ac:dyDescent="0.25">
      <c r="B30" s="147" t="s">
        <v>111</v>
      </c>
      <c r="C30" s="148" t="s">
        <v>260</v>
      </c>
      <c r="D30" s="149">
        <f t="shared" si="12"/>
        <v>0</v>
      </c>
      <c r="E30" s="150">
        <f t="shared" si="14"/>
        <v>0</v>
      </c>
      <c r="F30" s="248">
        <v>0</v>
      </c>
      <c r="G30" s="249">
        <v>0</v>
      </c>
      <c r="H30" s="250">
        <v>0</v>
      </c>
      <c r="I30" s="150">
        <f t="shared" si="15"/>
        <v>0</v>
      </c>
      <c r="J30" s="248">
        <v>0</v>
      </c>
      <c r="K30" s="249">
        <v>0</v>
      </c>
      <c r="L30" s="249">
        <v>0</v>
      </c>
      <c r="M30" s="251">
        <v>0</v>
      </c>
      <c r="N30" s="158">
        <f t="shared" ref="N30:N50" si="21">SUM(O30:P30)</f>
        <v>0</v>
      </c>
      <c r="O30" s="252">
        <v>0</v>
      </c>
      <c r="P30" s="250">
        <v>0</v>
      </c>
      <c r="Q30" s="253">
        <v>0</v>
      </c>
    </row>
    <row r="31" spans="1:22" x14ac:dyDescent="0.25">
      <c r="B31" s="155" t="s">
        <v>120</v>
      </c>
      <c r="C31" s="254" t="s">
        <v>261</v>
      </c>
      <c r="D31" s="157">
        <f t="shared" si="12"/>
        <v>0</v>
      </c>
      <c r="E31" s="158">
        <v>0</v>
      </c>
      <c r="F31" s="159">
        <f>SUM(F32:F33)</f>
        <v>0</v>
      </c>
      <c r="G31" s="160">
        <f>SUM(G32:G33)</f>
        <v>0</v>
      </c>
      <c r="H31" s="161">
        <f>SUM(H32:H33)</f>
        <v>0</v>
      </c>
      <c r="I31" s="158">
        <f t="shared" si="15"/>
        <v>0</v>
      </c>
      <c r="J31" s="159">
        <f t="shared" ref="J31:Q31" si="22">SUM(J32:J33)</f>
        <v>0</v>
      </c>
      <c r="K31" s="160">
        <f t="shared" si="22"/>
        <v>0</v>
      </c>
      <c r="L31" s="160">
        <f t="shared" si="22"/>
        <v>0</v>
      </c>
      <c r="M31" s="157">
        <f t="shared" si="22"/>
        <v>0</v>
      </c>
      <c r="N31" s="158">
        <f t="shared" si="21"/>
        <v>0</v>
      </c>
      <c r="O31" s="163">
        <f t="shared" si="22"/>
        <v>0</v>
      </c>
      <c r="P31" s="161">
        <f t="shared" si="22"/>
        <v>0</v>
      </c>
      <c r="Q31" s="158">
        <f t="shared" si="22"/>
        <v>0</v>
      </c>
    </row>
    <row r="32" spans="1:22" x14ac:dyDescent="0.25">
      <c r="B32" s="174" t="s">
        <v>122</v>
      </c>
      <c r="C32" s="175" t="s">
        <v>261</v>
      </c>
      <c r="D32" s="219">
        <f>I32+M32</f>
        <v>0</v>
      </c>
      <c r="E32" s="255">
        <v>0</v>
      </c>
      <c r="F32" s="256">
        <v>0</v>
      </c>
      <c r="G32" s="96">
        <v>0</v>
      </c>
      <c r="H32" s="257">
        <v>0</v>
      </c>
      <c r="I32" s="217">
        <f t="shared" si="15"/>
        <v>0</v>
      </c>
      <c r="J32" s="256">
        <v>0</v>
      </c>
      <c r="K32" s="96">
        <v>0</v>
      </c>
      <c r="L32" s="96">
        <v>0</v>
      </c>
      <c r="M32" s="258">
        <v>0</v>
      </c>
      <c r="N32" s="217">
        <f t="shared" si="21"/>
        <v>0</v>
      </c>
      <c r="O32" s="259">
        <v>0</v>
      </c>
      <c r="P32" s="257">
        <v>0</v>
      </c>
      <c r="Q32" s="255">
        <v>0</v>
      </c>
    </row>
    <row r="33" spans="2:20" x14ac:dyDescent="0.25">
      <c r="B33" s="174" t="s">
        <v>124</v>
      </c>
      <c r="C33" s="175" t="s">
        <v>293</v>
      </c>
      <c r="D33" s="219">
        <f>I33+M33</f>
        <v>0</v>
      </c>
      <c r="E33" s="255">
        <v>0</v>
      </c>
      <c r="F33" s="256">
        <v>0</v>
      </c>
      <c r="G33" s="96">
        <v>0</v>
      </c>
      <c r="H33" s="257">
        <v>0</v>
      </c>
      <c r="I33" s="217">
        <f t="shared" si="15"/>
        <v>0</v>
      </c>
      <c r="J33" s="256">
        <v>0</v>
      </c>
      <c r="K33" s="96">
        <v>0</v>
      </c>
      <c r="L33" s="96">
        <v>0</v>
      </c>
      <c r="M33" s="258">
        <v>0</v>
      </c>
      <c r="N33" s="217">
        <f t="shared" si="21"/>
        <v>0</v>
      </c>
      <c r="O33" s="259">
        <v>0</v>
      </c>
      <c r="P33" s="257">
        <v>0</v>
      </c>
      <c r="Q33" s="255">
        <v>0</v>
      </c>
    </row>
    <row r="34" spans="2:20" x14ac:dyDescent="0.25">
      <c r="B34" s="155" t="s">
        <v>294</v>
      </c>
      <c r="C34" s="254" t="s">
        <v>295</v>
      </c>
      <c r="D34" s="157">
        <f t="shared" ref="D34:D91" si="23">E34+I34+M34+N34+Q34</f>
        <v>70.953996801800784</v>
      </c>
      <c r="E34" s="158">
        <f>E35+E36</f>
        <v>2.4787590281731844</v>
      </c>
      <c r="F34" s="159">
        <f>F35+F36</f>
        <v>2.3415076977095528</v>
      </c>
      <c r="G34" s="160">
        <f>G35+G36</f>
        <v>0.13725133046363147</v>
      </c>
      <c r="H34" s="161">
        <f>H35+H36</f>
        <v>0</v>
      </c>
      <c r="I34" s="158">
        <f t="shared" si="15"/>
        <v>8.120337715550292</v>
      </c>
      <c r="J34" s="159">
        <f t="shared" ref="J34:Q34" si="24">SUM(J35:J36)</f>
        <v>0.75954886278573652</v>
      </c>
      <c r="K34" s="160">
        <f t="shared" si="24"/>
        <v>7.3607888527645553</v>
      </c>
      <c r="L34" s="160">
        <f t="shared" si="24"/>
        <v>0</v>
      </c>
      <c r="M34" s="157">
        <f t="shared" si="24"/>
        <v>0</v>
      </c>
      <c r="N34" s="158">
        <f t="shared" si="21"/>
        <v>0</v>
      </c>
      <c r="O34" s="163">
        <f t="shared" si="24"/>
        <v>0</v>
      </c>
      <c r="P34" s="161">
        <f t="shared" si="24"/>
        <v>0</v>
      </c>
      <c r="Q34" s="158">
        <f t="shared" si="24"/>
        <v>60.354900058077305</v>
      </c>
      <c r="T34" s="216"/>
    </row>
    <row r="35" spans="2:20" ht="33" customHeight="1" x14ac:dyDescent="0.25">
      <c r="B35" s="174" t="s">
        <v>296</v>
      </c>
      <c r="C35" s="175" t="s">
        <v>263</v>
      </c>
      <c r="D35" s="219">
        <f t="shared" si="23"/>
        <v>10.599096743723477</v>
      </c>
      <c r="E35" s="217">
        <f t="shared" ref="E35:E99" si="25">SUM(F35:H35)</f>
        <v>2.4787590281731844</v>
      </c>
      <c r="F35" s="256">
        <v>2.3415076977095528</v>
      </c>
      <c r="G35" s="96">
        <v>0.13725133046363147</v>
      </c>
      <c r="H35" s="257">
        <v>0</v>
      </c>
      <c r="I35" s="217">
        <f t="shared" si="15"/>
        <v>8.120337715550292</v>
      </c>
      <c r="J35" s="256">
        <v>0.75954886278573652</v>
      </c>
      <c r="K35" s="96">
        <v>7.3607888527645553</v>
      </c>
      <c r="L35" s="96">
        <v>0</v>
      </c>
      <c r="M35" s="258">
        <v>0</v>
      </c>
      <c r="N35" s="217">
        <f t="shared" si="21"/>
        <v>0</v>
      </c>
      <c r="O35" s="259">
        <v>0</v>
      </c>
      <c r="P35" s="257">
        <v>0</v>
      </c>
      <c r="Q35" s="255">
        <v>0</v>
      </c>
    </row>
    <row r="36" spans="2:20" ht="26.25" customHeight="1" x14ac:dyDescent="0.25">
      <c r="B36" s="174" t="s">
        <v>297</v>
      </c>
      <c r="C36" s="175" t="s">
        <v>298</v>
      </c>
      <c r="D36" s="219">
        <f t="shared" si="23"/>
        <v>60.354900058077305</v>
      </c>
      <c r="E36" s="217">
        <f t="shared" si="25"/>
        <v>0</v>
      </c>
      <c r="F36" s="256">
        <v>0</v>
      </c>
      <c r="G36" s="260">
        <v>0</v>
      </c>
      <c r="H36" s="261">
        <v>0</v>
      </c>
      <c r="I36" s="217">
        <f t="shared" si="15"/>
        <v>0</v>
      </c>
      <c r="J36" s="262">
        <v>0</v>
      </c>
      <c r="K36" s="260">
        <v>0</v>
      </c>
      <c r="L36" s="260">
        <v>0</v>
      </c>
      <c r="M36" s="258">
        <v>0</v>
      </c>
      <c r="N36" s="217">
        <f t="shared" si="21"/>
        <v>0</v>
      </c>
      <c r="O36" s="259">
        <v>0</v>
      </c>
      <c r="P36" s="257">
        <v>0</v>
      </c>
      <c r="Q36" s="255">
        <v>60.354900058077305</v>
      </c>
    </row>
    <row r="37" spans="2:20" x14ac:dyDescent="0.25">
      <c r="B37" s="155" t="s">
        <v>299</v>
      </c>
      <c r="C37" s="254" t="s">
        <v>265</v>
      </c>
      <c r="D37" s="157">
        <f t="shared" si="23"/>
        <v>0</v>
      </c>
      <c r="E37" s="158">
        <f t="shared" si="25"/>
        <v>0</v>
      </c>
      <c r="F37" s="159">
        <f>F38</f>
        <v>0</v>
      </c>
      <c r="G37" s="160">
        <f>G38</f>
        <v>0</v>
      </c>
      <c r="H37" s="161">
        <f>H38</f>
        <v>0</v>
      </c>
      <c r="I37" s="158">
        <f t="shared" si="15"/>
        <v>0</v>
      </c>
      <c r="J37" s="159">
        <f t="shared" ref="J37:Q37" si="26">SUM(J38:J39)</f>
        <v>0</v>
      </c>
      <c r="K37" s="160">
        <f t="shared" si="26"/>
        <v>0</v>
      </c>
      <c r="L37" s="160">
        <f t="shared" si="26"/>
        <v>0</v>
      </c>
      <c r="M37" s="157">
        <f t="shared" si="26"/>
        <v>0</v>
      </c>
      <c r="N37" s="158">
        <f t="shared" si="21"/>
        <v>0</v>
      </c>
      <c r="O37" s="163">
        <f t="shared" si="26"/>
        <v>0</v>
      </c>
      <c r="P37" s="161">
        <f t="shared" si="26"/>
        <v>0</v>
      </c>
      <c r="Q37" s="158">
        <f t="shared" si="26"/>
        <v>0</v>
      </c>
    </row>
    <row r="38" spans="2:20" x14ac:dyDescent="0.25">
      <c r="B38" s="174" t="s">
        <v>300</v>
      </c>
      <c r="C38" s="175" t="s">
        <v>301</v>
      </c>
      <c r="D38" s="219">
        <f t="shared" si="23"/>
        <v>0</v>
      </c>
      <c r="E38" s="217">
        <f t="shared" si="25"/>
        <v>0</v>
      </c>
      <c r="F38" s="262">
        <v>0</v>
      </c>
      <c r="G38" s="260">
        <v>0</v>
      </c>
      <c r="H38" s="261">
        <v>0</v>
      </c>
      <c r="I38" s="217">
        <f t="shared" si="15"/>
        <v>0</v>
      </c>
      <c r="J38" s="262">
        <v>0</v>
      </c>
      <c r="K38" s="260">
        <v>0</v>
      </c>
      <c r="L38" s="260">
        <v>0</v>
      </c>
      <c r="M38" s="263">
        <v>0</v>
      </c>
      <c r="N38" s="217">
        <f t="shared" si="21"/>
        <v>0</v>
      </c>
      <c r="O38" s="259">
        <v>0</v>
      </c>
      <c r="P38" s="257">
        <v>0</v>
      </c>
      <c r="Q38" s="255">
        <v>0</v>
      </c>
    </row>
    <row r="39" spans="2:20" x14ac:dyDescent="0.25">
      <c r="B39" s="174" t="s">
        <v>302</v>
      </c>
      <c r="C39" s="175" t="s">
        <v>303</v>
      </c>
      <c r="D39" s="219">
        <f t="shared" si="23"/>
        <v>0</v>
      </c>
      <c r="E39" s="217">
        <f t="shared" si="25"/>
        <v>0</v>
      </c>
      <c r="F39" s="262">
        <v>0</v>
      </c>
      <c r="G39" s="260">
        <v>0</v>
      </c>
      <c r="H39" s="261">
        <v>0</v>
      </c>
      <c r="I39" s="217">
        <f t="shared" si="15"/>
        <v>0</v>
      </c>
      <c r="J39" s="262">
        <v>0</v>
      </c>
      <c r="K39" s="260">
        <v>0</v>
      </c>
      <c r="L39" s="260">
        <v>0</v>
      </c>
      <c r="M39" s="263">
        <v>0</v>
      </c>
      <c r="N39" s="217">
        <f t="shared" si="21"/>
        <v>0</v>
      </c>
      <c r="O39" s="259">
        <v>0</v>
      </c>
      <c r="P39" s="257">
        <v>0</v>
      </c>
      <c r="Q39" s="255">
        <v>0</v>
      </c>
    </row>
    <row r="40" spans="2:20" x14ac:dyDescent="0.25">
      <c r="B40" s="155" t="s">
        <v>304</v>
      </c>
      <c r="C40" s="254" t="s">
        <v>305</v>
      </c>
      <c r="D40" s="157">
        <f t="shared" si="23"/>
        <v>0</v>
      </c>
      <c r="E40" s="158">
        <f t="shared" si="25"/>
        <v>0</v>
      </c>
      <c r="F40" s="159">
        <f>SUM(F41:F42)</f>
        <v>0</v>
      </c>
      <c r="G40" s="160">
        <f>SUM(G41:G42)</f>
        <v>0</v>
      </c>
      <c r="H40" s="161">
        <f>SUM(H41:H42)</f>
        <v>0</v>
      </c>
      <c r="I40" s="158">
        <f t="shared" si="15"/>
        <v>0</v>
      </c>
      <c r="J40" s="159">
        <f t="shared" ref="J40:Q40" si="27">SUM(J41:J42)</f>
        <v>0</v>
      </c>
      <c r="K40" s="160">
        <f t="shared" si="27"/>
        <v>0</v>
      </c>
      <c r="L40" s="160">
        <f t="shared" si="27"/>
        <v>0</v>
      </c>
      <c r="M40" s="157">
        <f t="shared" si="27"/>
        <v>0</v>
      </c>
      <c r="N40" s="158">
        <f t="shared" si="21"/>
        <v>0</v>
      </c>
      <c r="O40" s="163">
        <f t="shared" si="27"/>
        <v>0</v>
      </c>
      <c r="P40" s="161">
        <f t="shared" si="27"/>
        <v>0</v>
      </c>
      <c r="Q40" s="158">
        <f t="shared" si="27"/>
        <v>0</v>
      </c>
    </row>
    <row r="41" spans="2:20" ht="31.5" customHeight="1" x14ac:dyDescent="0.25">
      <c r="B41" s="174" t="s">
        <v>306</v>
      </c>
      <c r="C41" s="175" t="s">
        <v>307</v>
      </c>
      <c r="D41" s="219">
        <f t="shared" si="23"/>
        <v>0</v>
      </c>
      <c r="E41" s="217">
        <f t="shared" si="25"/>
        <v>0</v>
      </c>
      <c r="F41" s="256">
        <v>0</v>
      </c>
      <c r="G41" s="96">
        <v>0</v>
      </c>
      <c r="H41" s="257">
        <v>0</v>
      </c>
      <c r="I41" s="217">
        <f t="shared" si="15"/>
        <v>0</v>
      </c>
      <c r="J41" s="256">
        <v>0</v>
      </c>
      <c r="K41" s="96">
        <v>0</v>
      </c>
      <c r="L41" s="96">
        <v>0</v>
      </c>
      <c r="M41" s="258">
        <v>0</v>
      </c>
      <c r="N41" s="217">
        <f t="shared" si="21"/>
        <v>0</v>
      </c>
      <c r="O41" s="259">
        <v>0</v>
      </c>
      <c r="P41" s="257">
        <v>0</v>
      </c>
      <c r="Q41" s="255">
        <v>0</v>
      </c>
    </row>
    <row r="42" spans="2:20" x14ac:dyDescent="0.25">
      <c r="B42" s="174" t="s">
        <v>308</v>
      </c>
      <c r="C42" s="175" t="s">
        <v>309</v>
      </c>
      <c r="D42" s="219">
        <f t="shared" si="23"/>
        <v>0</v>
      </c>
      <c r="E42" s="217">
        <f t="shared" si="25"/>
        <v>0</v>
      </c>
      <c r="F42" s="256">
        <v>0</v>
      </c>
      <c r="G42" s="96">
        <v>0</v>
      </c>
      <c r="H42" s="257">
        <v>0</v>
      </c>
      <c r="I42" s="217">
        <f t="shared" si="15"/>
        <v>0</v>
      </c>
      <c r="J42" s="256">
        <v>0</v>
      </c>
      <c r="K42" s="96">
        <v>0</v>
      </c>
      <c r="L42" s="96">
        <v>0</v>
      </c>
      <c r="M42" s="258">
        <v>0</v>
      </c>
      <c r="N42" s="217">
        <f t="shared" si="21"/>
        <v>0</v>
      </c>
      <c r="O42" s="259">
        <v>0</v>
      </c>
      <c r="P42" s="257">
        <v>0</v>
      </c>
      <c r="Q42" s="255">
        <v>0</v>
      </c>
    </row>
    <row r="43" spans="2:20" x14ac:dyDescent="0.25">
      <c r="B43" s="155" t="s">
        <v>310</v>
      </c>
      <c r="C43" s="254" t="s">
        <v>311</v>
      </c>
      <c r="D43" s="157">
        <f t="shared" si="23"/>
        <v>0</v>
      </c>
      <c r="E43" s="158">
        <f t="shared" si="25"/>
        <v>0</v>
      </c>
      <c r="F43" s="159">
        <f>F44</f>
        <v>0</v>
      </c>
      <c r="G43" s="160">
        <f>G44</f>
        <v>0</v>
      </c>
      <c r="H43" s="161">
        <f>H44</f>
        <v>0</v>
      </c>
      <c r="I43" s="158">
        <f t="shared" si="15"/>
        <v>0</v>
      </c>
      <c r="J43" s="159">
        <f t="shared" ref="J43:Q43" si="28">J44</f>
        <v>0</v>
      </c>
      <c r="K43" s="160">
        <f t="shared" si="28"/>
        <v>0</v>
      </c>
      <c r="L43" s="160">
        <f t="shared" si="28"/>
        <v>0</v>
      </c>
      <c r="M43" s="157">
        <f t="shared" si="28"/>
        <v>0</v>
      </c>
      <c r="N43" s="158">
        <f t="shared" si="21"/>
        <v>0</v>
      </c>
      <c r="O43" s="163">
        <f t="shared" si="28"/>
        <v>0</v>
      </c>
      <c r="P43" s="161">
        <f t="shared" si="28"/>
        <v>0</v>
      </c>
      <c r="Q43" s="158">
        <f t="shared" si="28"/>
        <v>0</v>
      </c>
    </row>
    <row r="44" spans="2:20" x14ac:dyDescent="0.25">
      <c r="B44" s="174" t="s">
        <v>312</v>
      </c>
      <c r="C44" s="175" t="s">
        <v>313</v>
      </c>
      <c r="D44" s="219">
        <f t="shared" si="23"/>
        <v>0</v>
      </c>
      <c r="E44" s="217">
        <f t="shared" si="25"/>
        <v>0</v>
      </c>
      <c r="F44" s="256">
        <v>0</v>
      </c>
      <c r="G44" s="96">
        <v>0</v>
      </c>
      <c r="H44" s="257">
        <v>0</v>
      </c>
      <c r="I44" s="217">
        <f t="shared" si="15"/>
        <v>0</v>
      </c>
      <c r="J44" s="256">
        <v>0</v>
      </c>
      <c r="K44" s="96">
        <v>0</v>
      </c>
      <c r="L44" s="96">
        <v>0</v>
      </c>
      <c r="M44" s="258">
        <v>0</v>
      </c>
      <c r="N44" s="217">
        <f t="shared" si="21"/>
        <v>0</v>
      </c>
      <c r="O44" s="259">
        <v>0</v>
      </c>
      <c r="P44" s="257">
        <v>0</v>
      </c>
      <c r="Q44" s="255">
        <v>0</v>
      </c>
    </row>
    <row r="45" spans="2:20" x14ac:dyDescent="0.25">
      <c r="B45" s="155" t="s">
        <v>314</v>
      </c>
      <c r="C45" s="254" t="s">
        <v>315</v>
      </c>
      <c r="D45" s="157">
        <f t="shared" si="23"/>
        <v>524.38243</v>
      </c>
      <c r="E45" s="158">
        <f t="shared" si="25"/>
        <v>0</v>
      </c>
      <c r="F45" s="159">
        <f>SUM(F46:F50)</f>
        <v>0</v>
      </c>
      <c r="G45" s="160">
        <f>SUM(G46:G50)</f>
        <v>0</v>
      </c>
      <c r="H45" s="161">
        <f>SUM(H46:H50)</f>
        <v>0</v>
      </c>
      <c r="I45" s="158">
        <f t="shared" si="15"/>
        <v>0</v>
      </c>
      <c r="J45" s="159">
        <f t="shared" ref="J45:Q45" si="29">SUM(J46:J50)</f>
        <v>0</v>
      </c>
      <c r="K45" s="160">
        <f t="shared" si="29"/>
        <v>0</v>
      </c>
      <c r="L45" s="160">
        <f t="shared" si="29"/>
        <v>0</v>
      </c>
      <c r="M45" s="157">
        <f t="shared" si="29"/>
        <v>0</v>
      </c>
      <c r="N45" s="158">
        <f t="shared" si="21"/>
        <v>0</v>
      </c>
      <c r="O45" s="163">
        <f t="shared" si="29"/>
        <v>0</v>
      </c>
      <c r="P45" s="161">
        <f t="shared" si="29"/>
        <v>0</v>
      </c>
      <c r="Q45" s="158">
        <f t="shared" si="29"/>
        <v>524.38243</v>
      </c>
    </row>
    <row r="46" spans="2:20" x14ac:dyDescent="0.25">
      <c r="B46" s="174" t="s">
        <v>316</v>
      </c>
      <c r="C46" s="175" t="s">
        <v>269</v>
      </c>
      <c r="D46" s="219">
        <f t="shared" si="23"/>
        <v>524.38243</v>
      </c>
      <c r="E46" s="217">
        <f t="shared" si="25"/>
        <v>0</v>
      </c>
      <c r="F46" s="256">
        <v>0</v>
      </c>
      <c r="G46" s="96">
        <v>0</v>
      </c>
      <c r="H46" s="257">
        <v>0</v>
      </c>
      <c r="I46" s="217">
        <f t="shared" si="15"/>
        <v>0</v>
      </c>
      <c r="J46" s="256">
        <v>0</v>
      </c>
      <c r="K46" s="96">
        <v>0</v>
      </c>
      <c r="L46" s="96">
        <v>0</v>
      </c>
      <c r="M46" s="258">
        <v>0</v>
      </c>
      <c r="N46" s="217">
        <f t="shared" si="21"/>
        <v>0</v>
      </c>
      <c r="O46" s="259">
        <v>0</v>
      </c>
      <c r="P46" s="257">
        <v>0</v>
      </c>
      <c r="Q46" s="255">
        <v>524.38243</v>
      </c>
    </row>
    <row r="47" spans="2:20" x14ac:dyDescent="0.25">
      <c r="B47" s="174" t="s">
        <v>317</v>
      </c>
      <c r="C47" s="175" t="s">
        <v>273</v>
      </c>
      <c r="D47" s="219">
        <f t="shared" si="23"/>
        <v>0</v>
      </c>
      <c r="E47" s="217">
        <f t="shared" si="25"/>
        <v>0</v>
      </c>
      <c r="F47" s="256">
        <v>0</v>
      </c>
      <c r="G47" s="96">
        <v>0</v>
      </c>
      <c r="H47" s="257">
        <v>0</v>
      </c>
      <c r="I47" s="217">
        <f t="shared" si="15"/>
        <v>0</v>
      </c>
      <c r="J47" s="256">
        <v>0</v>
      </c>
      <c r="K47" s="96">
        <v>0</v>
      </c>
      <c r="L47" s="96">
        <v>0</v>
      </c>
      <c r="M47" s="258">
        <v>0</v>
      </c>
      <c r="N47" s="217">
        <f t="shared" si="21"/>
        <v>0</v>
      </c>
      <c r="O47" s="259">
        <v>0</v>
      </c>
      <c r="P47" s="257">
        <v>0</v>
      </c>
      <c r="Q47" s="255">
        <v>0</v>
      </c>
    </row>
    <row r="48" spans="2:20" x14ac:dyDescent="0.25">
      <c r="B48" s="174" t="s">
        <v>318</v>
      </c>
      <c r="C48" s="264" t="s">
        <v>319</v>
      </c>
      <c r="D48" s="219">
        <f t="shared" si="23"/>
        <v>0</v>
      </c>
      <c r="E48" s="217">
        <f t="shared" si="25"/>
        <v>0</v>
      </c>
      <c r="F48" s="256">
        <v>0</v>
      </c>
      <c r="G48" s="96">
        <v>0</v>
      </c>
      <c r="H48" s="257">
        <v>0</v>
      </c>
      <c r="I48" s="217">
        <f t="shared" si="15"/>
        <v>0</v>
      </c>
      <c r="J48" s="256">
        <v>0</v>
      </c>
      <c r="K48" s="96">
        <v>0</v>
      </c>
      <c r="L48" s="96">
        <v>0</v>
      </c>
      <c r="M48" s="258">
        <v>0</v>
      </c>
      <c r="N48" s="217">
        <f t="shared" si="21"/>
        <v>0</v>
      </c>
      <c r="O48" s="259">
        <v>0</v>
      </c>
      <c r="P48" s="257">
        <v>0</v>
      </c>
      <c r="Q48" s="255">
        <v>0</v>
      </c>
    </row>
    <row r="49" spans="2:17" x14ac:dyDescent="0.25">
      <c r="B49" s="174" t="s">
        <v>320</v>
      </c>
      <c r="C49" s="265" t="s">
        <v>271</v>
      </c>
      <c r="D49" s="219">
        <f t="shared" si="23"/>
        <v>0</v>
      </c>
      <c r="E49" s="217">
        <f t="shared" si="25"/>
        <v>0</v>
      </c>
      <c r="F49" s="256">
        <v>0</v>
      </c>
      <c r="G49" s="96">
        <v>0</v>
      </c>
      <c r="H49" s="257">
        <v>0</v>
      </c>
      <c r="I49" s="217">
        <f t="shared" si="15"/>
        <v>0</v>
      </c>
      <c r="J49" s="256">
        <v>0</v>
      </c>
      <c r="K49" s="96">
        <v>0</v>
      </c>
      <c r="L49" s="96">
        <v>0</v>
      </c>
      <c r="M49" s="258">
        <v>0</v>
      </c>
      <c r="N49" s="217">
        <f t="shared" si="21"/>
        <v>0</v>
      </c>
      <c r="O49" s="259">
        <v>0</v>
      </c>
      <c r="P49" s="257">
        <v>0</v>
      </c>
      <c r="Q49" s="255">
        <v>0</v>
      </c>
    </row>
    <row r="50" spans="2:17" ht="29.25" customHeight="1" x14ac:dyDescent="0.25">
      <c r="B50" s="174" t="s">
        <v>321</v>
      </c>
      <c r="C50" s="265" t="s">
        <v>322</v>
      </c>
      <c r="D50" s="219">
        <f t="shared" si="23"/>
        <v>0</v>
      </c>
      <c r="E50" s="217">
        <f t="shared" si="25"/>
        <v>0</v>
      </c>
      <c r="F50" s="256">
        <v>0</v>
      </c>
      <c r="G50" s="96">
        <v>0</v>
      </c>
      <c r="H50" s="257">
        <v>0</v>
      </c>
      <c r="I50" s="217">
        <f t="shared" si="15"/>
        <v>0</v>
      </c>
      <c r="J50" s="256">
        <v>0</v>
      </c>
      <c r="K50" s="96">
        <v>0</v>
      </c>
      <c r="L50" s="96">
        <v>0</v>
      </c>
      <c r="M50" s="258">
        <v>0</v>
      </c>
      <c r="N50" s="217">
        <f t="shared" si="21"/>
        <v>0</v>
      </c>
      <c r="O50" s="259">
        <v>0</v>
      </c>
      <c r="P50" s="257">
        <v>0</v>
      </c>
      <c r="Q50" s="255">
        <v>0</v>
      </c>
    </row>
    <row r="51" spans="2:17" x14ac:dyDescent="0.25">
      <c r="B51" s="155" t="s">
        <v>323</v>
      </c>
      <c r="C51" s="254" t="s">
        <v>324</v>
      </c>
      <c r="D51" s="157">
        <f t="shared" si="23"/>
        <v>233.1956946</v>
      </c>
      <c r="E51" s="158">
        <f t="shared" si="25"/>
        <v>4.9048506000000014</v>
      </c>
      <c r="F51" s="266">
        <v>0</v>
      </c>
      <c r="G51" s="267">
        <v>4.8016300000000012</v>
      </c>
      <c r="H51" s="268">
        <v>0.10322060000000001</v>
      </c>
      <c r="I51" s="158">
        <f t="shared" si="15"/>
        <v>1.8061829999999996</v>
      </c>
      <c r="J51" s="266">
        <v>1.2616829999999997</v>
      </c>
      <c r="K51" s="267">
        <v>0.54449999999999998</v>
      </c>
      <c r="L51" s="267">
        <v>0</v>
      </c>
      <c r="M51" s="269">
        <v>0</v>
      </c>
      <c r="N51" s="158">
        <f>SUM(O51:P51)</f>
        <v>0</v>
      </c>
      <c r="O51" s="270">
        <v>0</v>
      </c>
      <c r="P51" s="271">
        <v>0</v>
      </c>
      <c r="Q51" s="272">
        <v>226.48466099999999</v>
      </c>
    </row>
    <row r="52" spans="2:17" x14ac:dyDescent="0.25">
      <c r="B52" s="155" t="s">
        <v>325</v>
      </c>
      <c r="C52" s="254" t="s">
        <v>326</v>
      </c>
      <c r="D52" s="157">
        <f t="shared" si="23"/>
        <v>2814.9943500000004</v>
      </c>
      <c r="E52" s="158">
        <f t="shared" si="25"/>
        <v>7.0008900000000001</v>
      </c>
      <c r="F52" s="159">
        <f>SUM(F53:F57)</f>
        <v>3.500445</v>
      </c>
      <c r="G52" s="160">
        <f>SUM(G53:G57)</f>
        <v>3.500445</v>
      </c>
      <c r="H52" s="161">
        <f>SUM(H53:H57)</f>
        <v>0</v>
      </c>
      <c r="I52" s="158">
        <f t="shared" si="15"/>
        <v>7.0008900000000001</v>
      </c>
      <c r="J52" s="159">
        <f t="shared" ref="J52:Q52" si="30">SUM(J53:J57)</f>
        <v>0</v>
      </c>
      <c r="K52" s="160">
        <f t="shared" si="30"/>
        <v>7.0008900000000001</v>
      </c>
      <c r="L52" s="160">
        <f t="shared" si="30"/>
        <v>0</v>
      </c>
      <c r="M52" s="157">
        <f t="shared" si="30"/>
        <v>0</v>
      </c>
      <c r="N52" s="158">
        <f>SUM(O52:P52)</f>
        <v>0</v>
      </c>
      <c r="O52" s="163">
        <f t="shared" si="30"/>
        <v>0</v>
      </c>
      <c r="P52" s="161">
        <f t="shared" si="30"/>
        <v>0</v>
      </c>
      <c r="Q52" s="158">
        <f t="shared" si="30"/>
        <v>2800.9925700000003</v>
      </c>
    </row>
    <row r="53" spans="2:17" x14ac:dyDescent="0.25">
      <c r="B53" s="273" t="s">
        <v>327</v>
      </c>
      <c r="C53" s="274" t="s">
        <v>328</v>
      </c>
      <c r="D53" s="219">
        <f t="shared" si="23"/>
        <v>2759.7756704201574</v>
      </c>
      <c r="E53" s="217">
        <f t="shared" si="25"/>
        <v>6.9008450000000003</v>
      </c>
      <c r="F53" s="256">
        <v>3.4504225000000002</v>
      </c>
      <c r="G53" s="96">
        <v>3.4504225000000002</v>
      </c>
      <c r="H53" s="257">
        <v>0</v>
      </c>
      <c r="I53" s="217">
        <f t="shared" si="15"/>
        <v>6.9008450000000003</v>
      </c>
      <c r="J53" s="256">
        <v>0</v>
      </c>
      <c r="K53" s="96">
        <v>6.9008450000000003</v>
      </c>
      <c r="L53" s="96">
        <v>0</v>
      </c>
      <c r="M53" s="258">
        <v>0</v>
      </c>
      <c r="N53" s="217">
        <f>SUM(O53:P53)</f>
        <v>0</v>
      </c>
      <c r="O53" s="259">
        <v>0</v>
      </c>
      <c r="P53" s="257">
        <v>0</v>
      </c>
      <c r="Q53" s="255">
        <v>2745.9739804201577</v>
      </c>
    </row>
    <row r="54" spans="2:17" x14ac:dyDescent="0.25">
      <c r="B54" s="273" t="s">
        <v>329</v>
      </c>
      <c r="C54" s="274" t="s">
        <v>330</v>
      </c>
      <c r="D54" s="219">
        <f t="shared" si="23"/>
        <v>40.016749579842298</v>
      </c>
      <c r="E54" s="217">
        <f t="shared" si="25"/>
        <v>0.100045</v>
      </c>
      <c r="F54" s="256">
        <v>5.0022499999999998E-2</v>
      </c>
      <c r="G54" s="96">
        <v>5.0022499999999998E-2</v>
      </c>
      <c r="H54" s="257">
        <v>0</v>
      </c>
      <c r="I54" s="217">
        <f t="shared" si="15"/>
        <v>0.100045</v>
      </c>
      <c r="J54" s="256">
        <v>0</v>
      </c>
      <c r="K54" s="96">
        <v>0.100045</v>
      </c>
      <c r="L54" s="96">
        <v>0</v>
      </c>
      <c r="M54" s="258">
        <v>0</v>
      </c>
      <c r="N54" s="217">
        <f t="shared" ref="N54:N57" si="31">SUM(O54:P54)</f>
        <v>0</v>
      </c>
      <c r="O54" s="259">
        <v>0</v>
      </c>
      <c r="P54" s="257">
        <v>0</v>
      </c>
      <c r="Q54" s="255">
        <v>39.816659579842295</v>
      </c>
    </row>
    <row r="55" spans="2:17" x14ac:dyDescent="0.25">
      <c r="B55" s="273" t="s">
        <v>331</v>
      </c>
      <c r="C55" s="274" t="s">
        <v>332</v>
      </c>
      <c r="D55" s="219">
        <f t="shared" si="23"/>
        <v>0</v>
      </c>
      <c r="E55" s="217">
        <f t="shared" si="25"/>
        <v>0</v>
      </c>
      <c r="F55" s="256">
        <v>0</v>
      </c>
      <c r="G55" s="96">
        <v>0</v>
      </c>
      <c r="H55" s="257">
        <v>0</v>
      </c>
      <c r="I55" s="217">
        <f t="shared" si="15"/>
        <v>0</v>
      </c>
      <c r="J55" s="256">
        <v>0</v>
      </c>
      <c r="K55" s="96">
        <v>0</v>
      </c>
      <c r="L55" s="96">
        <v>0</v>
      </c>
      <c r="M55" s="258">
        <v>0</v>
      </c>
      <c r="N55" s="217">
        <f t="shared" si="31"/>
        <v>0</v>
      </c>
      <c r="O55" s="259">
        <v>0</v>
      </c>
      <c r="P55" s="257">
        <v>0</v>
      </c>
      <c r="Q55" s="255">
        <v>0</v>
      </c>
    </row>
    <row r="56" spans="2:17" x14ac:dyDescent="0.25">
      <c r="B56" s="273" t="s">
        <v>333</v>
      </c>
      <c r="C56" s="264" t="s">
        <v>334</v>
      </c>
      <c r="D56" s="219">
        <f>E56+I56+M56+N56+Q56</f>
        <v>15.201930000000001</v>
      </c>
      <c r="E56" s="217">
        <f t="shared" si="25"/>
        <v>0</v>
      </c>
      <c r="F56" s="256">
        <v>0</v>
      </c>
      <c r="G56" s="96">
        <v>0</v>
      </c>
      <c r="H56" s="257">
        <v>0</v>
      </c>
      <c r="I56" s="217">
        <f t="shared" si="15"/>
        <v>0</v>
      </c>
      <c r="J56" s="256">
        <v>0</v>
      </c>
      <c r="K56" s="96">
        <v>0</v>
      </c>
      <c r="L56" s="96">
        <v>0</v>
      </c>
      <c r="M56" s="258">
        <v>0</v>
      </c>
      <c r="N56" s="217">
        <f t="shared" si="31"/>
        <v>0</v>
      </c>
      <c r="O56" s="259">
        <v>0</v>
      </c>
      <c r="P56" s="257">
        <v>0</v>
      </c>
      <c r="Q56" s="255">
        <v>15.201930000000001</v>
      </c>
    </row>
    <row r="57" spans="2:17" x14ac:dyDescent="0.25">
      <c r="B57" s="273" t="s">
        <v>335</v>
      </c>
      <c r="C57" s="264" t="s">
        <v>336</v>
      </c>
      <c r="D57" s="219">
        <f>E57+I57+M57+N57+Q57</f>
        <v>0</v>
      </c>
      <c r="E57" s="217">
        <f t="shared" si="25"/>
        <v>0</v>
      </c>
      <c r="F57" s="256">
        <v>0</v>
      </c>
      <c r="G57" s="96">
        <v>0</v>
      </c>
      <c r="H57" s="257">
        <v>0</v>
      </c>
      <c r="I57" s="217">
        <f t="shared" si="15"/>
        <v>0</v>
      </c>
      <c r="J57" s="256">
        <v>0</v>
      </c>
      <c r="K57" s="96">
        <v>0</v>
      </c>
      <c r="L57" s="96">
        <v>0</v>
      </c>
      <c r="M57" s="258">
        <v>0</v>
      </c>
      <c r="N57" s="217">
        <f t="shared" si="31"/>
        <v>0</v>
      </c>
      <c r="O57" s="259">
        <v>0</v>
      </c>
      <c r="P57" s="257">
        <v>0</v>
      </c>
      <c r="Q57" s="255">
        <v>0</v>
      </c>
    </row>
    <row r="58" spans="2:17" x14ac:dyDescent="0.25">
      <c r="B58" s="155" t="s">
        <v>337</v>
      </c>
      <c r="C58" s="254" t="s">
        <v>338</v>
      </c>
      <c r="D58" s="157">
        <f t="shared" si="23"/>
        <v>1.0562399999999998</v>
      </c>
      <c r="E58" s="158">
        <f t="shared" si="25"/>
        <v>0.87661999999999995</v>
      </c>
      <c r="F58" s="159">
        <f>SUM(F59:F64)</f>
        <v>0.86899999999999999</v>
      </c>
      <c r="G58" s="160">
        <f>SUM(G59:G64)</f>
        <v>0</v>
      </c>
      <c r="H58" s="161">
        <f>SUM(H59:H64)</f>
        <v>7.62E-3</v>
      </c>
      <c r="I58" s="158">
        <f t="shared" ref="I58:I123" si="32">SUM(J58:L58)</f>
        <v>0.17961999999999997</v>
      </c>
      <c r="J58" s="159">
        <f t="shared" ref="J58:Q58" si="33">SUM(J59:J64)</f>
        <v>7.62E-3</v>
      </c>
      <c r="K58" s="160">
        <f t="shared" si="33"/>
        <v>0.17199999999999999</v>
      </c>
      <c r="L58" s="160">
        <f t="shared" si="33"/>
        <v>0</v>
      </c>
      <c r="M58" s="157">
        <f t="shared" si="33"/>
        <v>0</v>
      </c>
      <c r="N58" s="158">
        <f>SUM(O58:P58)</f>
        <v>0</v>
      </c>
      <c r="O58" s="163">
        <f t="shared" si="33"/>
        <v>0</v>
      </c>
      <c r="P58" s="161">
        <f t="shared" si="33"/>
        <v>0</v>
      </c>
      <c r="Q58" s="158">
        <f t="shared" si="33"/>
        <v>0</v>
      </c>
    </row>
    <row r="59" spans="2:17" x14ac:dyDescent="0.25">
      <c r="B59" s="273" t="s">
        <v>339</v>
      </c>
      <c r="C59" s="274" t="s">
        <v>340</v>
      </c>
      <c r="D59" s="176">
        <f t="shared" si="23"/>
        <v>0.86899999999999999</v>
      </c>
      <c r="E59" s="217">
        <f t="shared" si="25"/>
        <v>0.86899999999999999</v>
      </c>
      <c r="F59" s="262">
        <v>0.86899999999999999</v>
      </c>
      <c r="G59" s="260">
        <v>0</v>
      </c>
      <c r="H59" s="261">
        <v>0</v>
      </c>
      <c r="I59" s="217">
        <f t="shared" si="32"/>
        <v>0</v>
      </c>
      <c r="J59" s="262">
        <v>0</v>
      </c>
      <c r="K59" s="260">
        <v>0</v>
      </c>
      <c r="L59" s="260">
        <v>0</v>
      </c>
      <c r="M59" s="263">
        <v>0</v>
      </c>
      <c r="N59" s="217">
        <f>SUM(O59:P59)</f>
        <v>0</v>
      </c>
      <c r="O59" s="259">
        <v>0</v>
      </c>
      <c r="P59" s="257">
        <v>0</v>
      </c>
      <c r="Q59" s="275">
        <v>0</v>
      </c>
    </row>
    <row r="60" spans="2:17" x14ac:dyDescent="0.25">
      <c r="B60" s="273" t="s">
        <v>341</v>
      </c>
      <c r="C60" s="274" t="s">
        <v>342</v>
      </c>
      <c r="D60" s="176">
        <f t="shared" si="23"/>
        <v>0.17199999999999999</v>
      </c>
      <c r="E60" s="217">
        <f t="shared" si="25"/>
        <v>0</v>
      </c>
      <c r="F60" s="262">
        <v>0</v>
      </c>
      <c r="G60" s="260">
        <v>0</v>
      </c>
      <c r="H60" s="261">
        <v>0</v>
      </c>
      <c r="I60" s="217">
        <f t="shared" si="32"/>
        <v>0.17199999999999999</v>
      </c>
      <c r="J60" s="262">
        <v>0</v>
      </c>
      <c r="K60" s="260">
        <v>0.17199999999999999</v>
      </c>
      <c r="L60" s="260">
        <v>0</v>
      </c>
      <c r="M60" s="263">
        <v>0</v>
      </c>
      <c r="N60" s="217">
        <f t="shared" ref="N60:N64" si="34">SUM(O60:P60)</f>
        <v>0</v>
      </c>
      <c r="O60" s="259">
        <v>0</v>
      </c>
      <c r="P60" s="257">
        <v>0</v>
      </c>
      <c r="Q60" s="275">
        <v>0</v>
      </c>
    </row>
    <row r="61" spans="2:17" x14ac:dyDescent="0.25">
      <c r="B61" s="273" t="s">
        <v>343</v>
      </c>
      <c r="C61" s="274" t="s">
        <v>344</v>
      </c>
      <c r="D61" s="176">
        <f t="shared" si="23"/>
        <v>0</v>
      </c>
      <c r="E61" s="217">
        <f t="shared" si="25"/>
        <v>0</v>
      </c>
      <c r="F61" s="262">
        <v>0</v>
      </c>
      <c r="G61" s="260">
        <v>0</v>
      </c>
      <c r="H61" s="261">
        <v>0</v>
      </c>
      <c r="I61" s="217">
        <f t="shared" si="32"/>
        <v>0</v>
      </c>
      <c r="J61" s="262">
        <v>0</v>
      </c>
      <c r="K61" s="260">
        <v>0</v>
      </c>
      <c r="L61" s="260">
        <v>0</v>
      </c>
      <c r="M61" s="263">
        <v>0</v>
      </c>
      <c r="N61" s="217">
        <f t="shared" si="34"/>
        <v>0</v>
      </c>
      <c r="O61" s="259">
        <v>0</v>
      </c>
      <c r="P61" s="257">
        <v>0</v>
      </c>
      <c r="Q61" s="275">
        <v>0</v>
      </c>
    </row>
    <row r="62" spans="2:17" x14ac:dyDescent="0.25">
      <c r="B62" s="273" t="s">
        <v>345</v>
      </c>
      <c r="C62" s="274" t="s">
        <v>346</v>
      </c>
      <c r="D62" s="176">
        <f t="shared" si="23"/>
        <v>0</v>
      </c>
      <c r="E62" s="217">
        <f t="shared" si="25"/>
        <v>0</v>
      </c>
      <c r="F62" s="262">
        <v>0</v>
      </c>
      <c r="G62" s="260">
        <v>0</v>
      </c>
      <c r="H62" s="261">
        <v>0</v>
      </c>
      <c r="I62" s="217">
        <f t="shared" si="32"/>
        <v>0</v>
      </c>
      <c r="J62" s="262">
        <v>0</v>
      </c>
      <c r="K62" s="260">
        <v>0</v>
      </c>
      <c r="L62" s="260">
        <v>0</v>
      </c>
      <c r="M62" s="263">
        <v>0</v>
      </c>
      <c r="N62" s="217">
        <f t="shared" si="34"/>
        <v>0</v>
      </c>
      <c r="O62" s="259">
        <v>0</v>
      </c>
      <c r="P62" s="257">
        <v>0</v>
      </c>
      <c r="Q62" s="275">
        <v>0</v>
      </c>
    </row>
    <row r="63" spans="2:17" x14ac:dyDescent="0.25">
      <c r="B63" s="276" t="s">
        <v>347</v>
      </c>
      <c r="C63" s="264" t="s">
        <v>348</v>
      </c>
      <c r="D63" s="176">
        <f t="shared" si="23"/>
        <v>0</v>
      </c>
      <c r="E63" s="217">
        <f t="shared" si="25"/>
        <v>0</v>
      </c>
      <c r="F63" s="277">
        <v>0</v>
      </c>
      <c r="G63" s="278">
        <v>0</v>
      </c>
      <c r="H63" s="279">
        <v>0</v>
      </c>
      <c r="I63" s="217">
        <f t="shared" si="32"/>
        <v>0</v>
      </c>
      <c r="J63" s="277">
        <v>0</v>
      </c>
      <c r="K63" s="278">
        <v>0</v>
      </c>
      <c r="L63" s="278">
        <v>0</v>
      </c>
      <c r="M63" s="280">
        <v>0</v>
      </c>
      <c r="N63" s="217">
        <f t="shared" si="34"/>
        <v>0</v>
      </c>
      <c r="O63" s="281">
        <v>0</v>
      </c>
      <c r="P63" s="282">
        <v>0</v>
      </c>
      <c r="Q63" s="283">
        <v>0</v>
      </c>
    </row>
    <row r="64" spans="2:17" x14ac:dyDescent="0.25">
      <c r="B64" s="276" t="s">
        <v>349</v>
      </c>
      <c r="C64" s="264" t="s">
        <v>350</v>
      </c>
      <c r="D64" s="185">
        <f t="shared" si="23"/>
        <v>1.524E-2</v>
      </c>
      <c r="E64" s="227">
        <f t="shared" si="25"/>
        <v>7.62E-3</v>
      </c>
      <c r="F64" s="277">
        <v>0</v>
      </c>
      <c r="G64" s="278">
        <v>0</v>
      </c>
      <c r="H64" s="279">
        <v>7.62E-3</v>
      </c>
      <c r="I64" s="227">
        <f t="shared" si="32"/>
        <v>7.62E-3</v>
      </c>
      <c r="J64" s="277">
        <v>7.62E-3</v>
      </c>
      <c r="K64" s="278">
        <v>0</v>
      </c>
      <c r="L64" s="278">
        <v>0</v>
      </c>
      <c r="M64" s="280">
        <v>0</v>
      </c>
      <c r="N64" s="217">
        <f t="shared" si="34"/>
        <v>0</v>
      </c>
      <c r="O64" s="281">
        <v>0</v>
      </c>
      <c r="P64" s="282">
        <v>0</v>
      </c>
      <c r="Q64" s="283">
        <v>0</v>
      </c>
    </row>
    <row r="65" spans="2:17" x14ac:dyDescent="0.25">
      <c r="B65" s="155" t="s">
        <v>351</v>
      </c>
      <c r="C65" s="254" t="s">
        <v>352</v>
      </c>
      <c r="D65" s="157">
        <f t="shared" si="23"/>
        <v>0</v>
      </c>
      <c r="E65" s="158">
        <f t="shared" si="25"/>
        <v>0</v>
      </c>
      <c r="F65" s="159">
        <f>F66+F67</f>
        <v>0</v>
      </c>
      <c r="G65" s="160">
        <f>G66+G67</f>
        <v>0</v>
      </c>
      <c r="H65" s="161">
        <f>H66+H67</f>
        <v>0</v>
      </c>
      <c r="I65" s="158">
        <f t="shared" si="32"/>
        <v>0</v>
      </c>
      <c r="J65" s="159">
        <f t="shared" ref="J65:Q65" si="35">J66+J67</f>
        <v>0</v>
      </c>
      <c r="K65" s="160">
        <f t="shared" si="35"/>
        <v>0</v>
      </c>
      <c r="L65" s="160">
        <f t="shared" si="35"/>
        <v>0</v>
      </c>
      <c r="M65" s="157">
        <f t="shared" si="35"/>
        <v>0</v>
      </c>
      <c r="N65" s="158">
        <f>SUM(O65:P65)</f>
        <v>0</v>
      </c>
      <c r="O65" s="163">
        <f t="shared" si="35"/>
        <v>0</v>
      </c>
      <c r="P65" s="161">
        <f t="shared" si="35"/>
        <v>0</v>
      </c>
      <c r="Q65" s="158">
        <f t="shared" si="35"/>
        <v>0</v>
      </c>
    </row>
    <row r="66" spans="2:17" x14ac:dyDescent="0.25">
      <c r="B66" s="273" t="s">
        <v>353</v>
      </c>
      <c r="C66" s="274" t="s">
        <v>354</v>
      </c>
      <c r="D66" s="176">
        <f t="shared" si="23"/>
        <v>0</v>
      </c>
      <c r="E66" s="177">
        <f t="shared" si="25"/>
        <v>0</v>
      </c>
      <c r="F66" s="284">
        <v>0</v>
      </c>
      <c r="G66" s="285">
        <v>0</v>
      </c>
      <c r="H66" s="286">
        <v>0</v>
      </c>
      <c r="I66" s="177">
        <f t="shared" si="32"/>
        <v>0</v>
      </c>
      <c r="J66" s="284">
        <v>0</v>
      </c>
      <c r="K66" s="285">
        <v>0</v>
      </c>
      <c r="L66" s="285">
        <v>0</v>
      </c>
      <c r="M66" s="287">
        <v>0</v>
      </c>
      <c r="N66" s="177">
        <f>SUM(O66:P66)</f>
        <v>0</v>
      </c>
      <c r="O66" s="288">
        <v>0</v>
      </c>
      <c r="P66" s="286">
        <v>0</v>
      </c>
      <c r="Q66" s="289">
        <v>0</v>
      </c>
    </row>
    <row r="67" spans="2:17" x14ac:dyDescent="0.25">
      <c r="B67" s="276" t="s">
        <v>355</v>
      </c>
      <c r="C67" s="264" t="s">
        <v>356</v>
      </c>
      <c r="D67" s="185">
        <f t="shared" si="23"/>
        <v>0</v>
      </c>
      <c r="E67" s="186">
        <f t="shared" si="25"/>
        <v>0</v>
      </c>
      <c r="F67" s="290">
        <v>0</v>
      </c>
      <c r="G67" s="291">
        <v>0</v>
      </c>
      <c r="H67" s="292">
        <v>0</v>
      </c>
      <c r="I67" s="186">
        <f t="shared" si="32"/>
        <v>0</v>
      </c>
      <c r="J67" s="290">
        <v>0</v>
      </c>
      <c r="K67" s="291">
        <v>0</v>
      </c>
      <c r="L67" s="291">
        <v>0</v>
      </c>
      <c r="M67" s="293">
        <v>0</v>
      </c>
      <c r="N67" s="177">
        <f>SUM(O67:P67)</f>
        <v>0</v>
      </c>
      <c r="O67" s="294">
        <v>0</v>
      </c>
      <c r="P67" s="292">
        <v>0</v>
      </c>
      <c r="Q67" s="295">
        <v>0</v>
      </c>
    </row>
    <row r="68" spans="2:17" x14ac:dyDescent="0.25">
      <c r="B68" s="155" t="s">
        <v>357</v>
      </c>
      <c r="C68" s="254" t="s">
        <v>358</v>
      </c>
      <c r="D68" s="157">
        <f t="shared" si="23"/>
        <v>25.505040000000001</v>
      </c>
      <c r="E68" s="158">
        <f t="shared" si="25"/>
        <v>1.9191302028103308</v>
      </c>
      <c r="F68" s="159">
        <f>SUM(F69:F82)</f>
        <v>0</v>
      </c>
      <c r="G68" s="160">
        <f>SUM(G69:G82)</f>
        <v>0</v>
      </c>
      <c r="H68" s="161">
        <f>SUM(H69:H82)</f>
        <v>1.9191302028103308</v>
      </c>
      <c r="I68" s="158">
        <f t="shared" si="32"/>
        <v>3.5569701510148075</v>
      </c>
      <c r="J68" s="159">
        <f t="shared" ref="J68:Q68" si="36">SUM(J69:J82)</f>
        <v>1.6684038144740045</v>
      </c>
      <c r="K68" s="160">
        <f t="shared" si="36"/>
        <v>1.8885663365408032</v>
      </c>
      <c r="L68" s="160">
        <f t="shared" si="36"/>
        <v>0</v>
      </c>
      <c r="M68" s="157">
        <f t="shared" si="36"/>
        <v>0</v>
      </c>
      <c r="N68" s="158">
        <f>SUM(O68:P68)</f>
        <v>1.7233996461748613</v>
      </c>
      <c r="O68" s="163">
        <f t="shared" si="36"/>
        <v>1.7233996461748613</v>
      </c>
      <c r="P68" s="161">
        <f t="shared" si="36"/>
        <v>0</v>
      </c>
      <c r="Q68" s="158">
        <f t="shared" si="36"/>
        <v>18.305540000000001</v>
      </c>
    </row>
    <row r="69" spans="2:17" x14ac:dyDescent="0.25">
      <c r="B69" s="273" t="s">
        <v>359</v>
      </c>
      <c r="C69" s="274" t="s">
        <v>360</v>
      </c>
      <c r="D69" s="176">
        <f t="shared" si="23"/>
        <v>0</v>
      </c>
      <c r="E69" s="177">
        <f t="shared" si="25"/>
        <v>0</v>
      </c>
      <c r="F69" s="284">
        <v>0</v>
      </c>
      <c r="G69" s="285">
        <v>0</v>
      </c>
      <c r="H69" s="286">
        <v>0</v>
      </c>
      <c r="I69" s="177">
        <f t="shared" si="32"/>
        <v>0</v>
      </c>
      <c r="J69" s="284">
        <v>0</v>
      </c>
      <c r="K69" s="285">
        <v>0</v>
      </c>
      <c r="L69" s="285">
        <v>0</v>
      </c>
      <c r="M69" s="287">
        <v>0</v>
      </c>
      <c r="N69" s="177">
        <f>SUM(O69:P69)</f>
        <v>0</v>
      </c>
      <c r="O69" s="296">
        <v>0</v>
      </c>
      <c r="P69" s="297">
        <v>0</v>
      </c>
      <c r="Q69" s="289">
        <v>0</v>
      </c>
    </row>
    <row r="70" spans="2:17" x14ac:dyDescent="0.25">
      <c r="B70" s="273" t="s">
        <v>361</v>
      </c>
      <c r="C70" s="274" t="s">
        <v>362</v>
      </c>
      <c r="D70" s="176">
        <f t="shared" si="23"/>
        <v>0</v>
      </c>
      <c r="E70" s="177">
        <f t="shared" si="25"/>
        <v>0</v>
      </c>
      <c r="F70" s="284">
        <v>0</v>
      </c>
      <c r="G70" s="285">
        <v>0</v>
      </c>
      <c r="H70" s="286">
        <v>0</v>
      </c>
      <c r="I70" s="177">
        <f t="shared" si="32"/>
        <v>0</v>
      </c>
      <c r="J70" s="284">
        <v>0</v>
      </c>
      <c r="K70" s="285">
        <v>0</v>
      </c>
      <c r="L70" s="285">
        <v>0</v>
      </c>
      <c r="M70" s="287">
        <v>0</v>
      </c>
      <c r="N70" s="177">
        <f t="shared" ref="N70:N82" si="37">SUM(O70:P70)</f>
        <v>0</v>
      </c>
      <c r="O70" s="296">
        <v>0</v>
      </c>
      <c r="P70" s="297">
        <v>0</v>
      </c>
      <c r="Q70" s="289">
        <v>0</v>
      </c>
    </row>
    <row r="71" spans="2:17" x14ac:dyDescent="0.25">
      <c r="B71" s="273" t="s">
        <v>363</v>
      </c>
      <c r="C71" s="274" t="s">
        <v>364</v>
      </c>
      <c r="D71" s="176">
        <f t="shared" si="23"/>
        <v>6.5339999999999998</v>
      </c>
      <c r="E71" s="177">
        <f t="shared" si="25"/>
        <v>1.6335</v>
      </c>
      <c r="F71" s="284">
        <v>0</v>
      </c>
      <c r="G71" s="285">
        <v>0</v>
      </c>
      <c r="H71" s="286">
        <v>1.6335</v>
      </c>
      <c r="I71" s="177">
        <f t="shared" si="32"/>
        <v>3.2669999999999999</v>
      </c>
      <c r="J71" s="284">
        <v>1.6335</v>
      </c>
      <c r="K71" s="285">
        <v>1.6335</v>
      </c>
      <c r="L71" s="285">
        <v>0</v>
      </c>
      <c r="M71" s="287">
        <v>0</v>
      </c>
      <c r="N71" s="177">
        <f t="shared" si="37"/>
        <v>1.6335</v>
      </c>
      <c r="O71" s="296">
        <v>1.6335</v>
      </c>
      <c r="P71" s="297">
        <v>0</v>
      </c>
      <c r="Q71" s="289">
        <v>0</v>
      </c>
    </row>
    <row r="72" spans="2:17" x14ac:dyDescent="0.25">
      <c r="B72" s="273" t="s">
        <v>365</v>
      </c>
      <c r="C72" s="274" t="s">
        <v>366</v>
      </c>
      <c r="D72" s="176">
        <f t="shared" si="23"/>
        <v>0</v>
      </c>
      <c r="E72" s="177">
        <f t="shared" si="25"/>
        <v>0</v>
      </c>
      <c r="F72" s="284">
        <v>0</v>
      </c>
      <c r="G72" s="285">
        <v>0</v>
      </c>
      <c r="H72" s="286">
        <v>0</v>
      </c>
      <c r="I72" s="177">
        <f t="shared" si="32"/>
        <v>0</v>
      </c>
      <c r="J72" s="284">
        <v>0</v>
      </c>
      <c r="K72" s="285">
        <v>0</v>
      </c>
      <c r="L72" s="285">
        <v>0</v>
      </c>
      <c r="M72" s="287">
        <v>0</v>
      </c>
      <c r="N72" s="177">
        <f t="shared" si="37"/>
        <v>0</v>
      </c>
      <c r="O72" s="296">
        <v>0</v>
      </c>
      <c r="P72" s="297">
        <v>0</v>
      </c>
      <c r="Q72" s="289">
        <v>0</v>
      </c>
    </row>
    <row r="73" spans="2:17" x14ac:dyDescent="0.25">
      <c r="B73" s="273" t="s">
        <v>367</v>
      </c>
      <c r="C73" s="274" t="s">
        <v>368</v>
      </c>
      <c r="D73" s="176">
        <f t="shared" si="23"/>
        <v>0</v>
      </c>
      <c r="E73" s="177">
        <f t="shared" si="25"/>
        <v>0</v>
      </c>
      <c r="F73" s="284">
        <v>0</v>
      </c>
      <c r="G73" s="285">
        <v>0</v>
      </c>
      <c r="H73" s="286">
        <v>0</v>
      </c>
      <c r="I73" s="177">
        <f t="shared" si="32"/>
        <v>0</v>
      </c>
      <c r="J73" s="284">
        <v>0</v>
      </c>
      <c r="K73" s="285">
        <v>0</v>
      </c>
      <c r="L73" s="285">
        <v>0</v>
      </c>
      <c r="M73" s="287">
        <v>0</v>
      </c>
      <c r="N73" s="177">
        <f t="shared" si="37"/>
        <v>0</v>
      </c>
      <c r="O73" s="296">
        <v>0</v>
      </c>
      <c r="P73" s="297">
        <v>0</v>
      </c>
      <c r="Q73" s="289">
        <v>0</v>
      </c>
    </row>
    <row r="74" spans="2:17" x14ac:dyDescent="0.25">
      <c r="B74" s="273" t="s">
        <v>369</v>
      </c>
      <c r="C74" s="274" t="s">
        <v>370</v>
      </c>
      <c r="D74" s="176">
        <f t="shared" si="23"/>
        <v>0</v>
      </c>
      <c r="E74" s="177">
        <f t="shared" si="25"/>
        <v>0</v>
      </c>
      <c r="F74" s="284">
        <v>0</v>
      </c>
      <c r="G74" s="285">
        <v>0</v>
      </c>
      <c r="H74" s="286">
        <v>0</v>
      </c>
      <c r="I74" s="177">
        <f t="shared" si="32"/>
        <v>0</v>
      </c>
      <c r="J74" s="284">
        <v>0</v>
      </c>
      <c r="K74" s="285">
        <v>0</v>
      </c>
      <c r="L74" s="285">
        <v>0</v>
      </c>
      <c r="M74" s="287">
        <v>0</v>
      </c>
      <c r="N74" s="177">
        <f t="shared" si="37"/>
        <v>0</v>
      </c>
      <c r="O74" s="296">
        <v>0</v>
      </c>
      <c r="P74" s="297">
        <v>0</v>
      </c>
      <c r="Q74" s="289">
        <v>0</v>
      </c>
    </row>
    <row r="75" spans="2:17" x14ac:dyDescent="0.25">
      <c r="B75" s="273" t="s">
        <v>371</v>
      </c>
      <c r="C75" s="274" t="s">
        <v>372</v>
      </c>
      <c r="D75" s="176">
        <f t="shared" si="23"/>
        <v>0</v>
      </c>
      <c r="E75" s="177">
        <f t="shared" si="25"/>
        <v>0</v>
      </c>
      <c r="F75" s="284">
        <v>0</v>
      </c>
      <c r="G75" s="285">
        <v>0</v>
      </c>
      <c r="H75" s="286">
        <v>0</v>
      </c>
      <c r="I75" s="177">
        <f t="shared" si="32"/>
        <v>0</v>
      </c>
      <c r="J75" s="284">
        <v>0</v>
      </c>
      <c r="K75" s="285">
        <v>0</v>
      </c>
      <c r="L75" s="285">
        <v>0</v>
      </c>
      <c r="M75" s="287">
        <v>0</v>
      </c>
      <c r="N75" s="177">
        <f t="shared" si="37"/>
        <v>0</v>
      </c>
      <c r="O75" s="296">
        <v>0</v>
      </c>
      <c r="P75" s="297">
        <v>0</v>
      </c>
      <c r="Q75" s="289">
        <v>0</v>
      </c>
    </row>
    <row r="76" spans="2:17" x14ac:dyDescent="0.25">
      <c r="B76" s="273" t="s">
        <v>373</v>
      </c>
      <c r="C76" s="274" t="s">
        <v>374</v>
      </c>
      <c r="D76" s="176">
        <f t="shared" si="23"/>
        <v>0</v>
      </c>
      <c r="E76" s="177">
        <f t="shared" si="25"/>
        <v>0</v>
      </c>
      <c r="F76" s="284">
        <v>0</v>
      </c>
      <c r="G76" s="285">
        <v>0</v>
      </c>
      <c r="H76" s="286">
        <v>0</v>
      </c>
      <c r="I76" s="177">
        <f t="shared" si="32"/>
        <v>0</v>
      </c>
      <c r="J76" s="284">
        <v>0</v>
      </c>
      <c r="K76" s="285">
        <v>0</v>
      </c>
      <c r="L76" s="285">
        <v>0</v>
      </c>
      <c r="M76" s="287">
        <v>0</v>
      </c>
      <c r="N76" s="177">
        <f t="shared" si="37"/>
        <v>0</v>
      </c>
      <c r="O76" s="296">
        <v>0</v>
      </c>
      <c r="P76" s="297">
        <v>0</v>
      </c>
      <c r="Q76" s="289">
        <v>0</v>
      </c>
    </row>
    <row r="77" spans="2:17" x14ac:dyDescent="0.25">
      <c r="B77" s="273" t="s">
        <v>375</v>
      </c>
      <c r="C77" s="274" t="s">
        <v>376</v>
      </c>
      <c r="D77" s="176">
        <f t="shared" si="23"/>
        <v>0</v>
      </c>
      <c r="E77" s="177">
        <f t="shared" si="25"/>
        <v>0</v>
      </c>
      <c r="F77" s="284">
        <v>0</v>
      </c>
      <c r="G77" s="285">
        <v>0</v>
      </c>
      <c r="H77" s="286">
        <v>0</v>
      </c>
      <c r="I77" s="177">
        <f t="shared" si="32"/>
        <v>0</v>
      </c>
      <c r="J77" s="284">
        <v>0</v>
      </c>
      <c r="K77" s="285">
        <v>0</v>
      </c>
      <c r="L77" s="285">
        <v>0</v>
      </c>
      <c r="M77" s="287">
        <v>0</v>
      </c>
      <c r="N77" s="177">
        <f t="shared" si="37"/>
        <v>0</v>
      </c>
      <c r="O77" s="296">
        <v>0</v>
      </c>
      <c r="P77" s="297">
        <v>0</v>
      </c>
      <c r="Q77" s="289">
        <v>0</v>
      </c>
    </row>
    <row r="78" spans="2:17" x14ac:dyDescent="0.25">
      <c r="B78" s="273" t="s">
        <v>377</v>
      </c>
      <c r="C78" s="274" t="s">
        <v>378</v>
      </c>
      <c r="D78" s="176">
        <f t="shared" si="23"/>
        <v>0.66549999999999998</v>
      </c>
      <c r="E78" s="177">
        <f t="shared" si="25"/>
        <v>0.28563020281033069</v>
      </c>
      <c r="F78" s="284">
        <v>0</v>
      </c>
      <c r="G78" s="285">
        <v>0</v>
      </c>
      <c r="H78" s="286">
        <v>0.28563020281033069</v>
      </c>
      <c r="I78" s="177">
        <f t="shared" si="32"/>
        <v>0.289970151014808</v>
      </c>
      <c r="J78" s="284">
        <v>3.4903814474004667E-2</v>
      </c>
      <c r="K78" s="285">
        <v>0.25506633654080335</v>
      </c>
      <c r="L78" s="285">
        <v>0</v>
      </c>
      <c r="M78" s="287">
        <v>0</v>
      </c>
      <c r="N78" s="177">
        <f t="shared" si="37"/>
        <v>8.9899646174861333E-2</v>
      </c>
      <c r="O78" s="296">
        <v>8.9899646174861333E-2</v>
      </c>
      <c r="P78" s="297">
        <v>0</v>
      </c>
      <c r="Q78" s="289">
        <v>0</v>
      </c>
    </row>
    <row r="79" spans="2:17" x14ac:dyDescent="0.25">
      <c r="B79" s="273" t="s">
        <v>379</v>
      </c>
      <c r="C79" s="274" t="s">
        <v>380</v>
      </c>
      <c r="D79" s="176">
        <f t="shared" si="23"/>
        <v>18.305540000000001</v>
      </c>
      <c r="E79" s="177">
        <f t="shared" si="25"/>
        <v>0</v>
      </c>
      <c r="F79" s="284">
        <v>0</v>
      </c>
      <c r="G79" s="285">
        <v>0</v>
      </c>
      <c r="H79" s="286">
        <v>0</v>
      </c>
      <c r="I79" s="177">
        <f t="shared" si="32"/>
        <v>0</v>
      </c>
      <c r="J79" s="284">
        <v>0</v>
      </c>
      <c r="K79" s="285">
        <v>0</v>
      </c>
      <c r="L79" s="285">
        <v>0</v>
      </c>
      <c r="M79" s="287">
        <v>0</v>
      </c>
      <c r="N79" s="177">
        <f t="shared" si="37"/>
        <v>0</v>
      </c>
      <c r="O79" s="296">
        <v>0</v>
      </c>
      <c r="P79" s="297">
        <v>0</v>
      </c>
      <c r="Q79" s="289">
        <v>18.305540000000001</v>
      </c>
    </row>
    <row r="80" spans="2:17" x14ac:dyDescent="0.25">
      <c r="B80" s="273" t="s">
        <v>381</v>
      </c>
      <c r="C80" s="274" t="s">
        <v>382</v>
      </c>
      <c r="D80" s="176">
        <f t="shared" si="23"/>
        <v>0</v>
      </c>
      <c r="E80" s="177">
        <f t="shared" si="25"/>
        <v>0</v>
      </c>
      <c r="F80" s="284">
        <v>0</v>
      </c>
      <c r="G80" s="285">
        <v>0</v>
      </c>
      <c r="H80" s="286">
        <v>0</v>
      </c>
      <c r="I80" s="177">
        <f t="shared" si="32"/>
        <v>0</v>
      </c>
      <c r="J80" s="284">
        <v>0</v>
      </c>
      <c r="K80" s="285">
        <v>0</v>
      </c>
      <c r="L80" s="285">
        <v>0</v>
      </c>
      <c r="M80" s="287">
        <v>0</v>
      </c>
      <c r="N80" s="177">
        <f t="shared" si="37"/>
        <v>0</v>
      </c>
      <c r="O80" s="296">
        <v>0</v>
      </c>
      <c r="P80" s="297">
        <v>0</v>
      </c>
      <c r="Q80" s="289">
        <v>0</v>
      </c>
    </row>
    <row r="81" spans="1:20" x14ac:dyDescent="0.25">
      <c r="B81" s="273" t="s">
        <v>383</v>
      </c>
      <c r="C81" s="274" t="s">
        <v>384</v>
      </c>
      <c r="D81" s="176">
        <f t="shared" si="23"/>
        <v>0</v>
      </c>
      <c r="E81" s="177">
        <f t="shared" si="25"/>
        <v>0</v>
      </c>
      <c r="F81" s="284">
        <v>0</v>
      </c>
      <c r="G81" s="285">
        <v>0</v>
      </c>
      <c r="H81" s="286">
        <v>0</v>
      </c>
      <c r="I81" s="177">
        <f t="shared" si="32"/>
        <v>0</v>
      </c>
      <c r="J81" s="284">
        <v>0</v>
      </c>
      <c r="K81" s="285">
        <v>0</v>
      </c>
      <c r="L81" s="285">
        <v>0</v>
      </c>
      <c r="M81" s="287">
        <v>0</v>
      </c>
      <c r="N81" s="177">
        <f t="shared" si="37"/>
        <v>0</v>
      </c>
      <c r="O81" s="296">
        <v>0</v>
      </c>
      <c r="P81" s="297">
        <v>0</v>
      </c>
      <c r="Q81" s="289">
        <v>0</v>
      </c>
    </row>
    <row r="82" spans="1:20" x14ac:dyDescent="0.25">
      <c r="B82" s="298" t="s">
        <v>385</v>
      </c>
      <c r="C82" s="299" t="s">
        <v>386</v>
      </c>
      <c r="D82" s="300">
        <f t="shared" si="23"/>
        <v>0</v>
      </c>
      <c r="E82" s="301">
        <f t="shared" si="25"/>
        <v>0</v>
      </c>
      <c r="F82" s="302">
        <v>0</v>
      </c>
      <c r="G82" s="303">
        <v>0</v>
      </c>
      <c r="H82" s="304">
        <v>0</v>
      </c>
      <c r="I82" s="301">
        <f t="shared" si="32"/>
        <v>0</v>
      </c>
      <c r="J82" s="302">
        <v>0</v>
      </c>
      <c r="K82" s="303">
        <v>0</v>
      </c>
      <c r="L82" s="303">
        <v>0</v>
      </c>
      <c r="M82" s="305">
        <v>0</v>
      </c>
      <c r="N82" s="177">
        <f t="shared" si="37"/>
        <v>0</v>
      </c>
      <c r="O82" s="306">
        <v>0</v>
      </c>
      <c r="P82" s="307">
        <v>0</v>
      </c>
      <c r="Q82" s="308">
        <v>0</v>
      </c>
    </row>
    <row r="83" spans="1:20" x14ac:dyDescent="0.25">
      <c r="B83" s="309" t="s">
        <v>387</v>
      </c>
      <c r="C83" s="310" t="s">
        <v>388</v>
      </c>
      <c r="D83" s="311">
        <f t="shared" si="23"/>
        <v>0</v>
      </c>
      <c r="E83" s="312">
        <f t="shared" si="25"/>
        <v>0</v>
      </c>
      <c r="F83" s="313">
        <v>0</v>
      </c>
      <c r="G83" s="314">
        <v>0</v>
      </c>
      <c r="H83" s="315">
        <v>0</v>
      </c>
      <c r="I83" s="312">
        <f t="shared" si="32"/>
        <v>0</v>
      </c>
      <c r="J83" s="313">
        <v>0</v>
      </c>
      <c r="K83" s="314">
        <v>0</v>
      </c>
      <c r="L83" s="314">
        <v>0</v>
      </c>
      <c r="M83" s="316">
        <v>0</v>
      </c>
      <c r="N83" s="312">
        <f>SUM(O83:P83)</f>
        <v>0</v>
      </c>
      <c r="O83" s="317">
        <v>0</v>
      </c>
      <c r="P83" s="318">
        <v>0</v>
      </c>
      <c r="Q83" s="319">
        <v>0</v>
      </c>
    </row>
    <row r="84" spans="1:20" x14ac:dyDescent="0.25">
      <c r="A84" s="320"/>
      <c r="B84" s="155" t="s">
        <v>389</v>
      </c>
      <c r="C84" s="215" t="s">
        <v>390</v>
      </c>
      <c r="D84" s="157">
        <f t="shared" si="23"/>
        <v>322.15812000000005</v>
      </c>
      <c r="E84" s="158">
        <f t="shared" si="25"/>
        <v>0.75261999999999996</v>
      </c>
      <c r="F84" s="159">
        <f>SUM(F85:F91)</f>
        <v>0</v>
      </c>
      <c r="G84" s="160">
        <f>SUM(G85:G91)</f>
        <v>0</v>
      </c>
      <c r="H84" s="161">
        <f>SUM(H85:H91)</f>
        <v>0.75261999999999996</v>
      </c>
      <c r="I84" s="158">
        <f t="shared" si="32"/>
        <v>0.75261999999999996</v>
      </c>
      <c r="J84" s="159">
        <f t="shared" ref="J84:Q84" si="38">SUM(J85:J91)</f>
        <v>0</v>
      </c>
      <c r="K84" s="160">
        <f t="shared" si="38"/>
        <v>0.75261999999999996</v>
      </c>
      <c r="L84" s="160">
        <f t="shared" si="38"/>
        <v>0</v>
      </c>
      <c r="M84" s="157">
        <f t="shared" si="38"/>
        <v>0</v>
      </c>
      <c r="N84" s="158">
        <f>SUM(O84:P84)</f>
        <v>0</v>
      </c>
      <c r="O84" s="163">
        <f t="shared" si="38"/>
        <v>0</v>
      </c>
      <c r="P84" s="161">
        <f t="shared" si="38"/>
        <v>0</v>
      </c>
      <c r="Q84" s="158">
        <f t="shared" si="38"/>
        <v>320.65288000000004</v>
      </c>
    </row>
    <row r="85" spans="1:20" x14ac:dyDescent="0.25">
      <c r="A85" s="320"/>
      <c r="B85" s="321" t="s">
        <v>391</v>
      </c>
      <c r="C85" s="322" t="s">
        <v>392</v>
      </c>
      <c r="D85" s="323">
        <f t="shared" si="23"/>
        <v>22.301560000000002</v>
      </c>
      <c r="E85" s="324">
        <f t="shared" si="25"/>
        <v>0</v>
      </c>
      <c r="F85" s="325">
        <v>0</v>
      </c>
      <c r="G85" s="326">
        <v>0</v>
      </c>
      <c r="H85" s="327">
        <v>0</v>
      </c>
      <c r="I85" s="324">
        <f t="shared" si="32"/>
        <v>0</v>
      </c>
      <c r="J85" s="325">
        <v>0</v>
      </c>
      <c r="K85" s="326">
        <v>0</v>
      </c>
      <c r="L85" s="326">
        <v>0</v>
      </c>
      <c r="M85" s="328">
        <v>0</v>
      </c>
      <c r="N85" s="324">
        <f>SUM(O85:P85)</f>
        <v>0</v>
      </c>
      <c r="O85" s="329">
        <v>0</v>
      </c>
      <c r="P85" s="330">
        <v>0</v>
      </c>
      <c r="Q85" s="331">
        <v>22.301560000000002</v>
      </c>
    </row>
    <row r="86" spans="1:20" x14ac:dyDescent="0.25">
      <c r="A86" s="320"/>
      <c r="B86" s="321" t="s">
        <v>393</v>
      </c>
      <c r="C86" s="322" t="s">
        <v>394</v>
      </c>
      <c r="D86" s="323">
        <f t="shared" si="23"/>
        <v>0</v>
      </c>
      <c r="E86" s="324">
        <f t="shared" si="25"/>
        <v>0</v>
      </c>
      <c r="F86" s="325">
        <v>0</v>
      </c>
      <c r="G86" s="326">
        <v>0</v>
      </c>
      <c r="H86" s="327">
        <v>0</v>
      </c>
      <c r="I86" s="324">
        <f t="shared" si="32"/>
        <v>0</v>
      </c>
      <c r="J86" s="325">
        <v>0</v>
      </c>
      <c r="K86" s="326">
        <v>0</v>
      </c>
      <c r="L86" s="326">
        <v>0</v>
      </c>
      <c r="M86" s="328">
        <v>0</v>
      </c>
      <c r="N86" s="324">
        <f t="shared" ref="N86:N91" si="39">SUM(O86:P86)</f>
        <v>0</v>
      </c>
      <c r="O86" s="329">
        <v>0</v>
      </c>
      <c r="P86" s="330">
        <v>0</v>
      </c>
      <c r="Q86" s="331">
        <v>0</v>
      </c>
    </row>
    <row r="87" spans="1:20" x14ac:dyDescent="0.25">
      <c r="A87" s="320"/>
      <c r="B87" s="332" t="s">
        <v>395</v>
      </c>
      <c r="C87" s="333" t="s">
        <v>396</v>
      </c>
      <c r="D87" s="323">
        <f t="shared" si="23"/>
        <v>1.5052399999999999</v>
      </c>
      <c r="E87" s="217">
        <f t="shared" si="25"/>
        <v>0.75261999999999996</v>
      </c>
      <c r="F87" s="325">
        <v>0</v>
      </c>
      <c r="G87" s="326">
        <v>0</v>
      </c>
      <c r="H87" s="327">
        <v>0.75261999999999996</v>
      </c>
      <c r="I87" s="217">
        <f t="shared" si="32"/>
        <v>0.75261999999999996</v>
      </c>
      <c r="J87" s="325">
        <v>0</v>
      </c>
      <c r="K87" s="326">
        <v>0.75261999999999996</v>
      </c>
      <c r="L87" s="326">
        <v>0</v>
      </c>
      <c r="M87" s="328">
        <v>0</v>
      </c>
      <c r="N87" s="324">
        <f t="shared" si="39"/>
        <v>0</v>
      </c>
      <c r="O87" s="329">
        <v>0</v>
      </c>
      <c r="P87" s="330">
        <v>0</v>
      </c>
      <c r="Q87" s="331">
        <v>0</v>
      </c>
    </row>
    <row r="88" spans="1:20" x14ac:dyDescent="0.25">
      <c r="A88" s="320"/>
      <c r="B88" s="334" t="s">
        <v>397</v>
      </c>
      <c r="C88" s="335" t="s">
        <v>398</v>
      </c>
      <c r="D88" s="323">
        <f t="shared" si="23"/>
        <v>289.27041000000003</v>
      </c>
      <c r="E88" s="227">
        <f t="shared" si="25"/>
        <v>0</v>
      </c>
      <c r="F88" s="325">
        <v>0</v>
      </c>
      <c r="G88" s="326">
        <v>0</v>
      </c>
      <c r="H88" s="327">
        <v>0</v>
      </c>
      <c r="I88" s="227">
        <f t="shared" si="32"/>
        <v>0</v>
      </c>
      <c r="J88" s="325">
        <v>0</v>
      </c>
      <c r="K88" s="326">
        <v>0</v>
      </c>
      <c r="L88" s="326">
        <v>0</v>
      </c>
      <c r="M88" s="328">
        <v>0</v>
      </c>
      <c r="N88" s="324">
        <f t="shared" si="39"/>
        <v>0</v>
      </c>
      <c r="O88" s="329">
        <v>0</v>
      </c>
      <c r="P88" s="330">
        <v>0</v>
      </c>
      <c r="Q88" s="331">
        <v>289.27041000000003</v>
      </c>
    </row>
    <row r="89" spans="1:20" x14ac:dyDescent="0.25">
      <c r="A89" s="320"/>
      <c r="B89" s="334" t="s">
        <v>399</v>
      </c>
      <c r="C89" s="225" t="s">
        <v>400</v>
      </c>
      <c r="D89" s="323">
        <f t="shared" si="23"/>
        <v>9.0809099999999994</v>
      </c>
      <c r="E89" s="227">
        <f t="shared" si="25"/>
        <v>0</v>
      </c>
      <c r="F89" s="325">
        <v>0</v>
      </c>
      <c r="G89" s="326">
        <v>0</v>
      </c>
      <c r="H89" s="327">
        <v>0</v>
      </c>
      <c r="I89" s="227">
        <f t="shared" si="32"/>
        <v>0</v>
      </c>
      <c r="J89" s="325">
        <v>0</v>
      </c>
      <c r="K89" s="326">
        <v>0</v>
      </c>
      <c r="L89" s="326">
        <v>0</v>
      </c>
      <c r="M89" s="328">
        <v>0</v>
      </c>
      <c r="N89" s="324">
        <f t="shared" si="39"/>
        <v>0</v>
      </c>
      <c r="O89" s="329">
        <v>0</v>
      </c>
      <c r="P89" s="330">
        <v>0</v>
      </c>
      <c r="Q89" s="331">
        <v>9.0809099999999994</v>
      </c>
    </row>
    <row r="90" spans="1:20" x14ac:dyDescent="0.25">
      <c r="A90" s="320"/>
      <c r="B90" s="334" t="s">
        <v>401</v>
      </c>
      <c r="C90" s="225" t="s">
        <v>402</v>
      </c>
      <c r="D90" s="323">
        <f t="shared" si="23"/>
        <v>0</v>
      </c>
      <c r="E90" s="227">
        <f t="shared" si="25"/>
        <v>0</v>
      </c>
      <c r="F90" s="325">
        <v>0</v>
      </c>
      <c r="G90" s="326">
        <v>0</v>
      </c>
      <c r="H90" s="327">
        <v>0</v>
      </c>
      <c r="I90" s="227">
        <f t="shared" si="32"/>
        <v>0</v>
      </c>
      <c r="J90" s="325">
        <v>0</v>
      </c>
      <c r="K90" s="326">
        <v>0</v>
      </c>
      <c r="L90" s="326">
        <v>0</v>
      </c>
      <c r="M90" s="328">
        <v>0</v>
      </c>
      <c r="N90" s="324">
        <f t="shared" si="39"/>
        <v>0</v>
      </c>
      <c r="O90" s="329">
        <v>0</v>
      </c>
      <c r="P90" s="330">
        <v>0</v>
      </c>
      <c r="Q90" s="331">
        <v>0</v>
      </c>
    </row>
    <row r="91" spans="1:20" x14ac:dyDescent="0.25">
      <c r="A91" s="320"/>
      <c r="B91" s="334" t="s">
        <v>403</v>
      </c>
      <c r="C91" s="225" t="s">
        <v>404</v>
      </c>
      <c r="D91" s="323">
        <f t="shared" si="23"/>
        <v>0</v>
      </c>
      <c r="E91" s="227">
        <f t="shared" si="25"/>
        <v>0</v>
      </c>
      <c r="F91" s="336">
        <v>0</v>
      </c>
      <c r="G91" s="337">
        <v>0</v>
      </c>
      <c r="H91" s="282">
        <v>0</v>
      </c>
      <c r="I91" s="227">
        <f t="shared" si="32"/>
        <v>0</v>
      </c>
      <c r="J91" s="336">
        <v>0</v>
      </c>
      <c r="K91" s="337">
        <v>0</v>
      </c>
      <c r="L91" s="337">
        <v>0</v>
      </c>
      <c r="M91" s="338">
        <v>0</v>
      </c>
      <c r="N91" s="324">
        <f t="shared" si="39"/>
        <v>0</v>
      </c>
      <c r="O91" s="339">
        <v>0</v>
      </c>
      <c r="P91" s="279">
        <v>0</v>
      </c>
      <c r="Q91" s="340">
        <v>0</v>
      </c>
    </row>
    <row r="92" spans="1:20" ht="42" customHeight="1" x14ac:dyDescent="0.25">
      <c r="A92" s="320"/>
      <c r="B92" s="138" t="s">
        <v>129</v>
      </c>
      <c r="C92" s="139" t="s">
        <v>405</v>
      </c>
      <c r="D92" s="341">
        <f>D93+D96+D99+D101+D107+D108+D114+D118+D121+D136+D137</f>
        <v>0</v>
      </c>
      <c r="E92" s="138">
        <f t="shared" si="25"/>
        <v>0</v>
      </c>
      <c r="F92" s="242">
        <f>F93+F96+F99+F101+F107+F108+F114+F118+F121+F136+F137</f>
        <v>0</v>
      </c>
      <c r="G92" s="243">
        <f>G93+G96+G99+G101+G107+G108+G114+G118+G121+G136+G137</f>
        <v>0</v>
      </c>
      <c r="H92" s="244">
        <f>H93+H96+H99+H101+H107+H108+H114+H118+H121+H136+H137</f>
        <v>0</v>
      </c>
      <c r="I92" s="138">
        <f t="shared" si="32"/>
        <v>0</v>
      </c>
      <c r="J92" s="242">
        <f t="shared" ref="J92:Q92" si="40">J93+J96+J99+J101+J107+J108+J114+J118+J121+J136+J137</f>
        <v>0</v>
      </c>
      <c r="K92" s="243">
        <f t="shared" si="40"/>
        <v>0</v>
      </c>
      <c r="L92" s="243">
        <f t="shared" si="40"/>
        <v>0</v>
      </c>
      <c r="M92" s="241">
        <f t="shared" si="40"/>
        <v>0</v>
      </c>
      <c r="N92" s="138">
        <f t="shared" ref="N92:N102" si="41">SUM(O92:P92)</f>
        <v>0</v>
      </c>
      <c r="O92" s="246">
        <f t="shared" si="40"/>
        <v>0</v>
      </c>
      <c r="P92" s="244">
        <f t="shared" si="40"/>
        <v>0</v>
      </c>
      <c r="Q92" s="138">
        <f t="shared" si="40"/>
        <v>0</v>
      </c>
      <c r="R92" s="342"/>
      <c r="S92" s="343"/>
    </row>
    <row r="93" spans="1:20" x14ac:dyDescent="0.25">
      <c r="B93" s="147" t="s">
        <v>131</v>
      </c>
      <c r="C93" s="344" t="s">
        <v>295</v>
      </c>
      <c r="D93" s="345">
        <f>D94+D95</f>
        <v>0</v>
      </c>
      <c r="E93" s="346">
        <f t="shared" si="25"/>
        <v>0</v>
      </c>
      <c r="F93" s="347">
        <f>F94+F95</f>
        <v>0</v>
      </c>
      <c r="G93" s="348">
        <f>G94+G95</f>
        <v>0</v>
      </c>
      <c r="H93" s="349">
        <f>H94+H95</f>
        <v>0</v>
      </c>
      <c r="I93" s="346">
        <f t="shared" si="32"/>
        <v>0</v>
      </c>
      <c r="J93" s="347">
        <f t="shared" ref="J93:Q93" si="42">J94+J95</f>
        <v>0</v>
      </c>
      <c r="K93" s="348">
        <f t="shared" si="42"/>
        <v>0</v>
      </c>
      <c r="L93" s="348">
        <f t="shared" si="42"/>
        <v>0</v>
      </c>
      <c r="M93" s="350">
        <f t="shared" si="42"/>
        <v>0</v>
      </c>
      <c r="N93" s="346">
        <f t="shared" si="41"/>
        <v>0</v>
      </c>
      <c r="O93" s="351">
        <f t="shared" si="42"/>
        <v>0</v>
      </c>
      <c r="P93" s="349">
        <f t="shared" si="42"/>
        <v>0</v>
      </c>
      <c r="Q93" s="346">
        <f t="shared" si="42"/>
        <v>0</v>
      </c>
      <c r="R93" s="342"/>
      <c r="S93" s="343"/>
      <c r="T93" s="216"/>
    </row>
    <row r="94" spans="1:20" ht="32.25" customHeight="1" x14ac:dyDescent="0.25">
      <c r="B94" s="174" t="s">
        <v>406</v>
      </c>
      <c r="C94" s="175" t="s">
        <v>263</v>
      </c>
      <c r="D94" s="352">
        <v>0</v>
      </c>
      <c r="E94" s="217">
        <f t="shared" si="25"/>
        <v>0</v>
      </c>
      <c r="F94" s="220">
        <f>IFERROR($D$94*F146/100, 0)</f>
        <v>0</v>
      </c>
      <c r="G94" s="221">
        <f>IFERROR($D$94*G146/100, 0)</f>
        <v>0</v>
      </c>
      <c r="H94" s="222">
        <f>IFERROR($D$94*H146/100, 0)</f>
        <v>0</v>
      </c>
      <c r="I94" s="217">
        <f t="shared" si="32"/>
        <v>0</v>
      </c>
      <c r="J94" s="220">
        <f t="shared" ref="J94:Q94" si="43">IFERROR($D$94*J146/100, 0)</f>
        <v>0</v>
      </c>
      <c r="K94" s="221">
        <f t="shared" si="43"/>
        <v>0</v>
      </c>
      <c r="L94" s="221">
        <f t="shared" si="43"/>
        <v>0</v>
      </c>
      <c r="M94" s="219">
        <f t="shared" si="43"/>
        <v>0</v>
      </c>
      <c r="N94" s="217">
        <f t="shared" si="41"/>
        <v>0</v>
      </c>
      <c r="O94" s="224">
        <f t="shared" ref="O94:P94" si="44">IFERROR($D$94*O146/100, 0)</f>
        <v>0</v>
      </c>
      <c r="P94" s="222">
        <f t="shared" si="44"/>
        <v>0</v>
      </c>
      <c r="Q94" s="217">
        <f t="shared" si="43"/>
        <v>0</v>
      </c>
      <c r="R94" s="353"/>
      <c r="S94" s="354"/>
    </row>
    <row r="95" spans="1:20" ht="27" customHeight="1" x14ac:dyDescent="0.25">
      <c r="B95" s="174" t="s">
        <v>407</v>
      </c>
      <c r="C95" s="175" t="s">
        <v>298</v>
      </c>
      <c r="D95" s="352">
        <v>0</v>
      </c>
      <c r="E95" s="217">
        <f t="shared" si="25"/>
        <v>0</v>
      </c>
      <c r="F95" s="220">
        <f>IFERROR($D$95*F147/100, 0)</f>
        <v>0</v>
      </c>
      <c r="G95" s="221">
        <f>IFERROR($D$95*G147/100, 0)</f>
        <v>0</v>
      </c>
      <c r="H95" s="222">
        <f>IFERROR($D$95*H147/100, 0)</f>
        <v>0</v>
      </c>
      <c r="I95" s="217">
        <f t="shared" si="32"/>
        <v>0</v>
      </c>
      <c r="J95" s="220">
        <f t="shared" ref="J95:Q95" si="45">IFERROR($D$95*J147/100, 0)</f>
        <v>0</v>
      </c>
      <c r="K95" s="221">
        <f t="shared" si="45"/>
        <v>0</v>
      </c>
      <c r="L95" s="221">
        <f t="shared" si="45"/>
        <v>0</v>
      </c>
      <c r="M95" s="219">
        <f t="shared" si="45"/>
        <v>0</v>
      </c>
      <c r="N95" s="217">
        <f t="shared" si="41"/>
        <v>0</v>
      </c>
      <c r="O95" s="224">
        <f t="shared" ref="O95:P95" si="46">IFERROR($D$95*O147/100, 0)</f>
        <v>0</v>
      </c>
      <c r="P95" s="222">
        <f t="shared" si="46"/>
        <v>0</v>
      </c>
      <c r="Q95" s="217">
        <f t="shared" si="45"/>
        <v>0</v>
      </c>
      <c r="R95" s="353"/>
      <c r="S95" s="354"/>
    </row>
    <row r="96" spans="1:20" x14ac:dyDescent="0.25">
      <c r="B96" s="155" t="s">
        <v>133</v>
      </c>
      <c r="C96" s="254" t="s">
        <v>305</v>
      </c>
      <c r="D96" s="355">
        <f>D97+D98</f>
        <v>0</v>
      </c>
      <c r="E96" s="158">
        <f t="shared" si="25"/>
        <v>0</v>
      </c>
      <c r="F96" s="159">
        <f>F97+F98</f>
        <v>0</v>
      </c>
      <c r="G96" s="160">
        <f>G97+G98</f>
        <v>0</v>
      </c>
      <c r="H96" s="161">
        <f>H97+H98</f>
        <v>0</v>
      </c>
      <c r="I96" s="158">
        <f t="shared" si="32"/>
        <v>0</v>
      </c>
      <c r="J96" s="159">
        <f t="shared" ref="J96:Q96" si="47">J97+J98</f>
        <v>0</v>
      </c>
      <c r="K96" s="160">
        <f t="shared" si="47"/>
        <v>0</v>
      </c>
      <c r="L96" s="160">
        <f t="shared" si="47"/>
        <v>0</v>
      </c>
      <c r="M96" s="157">
        <f t="shared" si="47"/>
        <v>0</v>
      </c>
      <c r="N96" s="158">
        <f t="shared" si="41"/>
        <v>0</v>
      </c>
      <c r="O96" s="163">
        <f t="shared" ref="O96:P96" si="48">O97+O98</f>
        <v>0</v>
      </c>
      <c r="P96" s="161">
        <f t="shared" si="48"/>
        <v>0</v>
      </c>
      <c r="Q96" s="158">
        <f t="shared" si="47"/>
        <v>0</v>
      </c>
      <c r="R96" s="342"/>
      <c r="S96" s="343"/>
    </row>
    <row r="97" spans="2:19" ht="29.25" customHeight="1" x14ac:dyDescent="0.25">
      <c r="B97" s="174" t="s">
        <v>135</v>
      </c>
      <c r="C97" s="175" t="s">
        <v>307</v>
      </c>
      <c r="D97" s="352">
        <v>0</v>
      </c>
      <c r="E97" s="217">
        <f t="shared" si="25"/>
        <v>0</v>
      </c>
      <c r="F97" s="220">
        <f>IFERROR($D$97*F149/100, 0)</f>
        <v>0</v>
      </c>
      <c r="G97" s="221">
        <f>IFERROR($D$97*G149/100, 0)</f>
        <v>0</v>
      </c>
      <c r="H97" s="222">
        <f>IFERROR($D$97*H149/100, 0)</f>
        <v>0</v>
      </c>
      <c r="I97" s="217">
        <f t="shared" si="32"/>
        <v>0</v>
      </c>
      <c r="J97" s="220">
        <f t="shared" ref="J97:Q97" si="49">IFERROR($D$97*J149/100, 0)</f>
        <v>0</v>
      </c>
      <c r="K97" s="221">
        <f t="shared" si="49"/>
        <v>0</v>
      </c>
      <c r="L97" s="221">
        <f t="shared" si="49"/>
        <v>0</v>
      </c>
      <c r="M97" s="219">
        <f t="shared" si="49"/>
        <v>0</v>
      </c>
      <c r="N97" s="217">
        <f t="shared" si="41"/>
        <v>0</v>
      </c>
      <c r="O97" s="224">
        <f t="shared" ref="O97:P97" si="50">IFERROR($D$97*O149/100, 0)</f>
        <v>0</v>
      </c>
      <c r="P97" s="222">
        <f t="shared" si="50"/>
        <v>0</v>
      </c>
      <c r="Q97" s="217">
        <f t="shared" si="49"/>
        <v>0</v>
      </c>
      <c r="R97" s="353"/>
      <c r="S97" s="354"/>
    </row>
    <row r="98" spans="2:19" ht="25.5" customHeight="1" x14ac:dyDescent="0.25">
      <c r="B98" s="174" t="s">
        <v>137</v>
      </c>
      <c r="C98" s="175" t="s">
        <v>309</v>
      </c>
      <c r="D98" s="352">
        <v>0</v>
      </c>
      <c r="E98" s="217">
        <f t="shared" si="25"/>
        <v>0</v>
      </c>
      <c r="F98" s="220">
        <f>IFERROR($D$98*F150/100, 0)</f>
        <v>0</v>
      </c>
      <c r="G98" s="221">
        <f>IFERROR($D$98*G150/100, 0)</f>
        <v>0</v>
      </c>
      <c r="H98" s="222">
        <f>IFERROR($D$98*H150/100, 0)</f>
        <v>0</v>
      </c>
      <c r="I98" s="217">
        <f t="shared" si="32"/>
        <v>0</v>
      </c>
      <c r="J98" s="220">
        <f t="shared" ref="J98:Q98" si="51">IFERROR($D$98*J150/100, 0)</f>
        <v>0</v>
      </c>
      <c r="K98" s="221">
        <f t="shared" si="51"/>
        <v>0</v>
      </c>
      <c r="L98" s="221">
        <f t="shared" si="51"/>
        <v>0</v>
      </c>
      <c r="M98" s="219">
        <f t="shared" si="51"/>
        <v>0</v>
      </c>
      <c r="N98" s="217">
        <f t="shared" si="41"/>
        <v>0</v>
      </c>
      <c r="O98" s="224">
        <f t="shared" ref="O98:P98" si="52">IFERROR($D$98*O150/100, 0)</f>
        <v>0</v>
      </c>
      <c r="P98" s="222">
        <f t="shared" si="52"/>
        <v>0</v>
      </c>
      <c r="Q98" s="217">
        <f t="shared" si="51"/>
        <v>0</v>
      </c>
      <c r="R98" s="353"/>
      <c r="S98" s="354"/>
    </row>
    <row r="99" spans="2:19" x14ac:dyDescent="0.25">
      <c r="B99" s="155" t="s">
        <v>141</v>
      </c>
      <c r="C99" s="254" t="s">
        <v>311</v>
      </c>
      <c r="D99" s="355">
        <f>D100</f>
        <v>0</v>
      </c>
      <c r="E99" s="158">
        <f t="shared" si="25"/>
        <v>0</v>
      </c>
      <c r="F99" s="159">
        <f>F100</f>
        <v>0</v>
      </c>
      <c r="G99" s="160">
        <f>G100</f>
        <v>0</v>
      </c>
      <c r="H99" s="161">
        <f>H100</f>
        <v>0</v>
      </c>
      <c r="I99" s="158">
        <f t="shared" si="32"/>
        <v>0</v>
      </c>
      <c r="J99" s="159">
        <f t="shared" ref="J99:Q99" si="53">J100</f>
        <v>0</v>
      </c>
      <c r="K99" s="160">
        <f t="shared" si="53"/>
        <v>0</v>
      </c>
      <c r="L99" s="160">
        <f t="shared" si="53"/>
        <v>0</v>
      </c>
      <c r="M99" s="157">
        <f t="shared" si="53"/>
        <v>0</v>
      </c>
      <c r="N99" s="158">
        <f t="shared" si="41"/>
        <v>0</v>
      </c>
      <c r="O99" s="163">
        <f t="shared" si="53"/>
        <v>0</v>
      </c>
      <c r="P99" s="161">
        <f t="shared" si="53"/>
        <v>0</v>
      </c>
      <c r="Q99" s="158">
        <f t="shared" si="53"/>
        <v>0</v>
      </c>
      <c r="R99" s="342"/>
      <c r="S99" s="343"/>
    </row>
    <row r="100" spans="2:19" x14ac:dyDescent="0.25">
      <c r="B100" s="174" t="s">
        <v>408</v>
      </c>
      <c r="C100" s="175" t="s">
        <v>313</v>
      </c>
      <c r="D100" s="352">
        <v>0</v>
      </c>
      <c r="E100" s="217">
        <f>IFERROR($D$100*E152/100, 0)</f>
        <v>0</v>
      </c>
      <c r="F100" s="220">
        <f>IFERROR($D$100*F152/100, 0)</f>
        <v>0</v>
      </c>
      <c r="G100" s="221">
        <f>IFERROR($D$100*G152/100, 0)</f>
        <v>0</v>
      </c>
      <c r="H100" s="222">
        <f>IFERROR($D$100*H152/100, 0)</f>
        <v>0</v>
      </c>
      <c r="I100" s="217">
        <f t="shared" si="32"/>
        <v>0</v>
      </c>
      <c r="J100" s="220">
        <f t="shared" ref="J100:Q100" si="54">IFERROR($D$100*J152/100, 0)</f>
        <v>0</v>
      </c>
      <c r="K100" s="221">
        <f t="shared" si="54"/>
        <v>0</v>
      </c>
      <c r="L100" s="221">
        <f t="shared" si="54"/>
        <v>0</v>
      </c>
      <c r="M100" s="219">
        <f t="shared" si="54"/>
        <v>0</v>
      </c>
      <c r="N100" s="217">
        <f t="shared" si="41"/>
        <v>0</v>
      </c>
      <c r="O100" s="224">
        <f t="shared" ref="O100:P100" si="55">IFERROR($D$100*O152/100, 0)</f>
        <v>0</v>
      </c>
      <c r="P100" s="222">
        <f t="shared" si="55"/>
        <v>0</v>
      </c>
      <c r="Q100" s="217">
        <f t="shared" si="54"/>
        <v>0</v>
      </c>
      <c r="R100" s="353"/>
      <c r="S100" s="354"/>
    </row>
    <row r="101" spans="2:19" x14ac:dyDescent="0.25">
      <c r="B101" s="155" t="s">
        <v>409</v>
      </c>
      <c r="C101" s="254" t="s">
        <v>315</v>
      </c>
      <c r="D101" s="355">
        <f>SUM(D102:D106)</f>
        <v>0</v>
      </c>
      <c r="E101" s="158">
        <f>SUM(F101:H101)</f>
        <v>0</v>
      </c>
      <c r="F101" s="159">
        <f>SUM(F102:F106)</f>
        <v>0</v>
      </c>
      <c r="G101" s="160">
        <f>SUM(G102:G106)</f>
        <v>0</v>
      </c>
      <c r="H101" s="161">
        <f>SUM(H102:H106)</f>
        <v>0</v>
      </c>
      <c r="I101" s="158">
        <f t="shared" si="32"/>
        <v>0</v>
      </c>
      <c r="J101" s="159">
        <f t="shared" ref="J101:Q101" si="56">SUM(J102:J106)</f>
        <v>0</v>
      </c>
      <c r="K101" s="160">
        <f t="shared" si="56"/>
        <v>0</v>
      </c>
      <c r="L101" s="160">
        <f t="shared" si="56"/>
        <v>0</v>
      </c>
      <c r="M101" s="157">
        <f t="shared" si="56"/>
        <v>0</v>
      </c>
      <c r="N101" s="158">
        <f t="shared" si="41"/>
        <v>0</v>
      </c>
      <c r="O101" s="163">
        <f t="shared" ref="O101:P101" si="57">SUM(O102:O106)</f>
        <v>0</v>
      </c>
      <c r="P101" s="161">
        <f t="shared" si="57"/>
        <v>0</v>
      </c>
      <c r="Q101" s="158">
        <f t="shared" si="56"/>
        <v>0</v>
      </c>
      <c r="R101" s="342"/>
      <c r="S101" s="343"/>
    </row>
    <row r="102" spans="2:19" x14ac:dyDescent="0.25">
      <c r="B102" s="174" t="s">
        <v>410</v>
      </c>
      <c r="C102" s="175" t="s">
        <v>269</v>
      </c>
      <c r="D102" s="352">
        <v>0</v>
      </c>
      <c r="E102" s="217">
        <f>IFERROR($D$102*E154/100, 0)</f>
        <v>0</v>
      </c>
      <c r="F102" s="220">
        <f>IFERROR($D$102*F154/100, 0)</f>
        <v>0</v>
      </c>
      <c r="G102" s="221">
        <f>IFERROR($D$102*G154/100, 0)</f>
        <v>0</v>
      </c>
      <c r="H102" s="222">
        <f>IFERROR($D$102*H154/100, 0)</f>
        <v>0</v>
      </c>
      <c r="I102" s="217">
        <f t="shared" si="32"/>
        <v>0</v>
      </c>
      <c r="J102" s="220">
        <f t="shared" ref="J102:Q102" si="58">IFERROR($D$102*J154/100, 0)</f>
        <v>0</v>
      </c>
      <c r="K102" s="221">
        <f t="shared" si="58"/>
        <v>0</v>
      </c>
      <c r="L102" s="221">
        <f t="shared" si="58"/>
        <v>0</v>
      </c>
      <c r="M102" s="219">
        <f t="shared" si="58"/>
        <v>0</v>
      </c>
      <c r="N102" s="217">
        <f t="shared" si="41"/>
        <v>0</v>
      </c>
      <c r="O102" s="224">
        <f t="shared" ref="O102:P102" si="59">IFERROR($D$102*O154/100, 0)</f>
        <v>0</v>
      </c>
      <c r="P102" s="222">
        <f t="shared" si="59"/>
        <v>0</v>
      </c>
      <c r="Q102" s="217">
        <f t="shared" si="58"/>
        <v>0</v>
      </c>
      <c r="R102" s="353"/>
      <c r="S102" s="354"/>
    </row>
    <row r="103" spans="2:19" x14ac:dyDescent="0.25">
      <c r="B103" s="174" t="s">
        <v>411</v>
      </c>
      <c r="C103" s="175" t="s">
        <v>273</v>
      </c>
      <c r="D103" s="352">
        <v>0</v>
      </c>
      <c r="E103" s="217">
        <f>IFERROR($D$103*E155/100, 0)</f>
        <v>0</v>
      </c>
      <c r="F103" s="220">
        <f>IFERROR($D$103*F155/100, 0)</f>
        <v>0</v>
      </c>
      <c r="G103" s="221">
        <f>IFERROR($D$103*G155/100, 0)</f>
        <v>0</v>
      </c>
      <c r="H103" s="222">
        <f>IFERROR($D$103*H155/100, 0)</f>
        <v>0</v>
      </c>
      <c r="I103" s="217">
        <f t="shared" si="32"/>
        <v>0</v>
      </c>
      <c r="J103" s="220">
        <f t="shared" ref="J103:Q103" si="60">IFERROR($D$103*J155/100, 0)</f>
        <v>0</v>
      </c>
      <c r="K103" s="221">
        <f t="shared" si="60"/>
        <v>0</v>
      </c>
      <c r="L103" s="221">
        <f t="shared" si="60"/>
        <v>0</v>
      </c>
      <c r="M103" s="219">
        <f t="shared" si="60"/>
        <v>0</v>
      </c>
      <c r="N103" s="217">
        <f t="shared" ref="N103:N106" si="61">SUM(O103:P103)</f>
        <v>0</v>
      </c>
      <c r="O103" s="224">
        <f t="shared" ref="O103:P103" si="62">IFERROR($D$103*O155/100, 0)</f>
        <v>0</v>
      </c>
      <c r="P103" s="222">
        <f t="shared" si="62"/>
        <v>0</v>
      </c>
      <c r="Q103" s="217">
        <f t="shared" si="60"/>
        <v>0</v>
      </c>
      <c r="R103" s="353"/>
      <c r="S103" s="354"/>
    </row>
    <row r="104" spans="2:19" x14ac:dyDescent="0.25">
      <c r="B104" s="174" t="s">
        <v>412</v>
      </c>
      <c r="C104" s="264" t="s">
        <v>319</v>
      </c>
      <c r="D104" s="352">
        <v>0</v>
      </c>
      <c r="E104" s="217">
        <f>IFERROR($D$104*E156/100, 0)</f>
        <v>0</v>
      </c>
      <c r="F104" s="220">
        <f>IFERROR($D$104*F156/100, 0)</f>
        <v>0</v>
      </c>
      <c r="G104" s="221">
        <f>IFERROR($D$104*G156/100, 0)</f>
        <v>0</v>
      </c>
      <c r="H104" s="222">
        <f>IFERROR($D$104*H156/100, 0)</f>
        <v>0</v>
      </c>
      <c r="I104" s="217">
        <f t="shared" si="32"/>
        <v>0</v>
      </c>
      <c r="J104" s="220">
        <f t="shared" ref="J104:Q104" si="63">IFERROR($D$104*J156/100, 0)</f>
        <v>0</v>
      </c>
      <c r="K104" s="221">
        <f t="shared" si="63"/>
        <v>0</v>
      </c>
      <c r="L104" s="221">
        <f t="shared" si="63"/>
        <v>0</v>
      </c>
      <c r="M104" s="219">
        <f t="shared" si="63"/>
        <v>0</v>
      </c>
      <c r="N104" s="217">
        <f t="shared" si="61"/>
        <v>0</v>
      </c>
      <c r="O104" s="224">
        <f t="shared" ref="O104:P104" si="64">IFERROR($D$104*O156/100, 0)</f>
        <v>0</v>
      </c>
      <c r="P104" s="222">
        <f t="shared" si="64"/>
        <v>0</v>
      </c>
      <c r="Q104" s="217">
        <f t="shared" si="63"/>
        <v>0</v>
      </c>
      <c r="R104" s="353"/>
      <c r="S104" s="354"/>
    </row>
    <row r="105" spans="2:19" x14ac:dyDescent="0.25">
      <c r="B105" s="174" t="s">
        <v>413</v>
      </c>
      <c r="C105" s="265" t="s">
        <v>271</v>
      </c>
      <c r="D105" s="352">
        <v>0</v>
      </c>
      <c r="E105" s="217">
        <f>IFERROR($D$105*E157/100, 0)</f>
        <v>0</v>
      </c>
      <c r="F105" s="220">
        <f>IFERROR($D$105*F157/100, 0)</f>
        <v>0</v>
      </c>
      <c r="G105" s="221">
        <f>IFERROR($D$105*G157/100, 0)</f>
        <v>0</v>
      </c>
      <c r="H105" s="222">
        <f>IFERROR($D$105*H157/100, 0)</f>
        <v>0</v>
      </c>
      <c r="I105" s="217">
        <f t="shared" si="32"/>
        <v>0</v>
      </c>
      <c r="J105" s="220">
        <f t="shared" ref="J105:Q105" si="65">IFERROR($D$105*J157/100, 0)</f>
        <v>0</v>
      </c>
      <c r="K105" s="221">
        <f t="shared" si="65"/>
        <v>0</v>
      </c>
      <c r="L105" s="221">
        <f t="shared" si="65"/>
        <v>0</v>
      </c>
      <c r="M105" s="219">
        <f t="shared" si="65"/>
        <v>0</v>
      </c>
      <c r="N105" s="217">
        <f t="shared" si="61"/>
        <v>0</v>
      </c>
      <c r="O105" s="224">
        <f t="shared" ref="O105:P105" si="66">IFERROR($D$105*O157/100, 0)</f>
        <v>0</v>
      </c>
      <c r="P105" s="222">
        <f t="shared" si="66"/>
        <v>0</v>
      </c>
      <c r="Q105" s="217">
        <f t="shared" si="65"/>
        <v>0</v>
      </c>
      <c r="R105" s="353"/>
      <c r="S105" s="354"/>
    </row>
    <row r="106" spans="2:19" ht="32.25" customHeight="1" x14ac:dyDescent="0.25">
      <c r="B106" s="174" t="s">
        <v>414</v>
      </c>
      <c r="C106" s="265" t="s">
        <v>322</v>
      </c>
      <c r="D106" s="352">
        <v>0</v>
      </c>
      <c r="E106" s="217">
        <f>IFERROR($D$106*E158/100, 0)</f>
        <v>0</v>
      </c>
      <c r="F106" s="220">
        <f>IFERROR($D$106*F158/100, 0)</f>
        <v>0</v>
      </c>
      <c r="G106" s="221">
        <f>IFERROR($D$106*G158/100, 0)</f>
        <v>0</v>
      </c>
      <c r="H106" s="222">
        <f>IFERROR($D$106*H158/100, 0)</f>
        <v>0</v>
      </c>
      <c r="I106" s="217">
        <f t="shared" si="32"/>
        <v>0</v>
      </c>
      <c r="J106" s="220">
        <f t="shared" ref="J106:Q106" si="67">IFERROR($D$106*J158/100, 0)</f>
        <v>0</v>
      </c>
      <c r="K106" s="221">
        <f t="shared" si="67"/>
        <v>0</v>
      </c>
      <c r="L106" s="221">
        <f t="shared" si="67"/>
        <v>0</v>
      </c>
      <c r="M106" s="219">
        <f t="shared" si="67"/>
        <v>0</v>
      </c>
      <c r="N106" s="217">
        <f t="shared" si="61"/>
        <v>0</v>
      </c>
      <c r="O106" s="224">
        <f t="shared" ref="O106:P106" si="68">IFERROR($D$106*O158/100, 0)</f>
        <v>0</v>
      </c>
      <c r="P106" s="222">
        <f t="shared" si="68"/>
        <v>0</v>
      </c>
      <c r="Q106" s="217">
        <f t="shared" si="67"/>
        <v>0</v>
      </c>
      <c r="R106" s="353"/>
      <c r="S106" s="354"/>
    </row>
    <row r="107" spans="2:19" x14ac:dyDescent="0.25">
      <c r="B107" s="155" t="s">
        <v>415</v>
      </c>
      <c r="C107" s="254" t="s">
        <v>324</v>
      </c>
      <c r="D107" s="356">
        <v>0</v>
      </c>
      <c r="E107" s="158">
        <f>IFERROR($D$107*E159/100, 0)</f>
        <v>0</v>
      </c>
      <c r="F107" s="159">
        <f>IFERROR($D$107*F159/100, 0)</f>
        <v>0</v>
      </c>
      <c r="G107" s="160">
        <f>IFERROR($D$107*G159/100, 0)</f>
        <v>0</v>
      </c>
      <c r="H107" s="161">
        <f>IFERROR($D$107*H159/100, 0)</f>
        <v>0</v>
      </c>
      <c r="I107" s="158">
        <f t="shared" si="32"/>
        <v>0</v>
      </c>
      <c r="J107" s="159">
        <f t="shared" ref="J107:Q107" si="69">IFERROR($D$107*J159/100, 0)</f>
        <v>0</v>
      </c>
      <c r="K107" s="160">
        <f t="shared" si="69"/>
        <v>0</v>
      </c>
      <c r="L107" s="160">
        <f t="shared" si="69"/>
        <v>0</v>
      </c>
      <c r="M107" s="157">
        <f t="shared" si="69"/>
        <v>0</v>
      </c>
      <c r="N107" s="158">
        <f>SUM(O107:P107)</f>
        <v>0</v>
      </c>
      <c r="O107" s="163">
        <f t="shared" si="69"/>
        <v>0</v>
      </c>
      <c r="P107" s="161">
        <f t="shared" si="69"/>
        <v>0</v>
      </c>
      <c r="Q107" s="158">
        <f t="shared" si="69"/>
        <v>0</v>
      </c>
      <c r="R107" s="342"/>
      <c r="S107" s="343"/>
    </row>
    <row r="108" spans="2:19" x14ac:dyDescent="0.25">
      <c r="B108" s="155" t="s">
        <v>416</v>
      </c>
      <c r="C108" s="254" t="s">
        <v>326</v>
      </c>
      <c r="D108" s="355">
        <f>SUM(D109:D113)</f>
        <v>0</v>
      </c>
      <c r="E108" s="158">
        <f t="shared" ref="E108:E143" si="70">SUM(F108:H108)</f>
        <v>0</v>
      </c>
      <c r="F108" s="159">
        <f>SUM(F109:F113)</f>
        <v>0</v>
      </c>
      <c r="G108" s="160">
        <f>SUM(G109:G113)</f>
        <v>0</v>
      </c>
      <c r="H108" s="161">
        <f>SUM(H109:H113)</f>
        <v>0</v>
      </c>
      <c r="I108" s="158">
        <f t="shared" si="32"/>
        <v>0</v>
      </c>
      <c r="J108" s="159">
        <f t="shared" ref="J108:Q108" si="71">SUM(J109:J113)</f>
        <v>0</v>
      </c>
      <c r="K108" s="160">
        <f t="shared" si="71"/>
        <v>0</v>
      </c>
      <c r="L108" s="160">
        <f t="shared" si="71"/>
        <v>0</v>
      </c>
      <c r="M108" s="157">
        <f t="shared" si="71"/>
        <v>0</v>
      </c>
      <c r="N108" s="158">
        <f>SUM(O108:P108)</f>
        <v>0</v>
      </c>
      <c r="O108" s="163">
        <f t="shared" ref="O108:P108" si="72">SUM(O109:O113)</f>
        <v>0</v>
      </c>
      <c r="P108" s="161">
        <f t="shared" si="72"/>
        <v>0</v>
      </c>
      <c r="Q108" s="158">
        <f t="shared" si="71"/>
        <v>0</v>
      </c>
      <c r="R108" s="357"/>
      <c r="S108" s="343"/>
    </row>
    <row r="109" spans="2:19" x14ac:dyDescent="0.25">
      <c r="B109" s="273" t="s">
        <v>417</v>
      </c>
      <c r="C109" s="274" t="s">
        <v>328</v>
      </c>
      <c r="D109" s="352">
        <v>0</v>
      </c>
      <c r="E109" s="217">
        <f t="shared" si="70"/>
        <v>0</v>
      </c>
      <c r="F109" s="220">
        <f>IFERROR($D$109*F161/100, 0)</f>
        <v>0</v>
      </c>
      <c r="G109" s="221">
        <f>IFERROR($D$109*G161/100, 0)</f>
        <v>0</v>
      </c>
      <c r="H109" s="222">
        <f>IFERROR($D$109*H161/100, 0)</f>
        <v>0</v>
      </c>
      <c r="I109" s="217">
        <f t="shared" si="32"/>
        <v>0</v>
      </c>
      <c r="J109" s="220">
        <f t="shared" ref="J109:Q109" si="73">IFERROR($D$109*J161/100, 0)</f>
        <v>0</v>
      </c>
      <c r="K109" s="221">
        <f t="shared" si="73"/>
        <v>0</v>
      </c>
      <c r="L109" s="221">
        <f t="shared" si="73"/>
        <v>0</v>
      </c>
      <c r="M109" s="219">
        <f t="shared" si="73"/>
        <v>0</v>
      </c>
      <c r="N109" s="217">
        <f>SUM(O109:P109)</f>
        <v>0</v>
      </c>
      <c r="O109" s="224">
        <f t="shared" ref="O109:P109" si="74">IFERROR($D$109*O161/100, 0)</f>
        <v>0</v>
      </c>
      <c r="P109" s="222">
        <f t="shared" si="74"/>
        <v>0</v>
      </c>
      <c r="Q109" s="217">
        <f t="shared" si="73"/>
        <v>0</v>
      </c>
      <c r="R109" s="358"/>
      <c r="S109" s="354"/>
    </row>
    <row r="110" spans="2:19" x14ac:dyDescent="0.25">
      <c r="B110" s="273" t="s">
        <v>418</v>
      </c>
      <c r="C110" s="274" t="s">
        <v>330</v>
      </c>
      <c r="D110" s="352">
        <v>0</v>
      </c>
      <c r="E110" s="217">
        <f t="shared" si="70"/>
        <v>0</v>
      </c>
      <c r="F110" s="220">
        <f>IFERROR($D$110*F162/100, 0)</f>
        <v>0</v>
      </c>
      <c r="G110" s="221">
        <f>IFERROR($D$110*G162/100, 0)</f>
        <v>0</v>
      </c>
      <c r="H110" s="222">
        <f>IFERROR($D$110*H162/100, 0)</f>
        <v>0</v>
      </c>
      <c r="I110" s="217">
        <f t="shared" si="32"/>
        <v>0</v>
      </c>
      <c r="J110" s="220">
        <f t="shared" ref="J110:Q110" si="75">IFERROR($D$110*J162/100, 0)</f>
        <v>0</v>
      </c>
      <c r="K110" s="221">
        <f t="shared" si="75"/>
        <v>0</v>
      </c>
      <c r="L110" s="221">
        <f t="shared" si="75"/>
        <v>0</v>
      </c>
      <c r="M110" s="219">
        <f t="shared" si="75"/>
        <v>0</v>
      </c>
      <c r="N110" s="217">
        <f t="shared" ref="N110:N113" si="76">SUM(O110:P110)</f>
        <v>0</v>
      </c>
      <c r="O110" s="224">
        <f t="shared" ref="O110:P110" si="77">IFERROR($D$110*O162/100, 0)</f>
        <v>0</v>
      </c>
      <c r="P110" s="222">
        <f t="shared" si="77"/>
        <v>0</v>
      </c>
      <c r="Q110" s="217">
        <f t="shared" si="75"/>
        <v>0</v>
      </c>
      <c r="R110" s="358"/>
      <c r="S110" s="354"/>
    </row>
    <row r="111" spans="2:19" x14ac:dyDescent="0.25">
      <c r="B111" s="273" t="s">
        <v>419</v>
      </c>
      <c r="C111" s="274" t="s">
        <v>332</v>
      </c>
      <c r="D111" s="352">
        <v>0</v>
      </c>
      <c r="E111" s="217">
        <f t="shared" si="70"/>
        <v>0</v>
      </c>
      <c r="F111" s="220">
        <f>IFERROR($D$111*F163/100, 0)</f>
        <v>0</v>
      </c>
      <c r="G111" s="359">
        <f t="shared" ref="G111:Q111" si="78">IFERROR($D$111*G163/100, 0)</f>
        <v>0</v>
      </c>
      <c r="H111" s="222">
        <f t="shared" si="78"/>
        <v>0</v>
      </c>
      <c r="I111" s="220">
        <f t="shared" si="78"/>
        <v>0</v>
      </c>
      <c r="J111" s="220">
        <f t="shared" si="78"/>
        <v>0</v>
      </c>
      <c r="K111" s="359">
        <f t="shared" si="78"/>
        <v>0</v>
      </c>
      <c r="L111" s="222">
        <f t="shared" si="78"/>
        <v>0</v>
      </c>
      <c r="M111" s="220">
        <f t="shared" si="78"/>
        <v>0</v>
      </c>
      <c r="N111" s="220">
        <f t="shared" si="78"/>
        <v>0</v>
      </c>
      <c r="O111" s="219">
        <f t="shared" si="78"/>
        <v>0</v>
      </c>
      <c r="P111" s="222">
        <f t="shared" si="78"/>
        <v>0</v>
      </c>
      <c r="Q111" s="220">
        <f t="shared" si="78"/>
        <v>0</v>
      </c>
      <c r="R111" s="353"/>
      <c r="S111" s="354"/>
    </row>
    <row r="112" spans="2:19" x14ac:dyDescent="0.25">
      <c r="B112" s="273" t="s">
        <v>420</v>
      </c>
      <c r="C112" s="264" t="s">
        <v>334</v>
      </c>
      <c r="D112" s="360">
        <v>0</v>
      </c>
      <c r="E112" s="217">
        <f>SUM(F112:H112)</f>
        <v>0</v>
      </c>
      <c r="F112" s="219">
        <f>IFERROR($D$112*F164/100, 0)</f>
        <v>0</v>
      </c>
      <c r="G112" s="221">
        <f>IFERROR($D$112*G164/100, 0)</f>
        <v>0</v>
      </c>
      <c r="H112" s="224">
        <f>IFERROR($D$112*H164/100, 0)</f>
        <v>0</v>
      </c>
      <c r="I112" s="220">
        <f>SUM(J112:L112)</f>
        <v>0</v>
      </c>
      <c r="J112" s="219">
        <f>IFERROR($D$112*J164/100, 0)</f>
        <v>0</v>
      </c>
      <c r="K112" s="361">
        <f>IFERROR($D$112*K164/100, 0)</f>
        <v>0</v>
      </c>
      <c r="L112" s="222">
        <f>IFERROR($D$112*L164/100, 0)</f>
        <v>0</v>
      </c>
      <c r="M112" s="220">
        <f>IFERROR($D$112*M164/100, 0)</f>
        <v>0</v>
      </c>
      <c r="N112" s="220">
        <f>SUM(O112:P112)</f>
        <v>0</v>
      </c>
      <c r="O112" s="219">
        <f>IFERROR($D$112*O164/100, 0)</f>
        <v>0</v>
      </c>
      <c r="P112" s="222">
        <f>IFERROR($D$112*P164/100, 0)</f>
        <v>0</v>
      </c>
      <c r="Q112" s="220">
        <f>IFERROR($D$112*Q164/100, 0)</f>
        <v>0</v>
      </c>
      <c r="R112" s="353"/>
      <c r="S112" s="354"/>
    </row>
    <row r="113" spans="2:19" x14ac:dyDescent="0.25">
      <c r="B113" s="273" t="s">
        <v>421</v>
      </c>
      <c r="C113" s="264" t="s">
        <v>336</v>
      </c>
      <c r="D113" s="360">
        <v>0</v>
      </c>
      <c r="E113" s="227">
        <f t="shared" si="70"/>
        <v>0</v>
      </c>
      <c r="F113" s="228">
        <f>IFERROR($D$113*F165/100, 0)</f>
        <v>0</v>
      </c>
      <c r="G113" s="229">
        <f>IFERROR($D$113*G165/100, 0)</f>
        <v>0</v>
      </c>
      <c r="H113" s="230">
        <f>IFERROR($D$113*H165/100, 0)</f>
        <v>0</v>
      </c>
      <c r="I113" s="227">
        <f t="shared" si="32"/>
        <v>0</v>
      </c>
      <c r="J113" s="228">
        <f t="shared" ref="J113:Q113" si="79">IFERROR($D$113*J165/100, 0)</f>
        <v>0</v>
      </c>
      <c r="K113" s="229">
        <f t="shared" si="79"/>
        <v>0</v>
      </c>
      <c r="L113" s="229">
        <f t="shared" si="79"/>
        <v>0</v>
      </c>
      <c r="M113" s="226">
        <f t="shared" si="79"/>
        <v>0</v>
      </c>
      <c r="N113" s="217">
        <f t="shared" si="76"/>
        <v>0</v>
      </c>
      <c r="O113" s="232">
        <f t="shared" ref="O113:P113" si="80">IFERROR($D$113*O165/100, 0)</f>
        <v>0</v>
      </c>
      <c r="P113" s="230">
        <f t="shared" si="80"/>
        <v>0</v>
      </c>
      <c r="Q113" s="227">
        <f t="shared" si="79"/>
        <v>0</v>
      </c>
      <c r="R113" s="353"/>
      <c r="S113" s="354"/>
    </row>
    <row r="114" spans="2:19" x14ac:dyDescent="0.25">
      <c r="B114" s="155" t="s">
        <v>422</v>
      </c>
      <c r="C114" s="254" t="s">
        <v>338</v>
      </c>
      <c r="D114" s="355">
        <f>SUM(D115:D117)</f>
        <v>0</v>
      </c>
      <c r="E114" s="158">
        <f t="shared" si="70"/>
        <v>0</v>
      </c>
      <c r="F114" s="159">
        <f>SUM(F115:F117)</f>
        <v>0</v>
      </c>
      <c r="G114" s="160">
        <f>SUM(G115:G117)</f>
        <v>0</v>
      </c>
      <c r="H114" s="161">
        <f>SUM(H115:H117)</f>
        <v>0</v>
      </c>
      <c r="I114" s="158">
        <f t="shared" si="32"/>
        <v>0</v>
      </c>
      <c r="J114" s="159">
        <f t="shared" ref="J114:Q114" si="81">SUM(J115:J117)</f>
        <v>0</v>
      </c>
      <c r="K114" s="160">
        <f t="shared" si="81"/>
        <v>0</v>
      </c>
      <c r="L114" s="160">
        <f t="shared" si="81"/>
        <v>0</v>
      </c>
      <c r="M114" s="157">
        <f t="shared" si="81"/>
        <v>0</v>
      </c>
      <c r="N114" s="158">
        <f>SUM(O114:P114)</f>
        <v>0</v>
      </c>
      <c r="O114" s="163">
        <f t="shared" ref="O114:P114" si="82">SUM(O115:O117)</f>
        <v>0</v>
      </c>
      <c r="P114" s="161">
        <f t="shared" si="82"/>
        <v>0</v>
      </c>
      <c r="Q114" s="158">
        <f t="shared" si="81"/>
        <v>0</v>
      </c>
      <c r="R114" s="342"/>
      <c r="S114" s="343"/>
    </row>
    <row r="115" spans="2:19" x14ac:dyDescent="0.25">
      <c r="B115" s="273" t="s">
        <v>423</v>
      </c>
      <c r="C115" s="274" t="s">
        <v>344</v>
      </c>
      <c r="D115" s="352">
        <v>0</v>
      </c>
      <c r="E115" s="217">
        <f t="shared" si="70"/>
        <v>0</v>
      </c>
      <c r="F115" s="220">
        <f>IFERROR($D$115*F167/100, 0)</f>
        <v>0</v>
      </c>
      <c r="G115" s="221">
        <f>IFERROR($D$115*G167/100, 0)</f>
        <v>0</v>
      </c>
      <c r="H115" s="222">
        <f>IFERROR($D$115*H167/100, 0)</f>
        <v>0</v>
      </c>
      <c r="I115" s="217">
        <f t="shared" si="32"/>
        <v>0</v>
      </c>
      <c r="J115" s="220">
        <f t="shared" ref="J115:Q115" si="83">IFERROR($D$115*J167/100, 0)</f>
        <v>0</v>
      </c>
      <c r="K115" s="221">
        <f t="shared" si="83"/>
        <v>0</v>
      </c>
      <c r="L115" s="221">
        <f t="shared" si="83"/>
        <v>0</v>
      </c>
      <c r="M115" s="219">
        <f t="shared" si="83"/>
        <v>0</v>
      </c>
      <c r="N115" s="217">
        <f>SUM(O115:P115)</f>
        <v>0</v>
      </c>
      <c r="O115" s="224">
        <f t="shared" ref="O115:P115" si="84">IFERROR($D$115*O167/100, 0)</f>
        <v>0</v>
      </c>
      <c r="P115" s="222">
        <f t="shared" si="84"/>
        <v>0</v>
      </c>
      <c r="Q115" s="217">
        <f t="shared" si="83"/>
        <v>0</v>
      </c>
      <c r="R115" s="353"/>
      <c r="S115" s="354"/>
    </row>
    <row r="116" spans="2:19" x14ac:dyDescent="0.25">
      <c r="B116" s="276" t="s">
        <v>424</v>
      </c>
      <c r="C116" s="274" t="s">
        <v>346</v>
      </c>
      <c r="D116" s="360">
        <v>0</v>
      </c>
      <c r="E116" s="217">
        <f t="shared" si="70"/>
        <v>0</v>
      </c>
      <c r="F116" s="220">
        <f>IFERROR($D$116*F168/100, 0)</f>
        <v>0</v>
      </c>
      <c r="G116" s="221">
        <f>IFERROR($D$116*G168/100, 0)</f>
        <v>0</v>
      </c>
      <c r="H116" s="222">
        <f>IFERROR($D$116*H168/100, 0)</f>
        <v>0</v>
      </c>
      <c r="I116" s="217">
        <f t="shared" si="32"/>
        <v>0</v>
      </c>
      <c r="J116" s="220">
        <f t="shared" ref="J116:Q116" si="85">IFERROR($D$116*J168/100, 0)</f>
        <v>0</v>
      </c>
      <c r="K116" s="221">
        <f t="shared" si="85"/>
        <v>0</v>
      </c>
      <c r="L116" s="221">
        <f t="shared" si="85"/>
        <v>0</v>
      </c>
      <c r="M116" s="219">
        <f t="shared" si="85"/>
        <v>0</v>
      </c>
      <c r="N116" s="217">
        <f t="shared" ref="N116:N117" si="86">SUM(O116:P116)</f>
        <v>0</v>
      </c>
      <c r="O116" s="224">
        <f t="shared" ref="O116:P116" si="87">IFERROR($D$116*O168/100, 0)</f>
        <v>0</v>
      </c>
      <c r="P116" s="222">
        <f t="shared" si="87"/>
        <v>0</v>
      </c>
      <c r="Q116" s="217">
        <f t="shared" si="85"/>
        <v>0</v>
      </c>
      <c r="R116" s="353"/>
      <c r="S116" s="354"/>
    </row>
    <row r="117" spans="2:19" x14ac:dyDescent="0.25">
      <c r="B117" s="276" t="s">
        <v>425</v>
      </c>
      <c r="C117" s="264" t="s">
        <v>350</v>
      </c>
      <c r="D117" s="360">
        <v>0</v>
      </c>
      <c r="E117" s="227">
        <f t="shared" si="70"/>
        <v>0</v>
      </c>
      <c r="F117" s="228">
        <f>IFERROR($D$117*F169/100, 0)</f>
        <v>0</v>
      </c>
      <c r="G117" s="229">
        <f>IFERROR($D$117*G169/100, 0)</f>
        <v>0</v>
      </c>
      <c r="H117" s="230">
        <f>IFERROR($D$117*H169/100, 0)</f>
        <v>0</v>
      </c>
      <c r="I117" s="227">
        <f t="shared" si="32"/>
        <v>0</v>
      </c>
      <c r="J117" s="228">
        <f t="shared" ref="J117:Q117" si="88">IFERROR($D$117*J169/100, 0)</f>
        <v>0</v>
      </c>
      <c r="K117" s="229">
        <f t="shared" si="88"/>
        <v>0</v>
      </c>
      <c r="L117" s="229">
        <f t="shared" si="88"/>
        <v>0</v>
      </c>
      <c r="M117" s="226">
        <f t="shared" si="88"/>
        <v>0</v>
      </c>
      <c r="N117" s="217">
        <f t="shared" si="86"/>
        <v>0</v>
      </c>
      <c r="O117" s="232">
        <f t="shared" ref="O117:P117" si="89">IFERROR($D$117*O169/100, 0)</f>
        <v>0</v>
      </c>
      <c r="P117" s="230">
        <f t="shared" si="89"/>
        <v>0</v>
      </c>
      <c r="Q117" s="227">
        <f t="shared" si="88"/>
        <v>0</v>
      </c>
      <c r="R117" s="353"/>
      <c r="S117" s="354"/>
    </row>
    <row r="118" spans="2:19" x14ac:dyDescent="0.25">
      <c r="B118" s="155" t="s">
        <v>426</v>
      </c>
      <c r="C118" s="254" t="s">
        <v>352</v>
      </c>
      <c r="D118" s="355">
        <f>SUM(D119:D120)</f>
        <v>0</v>
      </c>
      <c r="E118" s="158">
        <f t="shared" si="70"/>
        <v>0</v>
      </c>
      <c r="F118" s="159">
        <f>F119+F120</f>
        <v>0</v>
      </c>
      <c r="G118" s="160">
        <f>G119+G120</f>
        <v>0</v>
      </c>
      <c r="H118" s="161">
        <f>H119+H120</f>
        <v>0</v>
      </c>
      <c r="I118" s="158">
        <f t="shared" si="32"/>
        <v>0</v>
      </c>
      <c r="J118" s="159">
        <f t="shared" ref="J118:Q118" si="90">J119+J120</f>
        <v>0</v>
      </c>
      <c r="K118" s="160">
        <f t="shared" si="90"/>
        <v>0</v>
      </c>
      <c r="L118" s="160">
        <f t="shared" si="90"/>
        <v>0</v>
      </c>
      <c r="M118" s="157">
        <f t="shared" si="90"/>
        <v>0</v>
      </c>
      <c r="N118" s="158">
        <f>SUM(O118:P118)</f>
        <v>0</v>
      </c>
      <c r="O118" s="163">
        <f t="shared" ref="O118:P118" si="91">O119+O120</f>
        <v>0</v>
      </c>
      <c r="P118" s="161">
        <f t="shared" si="91"/>
        <v>0</v>
      </c>
      <c r="Q118" s="158">
        <f t="shared" si="90"/>
        <v>0</v>
      </c>
      <c r="R118" s="342"/>
      <c r="S118" s="343"/>
    </row>
    <row r="119" spans="2:19" x14ac:dyDescent="0.25">
      <c r="B119" s="273" t="s">
        <v>427</v>
      </c>
      <c r="C119" s="274" t="s">
        <v>354</v>
      </c>
      <c r="D119" s="362">
        <v>0</v>
      </c>
      <c r="E119" s="217">
        <f t="shared" si="70"/>
        <v>0</v>
      </c>
      <c r="F119" s="220">
        <f>IFERROR($D$119*F171/100, 0)</f>
        <v>0</v>
      </c>
      <c r="G119" s="221">
        <f>IFERROR($D$119*G171/100, 0)</f>
        <v>0</v>
      </c>
      <c r="H119" s="222">
        <f>IFERROR($D$119*H171/100, 0)</f>
        <v>0</v>
      </c>
      <c r="I119" s="217">
        <f t="shared" si="32"/>
        <v>0</v>
      </c>
      <c r="J119" s="220">
        <f t="shared" ref="J119:Q119" si="92">IFERROR($D$119*J171/100, 0)</f>
        <v>0</v>
      </c>
      <c r="K119" s="221">
        <f t="shared" si="92"/>
        <v>0</v>
      </c>
      <c r="L119" s="221">
        <f t="shared" si="92"/>
        <v>0</v>
      </c>
      <c r="M119" s="219">
        <f t="shared" si="92"/>
        <v>0</v>
      </c>
      <c r="N119" s="217">
        <f>SUM(O119:P119)</f>
        <v>0</v>
      </c>
      <c r="O119" s="224">
        <f t="shared" ref="O119:P119" si="93">IFERROR($D$119*O171/100, 0)</f>
        <v>0</v>
      </c>
      <c r="P119" s="222">
        <f t="shared" si="93"/>
        <v>0</v>
      </c>
      <c r="Q119" s="217">
        <f t="shared" si="92"/>
        <v>0</v>
      </c>
      <c r="R119" s="353"/>
      <c r="S119" s="354"/>
    </row>
    <row r="120" spans="2:19" x14ac:dyDescent="0.25">
      <c r="B120" s="276" t="s">
        <v>428</v>
      </c>
      <c r="C120" s="264" t="s">
        <v>356</v>
      </c>
      <c r="D120" s="363">
        <v>0</v>
      </c>
      <c r="E120" s="227">
        <f t="shared" si="70"/>
        <v>0</v>
      </c>
      <c r="F120" s="228">
        <f>IFERROR($D$120*F172/100, 0)</f>
        <v>0</v>
      </c>
      <c r="G120" s="229">
        <f>IFERROR($D$120*G172/100, 0)</f>
        <v>0</v>
      </c>
      <c r="H120" s="230">
        <f>IFERROR($D$120*H172/100, 0)</f>
        <v>0</v>
      </c>
      <c r="I120" s="227">
        <f t="shared" si="32"/>
        <v>0</v>
      </c>
      <c r="J120" s="228">
        <f t="shared" ref="J120:Q120" si="94">IFERROR($D$120*J172/100, 0)</f>
        <v>0</v>
      </c>
      <c r="K120" s="229">
        <f t="shared" si="94"/>
        <v>0</v>
      </c>
      <c r="L120" s="229">
        <f t="shared" si="94"/>
        <v>0</v>
      </c>
      <c r="M120" s="226">
        <f t="shared" si="94"/>
        <v>0</v>
      </c>
      <c r="N120" s="217">
        <f>SUM(O120:P120)</f>
        <v>0</v>
      </c>
      <c r="O120" s="232">
        <f t="shared" ref="O120:P120" si="95">IFERROR($D$120*O172/100, 0)</f>
        <v>0</v>
      </c>
      <c r="P120" s="230">
        <f t="shared" si="95"/>
        <v>0</v>
      </c>
      <c r="Q120" s="227">
        <f t="shared" si="94"/>
        <v>0</v>
      </c>
      <c r="R120" s="353"/>
      <c r="S120" s="354"/>
    </row>
    <row r="121" spans="2:19" x14ac:dyDescent="0.25">
      <c r="B121" s="155" t="s">
        <v>429</v>
      </c>
      <c r="C121" s="254" t="s">
        <v>358</v>
      </c>
      <c r="D121" s="355">
        <f>SUM(D122:D135)</f>
        <v>0</v>
      </c>
      <c r="E121" s="158">
        <f t="shared" si="70"/>
        <v>0</v>
      </c>
      <c r="F121" s="159">
        <f>SUM(F122:F135)</f>
        <v>0</v>
      </c>
      <c r="G121" s="160">
        <f>SUM(G122:G135)</f>
        <v>0</v>
      </c>
      <c r="H121" s="161">
        <f>SUM(H122:H135)</f>
        <v>0</v>
      </c>
      <c r="I121" s="158">
        <f t="shared" si="32"/>
        <v>0</v>
      </c>
      <c r="J121" s="159">
        <f t="shared" ref="J121:Q121" si="96">SUM(J122:J135)</f>
        <v>0</v>
      </c>
      <c r="K121" s="160">
        <f t="shared" si="96"/>
        <v>0</v>
      </c>
      <c r="L121" s="160">
        <f t="shared" si="96"/>
        <v>0</v>
      </c>
      <c r="M121" s="157">
        <f t="shared" si="96"/>
        <v>0</v>
      </c>
      <c r="N121" s="158">
        <f>SUM(O121:P121)</f>
        <v>0</v>
      </c>
      <c r="O121" s="163">
        <f t="shared" ref="O121:P121" si="97">SUM(O122:O135)</f>
        <v>0</v>
      </c>
      <c r="P121" s="161">
        <f t="shared" si="97"/>
        <v>0</v>
      </c>
      <c r="Q121" s="158">
        <f t="shared" si="96"/>
        <v>0</v>
      </c>
      <c r="R121" s="342"/>
      <c r="S121" s="343"/>
    </row>
    <row r="122" spans="2:19" x14ac:dyDescent="0.25">
      <c r="B122" s="273" t="s">
        <v>430</v>
      </c>
      <c r="C122" s="274" t="s">
        <v>360</v>
      </c>
      <c r="D122" s="352">
        <v>0</v>
      </c>
      <c r="E122" s="217">
        <f t="shared" si="70"/>
        <v>0</v>
      </c>
      <c r="F122" s="220">
        <f>IFERROR($D$122*F174/100, 0)</f>
        <v>0</v>
      </c>
      <c r="G122" s="221">
        <f>IFERROR($D$122*G174/100, 0)</f>
        <v>0</v>
      </c>
      <c r="H122" s="222">
        <f>IFERROR($D$122*H174/100, 0)</f>
        <v>0</v>
      </c>
      <c r="I122" s="217">
        <f t="shared" si="32"/>
        <v>0</v>
      </c>
      <c r="J122" s="220">
        <f t="shared" ref="J122:Q122" si="98">IFERROR($D$122*J174/100, 0)</f>
        <v>0</v>
      </c>
      <c r="K122" s="221">
        <f t="shared" si="98"/>
        <v>0</v>
      </c>
      <c r="L122" s="221">
        <f t="shared" si="98"/>
        <v>0</v>
      </c>
      <c r="M122" s="219">
        <f t="shared" si="98"/>
        <v>0</v>
      </c>
      <c r="N122" s="217">
        <f>SUM(O122:P122)</f>
        <v>0</v>
      </c>
      <c r="O122" s="224">
        <f t="shared" ref="O122:P122" si="99">IFERROR($D$122*O174/100, 0)</f>
        <v>0</v>
      </c>
      <c r="P122" s="222">
        <f t="shared" si="99"/>
        <v>0</v>
      </c>
      <c r="Q122" s="217">
        <f t="shared" si="98"/>
        <v>0</v>
      </c>
      <c r="R122" s="353"/>
      <c r="S122" s="354"/>
    </row>
    <row r="123" spans="2:19" x14ac:dyDescent="0.25">
      <c r="B123" s="273" t="s">
        <v>431</v>
      </c>
      <c r="C123" s="274" t="s">
        <v>362</v>
      </c>
      <c r="D123" s="352">
        <v>0</v>
      </c>
      <c r="E123" s="217">
        <f t="shared" si="70"/>
        <v>0</v>
      </c>
      <c r="F123" s="220">
        <f>IFERROR($D$123*F175/100, 0)</f>
        <v>0</v>
      </c>
      <c r="G123" s="221">
        <f>IFERROR($D$123*G175/100, 0)</f>
        <v>0</v>
      </c>
      <c r="H123" s="222">
        <f>IFERROR($D$123*H175/100, 0)</f>
        <v>0</v>
      </c>
      <c r="I123" s="217">
        <f t="shared" si="32"/>
        <v>0</v>
      </c>
      <c r="J123" s="220">
        <f t="shared" ref="J123:Q123" si="100">IFERROR($D$123*J175/100, 0)</f>
        <v>0</v>
      </c>
      <c r="K123" s="221">
        <f t="shared" si="100"/>
        <v>0</v>
      </c>
      <c r="L123" s="221">
        <f t="shared" si="100"/>
        <v>0</v>
      </c>
      <c r="M123" s="219">
        <f t="shared" si="100"/>
        <v>0</v>
      </c>
      <c r="N123" s="217">
        <f t="shared" ref="N123:N135" si="101">SUM(O123:P123)</f>
        <v>0</v>
      </c>
      <c r="O123" s="224">
        <f t="shared" ref="O123:P123" si="102">IFERROR($D$123*O175/100, 0)</f>
        <v>0</v>
      </c>
      <c r="P123" s="222">
        <f t="shared" si="102"/>
        <v>0</v>
      </c>
      <c r="Q123" s="217">
        <f t="shared" si="100"/>
        <v>0</v>
      </c>
      <c r="R123" s="353"/>
      <c r="S123" s="354"/>
    </row>
    <row r="124" spans="2:19" x14ac:dyDescent="0.25">
      <c r="B124" s="273" t="s">
        <v>432</v>
      </c>
      <c r="C124" s="274" t="s">
        <v>364</v>
      </c>
      <c r="D124" s="352">
        <v>0</v>
      </c>
      <c r="E124" s="217">
        <f t="shared" si="70"/>
        <v>0</v>
      </c>
      <c r="F124" s="220">
        <f>IFERROR($D$124*F176/100, 0)</f>
        <v>0</v>
      </c>
      <c r="G124" s="221">
        <f>IFERROR($D$124*G176/100, 0)</f>
        <v>0</v>
      </c>
      <c r="H124" s="222">
        <f>IFERROR($D$124*H176/100, 0)</f>
        <v>0</v>
      </c>
      <c r="I124" s="217">
        <f t="shared" ref="I124:I143" si="103">SUM(J124:L124)</f>
        <v>0</v>
      </c>
      <c r="J124" s="220">
        <f t="shared" ref="J124:Q124" si="104">IFERROR($D$124*J176/100, 0)</f>
        <v>0</v>
      </c>
      <c r="K124" s="221">
        <f t="shared" si="104"/>
        <v>0</v>
      </c>
      <c r="L124" s="221">
        <f t="shared" si="104"/>
        <v>0</v>
      </c>
      <c r="M124" s="219">
        <f t="shared" si="104"/>
        <v>0</v>
      </c>
      <c r="N124" s="217">
        <f t="shared" si="101"/>
        <v>0</v>
      </c>
      <c r="O124" s="224">
        <f t="shared" ref="O124:P124" si="105">IFERROR($D$124*O176/100, 0)</f>
        <v>0</v>
      </c>
      <c r="P124" s="222">
        <f t="shared" si="105"/>
        <v>0</v>
      </c>
      <c r="Q124" s="217">
        <f t="shared" si="104"/>
        <v>0</v>
      </c>
      <c r="R124" s="353"/>
      <c r="S124" s="354"/>
    </row>
    <row r="125" spans="2:19" x14ac:dyDescent="0.25">
      <c r="B125" s="273" t="s">
        <v>433</v>
      </c>
      <c r="C125" s="274" t="s">
        <v>366</v>
      </c>
      <c r="D125" s="352">
        <v>0</v>
      </c>
      <c r="E125" s="217">
        <f t="shared" si="70"/>
        <v>0</v>
      </c>
      <c r="F125" s="220">
        <f>IFERROR($D$125*F177/100, 0)</f>
        <v>0</v>
      </c>
      <c r="G125" s="221">
        <f>IFERROR($D$125*G177/100, 0)</f>
        <v>0</v>
      </c>
      <c r="H125" s="222">
        <f>IFERROR($D$125*H177/100, 0)</f>
        <v>0</v>
      </c>
      <c r="I125" s="217">
        <f t="shared" si="103"/>
        <v>0</v>
      </c>
      <c r="J125" s="220">
        <f t="shared" ref="J125:Q125" si="106">IFERROR($D$125*J177/100, 0)</f>
        <v>0</v>
      </c>
      <c r="K125" s="221">
        <f t="shared" si="106"/>
        <v>0</v>
      </c>
      <c r="L125" s="221">
        <f t="shared" si="106"/>
        <v>0</v>
      </c>
      <c r="M125" s="219">
        <f t="shared" si="106"/>
        <v>0</v>
      </c>
      <c r="N125" s="217">
        <f t="shared" si="101"/>
        <v>0</v>
      </c>
      <c r="O125" s="224">
        <f t="shared" ref="O125:P125" si="107">IFERROR($D$125*O177/100, 0)</f>
        <v>0</v>
      </c>
      <c r="P125" s="222">
        <f t="shared" si="107"/>
        <v>0</v>
      </c>
      <c r="Q125" s="217">
        <f t="shared" si="106"/>
        <v>0</v>
      </c>
      <c r="R125" s="353"/>
      <c r="S125" s="354"/>
    </row>
    <row r="126" spans="2:19" x14ac:dyDescent="0.25">
      <c r="B126" s="273" t="s">
        <v>434</v>
      </c>
      <c r="C126" s="274" t="s">
        <v>368</v>
      </c>
      <c r="D126" s="352">
        <v>0</v>
      </c>
      <c r="E126" s="217">
        <f t="shared" si="70"/>
        <v>0</v>
      </c>
      <c r="F126" s="220">
        <f>IFERROR($D$126*F178/100, 0)</f>
        <v>0</v>
      </c>
      <c r="G126" s="221">
        <f>IFERROR($D$126*G178/100, 0)</f>
        <v>0</v>
      </c>
      <c r="H126" s="222">
        <f>IFERROR($D$126*H178/100, 0)</f>
        <v>0</v>
      </c>
      <c r="I126" s="217">
        <f t="shared" si="103"/>
        <v>0</v>
      </c>
      <c r="J126" s="220">
        <f t="shared" ref="J126:Q126" si="108">IFERROR($D$126*J178/100, 0)</f>
        <v>0</v>
      </c>
      <c r="K126" s="221">
        <f t="shared" si="108"/>
        <v>0</v>
      </c>
      <c r="L126" s="221">
        <f t="shared" si="108"/>
        <v>0</v>
      </c>
      <c r="M126" s="219">
        <f t="shared" si="108"/>
        <v>0</v>
      </c>
      <c r="N126" s="217">
        <f t="shared" si="101"/>
        <v>0</v>
      </c>
      <c r="O126" s="224">
        <f t="shared" ref="O126:P126" si="109">IFERROR($D$126*O178/100, 0)</f>
        <v>0</v>
      </c>
      <c r="P126" s="222">
        <f t="shared" si="109"/>
        <v>0</v>
      </c>
      <c r="Q126" s="217">
        <f t="shared" si="108"/>
        <v>0</v>
      </c>
      <c r="R126" s="353"/>
      <c r="S126" s="354"/>
    </row>
    <row r="127" spans="2:19" x14ac:dyDescent="0.25">
      <c r="B127" s="273" t="s">
        <v>435</v>
      </c>
      <c r="C127" s="274" t="s">
        <v>370</v>
      </c>
      <c r="D127" s="362">
        <v>0</v>
      </c>
      <c r="E127" s="217">
        <f t="shared" si="70"/>
        <v>0</v>
      </c>
      <c r="F127" s="220">
        <f>IFERROR($D$127*F179/100, 0)</f>
        <v>0</v>
      </c>
      <c r="G127" s="221">
        <f>IFERROR($D$127*G179/100, 0)</f>
        <v>0</v>
      </c>
      <c r="H127" s="222">
        <f>IFERROR($D$127*H179/100, 0)</f>
        <v>0</v>
      </c>
      <c r="I127" s="217">
        <f t="shared" si="103"/>
        <v>0</v>
      </c>
      <c r="J127" s="220">
        <f t="shared" ref="J127:Q127" si="110">IFERROR($D$127*J179/100, 0)</f>
        <v>0</v>
      </c>
      <c r="K127" s="221">
        <f t="shared" si="110"/>
        <v>0</v>
      </c>
      <c r="L127" s="221">
        <f t="shared" si="110"/>
        <v>0</v>
      </c>
      <c r="M127" s="219">
        <f t="shared" si="110"/>
        <v>0</v>
      </c>
      <c r="N127" s="217">
        <f t="shared" si="101"/>
        <v>0</v>
      </c>
      <c r="O127" s="224">
        <f t="shared" ref="O127:P127" si="111">IFERROR($D$127*O179/100, 0)</f>
        <v>0</v>
      </c>
      <c r="P127" s="222">
        <f t="shared" si="111"/>
        <v>0</v>
      </c>
      <c r="Q127" s="217">
        <f t="shared" si="110"/>
        <v>0</v>
      </c>
      <c r="R127" s="353"/>
      <c r="S127" s="354"/>
    </row>
    <row r="128" spans="2:19" x14ac:dyDescent="0.25">
      <c r="B128" s="273" t="s">
        <v>436</v>
      </c>
      <c r="C128" s="274" t="s">
        <v>372</v>
      </c>
      <c r="D128" s="352">
        <v>0</v>
      </c>
      <c r="E128" s="217">
        <f t="shared" si="70"/>
        <v>0</v>
      </c>
      <c r="F128" s="220">
        <f>IFERROR($D$128*F180/100, 0)</f>
        <v>0</v>
      </c>
      <c r="G128" s="221">
        <f>IFERROR($D$128*G180/100, 0)</f>
        <v>0</v>
      </c>
      <c r="H128" s="222">
        <f>IFERROR($D$128*H180/100, 0)</f>
        <v>0</v>
      </c>
      <c r="I128" s="217">
        <f t="shared" si="103"/>
        <v>0</v>
      </c>
      <c r="J128" s="220">
        <f t="shared" ref="J128:Q128" si="112">IFERROR($D$128*J180/100, 0)</f>
        <v>0</v>
      </c>
      <c r="K128" s="221">
        <f t="shared" si="112"/>
        <v>0</v>
      </c>
      <c r="L128" s="221">
        <f t="shared" si="112"/>
        <v>0</v>
      </c>
      <c r="M128" s="219">
        <f t="shared" si="112"/>
        <v>0</v>
      </c>
      <c r="N128" s="217">
        <f t="shared" si="101"/>
        <v>0</v>
      </c>
      <c r="O128" s="224">
        <f t="shared" ref="O128:P128" si="113">IFERROR($D$128*O180/100, 0)</f>
        <v>0</v>
      </c>
      <c r="P128" s="222">
        <f t="shared" si="113"/>
        <v>0</v>
      </c>
      <c r="Q128" s="217">
        <f t="shared" si="112"/>
        <v>0</v>
      </c>
      <c r="R128" s="353"/>
      <c r="S128" s="354"/>
    </row>
    <row r="129" spans="2:19" x14ac:dyDescent="0.25">
      <c r="B129" s="273" t="s">
        <v>437</v>
      </c>
      <c r="C129" s="274" t="s">
        <v>374</v>
      </c>
      <c r="D129" s="352">
        <v>0</v>
      </c>
      <c r="E129" s="217">
        <f t="shared" si="70"/>
        <v>0</v>
      </c>
      <c r="F129" s="220">
        <f>IFERROR($D$129*F181/100, 0)</f>
        <v>0</v>
      </c>
      <c r="G129" s="221">
        <f>IFERROR($D$129*G181/100, 0)</f>
        <v>0</v>
      </c>
      <c r="H129" s="222">
        <f>IFERROR($D$129*H181/100, 0)</f>
        <v>0</v>
      </c>
      <c r="I129" s="217">
        <f t="shared" si="103"/>
        <v>0</v>
      </c>
      <c r="J129" s="220">
        <f t="shared" ref="J129:Q129" si="114">IFERROR($D$129*J181/100, 0)</f>
        <v>0</v>
      </c>
      <c r="K129" s="221">
        <f t="shared" si="114"/>
        <v>0</v>
      </c>
      <c r="L129" s="221">
        <f t="shared" si="114"/>
        <v>0</v>
      </c>
      <c r="M129" s="219">
        <f t="shared" si="114"/>
        <v>0</v>
      </c>
      <c r="N129" s="217">
        <f t="shared" si="101"/>
        <v>0</v>
      </c>
      <c r="O129" s="224">
        <f t="shared" ref="O129:P129" si="115">IFERROR($D$129*O181/100, 0)</f>
        <v>0</v>
      </c>
      <c r="P129" s="222">
        <f t="shared" si="115"/>
        <v>0</v>
      </c>
      <c r="Q129" s="217">
        <f t="shared" si="114"/>
        <v>0</v>
      </c>
      <c r="R129" s="353"/>
      <c r="S129" s="354"/>
    </row>
    <row r="130" spans="2:19" x14ac:dyDescent="0.25">
      <c r="B130" s="273" t="s">
        <v>438</v>
      </c>
      <c r="C130" s="274" t="s">
        <v>376</v>
      </c>
      <c r="D130" s="352">
        <v>0</v>
      </c>
      <c r="E130" s="217">
        <f t="shared" si="70"/>
        <v>0</v>
      </c>
      <c r="F130" s="220">
        <f>IFERROR($D$130*F182/100, 0)</f>
        <v>0</v>
      </c>
      <c r="G130" s="221">
        <f>IFERROR($D$130*G182/100, 0)</f>
        <v>0</v>
      </c>
      <c r="H130" s="222">
        <f>IFERROR($D$130*H182/100, 0)</f>
        <v>0</v>
      </c>
      <c r="I130" s="217">
        <f t="shared" si="103"/>
        <v>0</v>
      </c>
      <c r="J130" s="220">
        <f t="shared" ref="J130:Q130" si="116">IFERROR($D$130*J182/100, 0)</f>
        <v>0</v>
      </c>
      <c r="K130" s="221">
        <f t="shared" si="116"/>
        <v>0</v>
      </c>
      <c r="L130" s="221">
        <f t="shared" si="116"/>
        <v>0</v>
      </c>
      <c r="M130" s="219">
        <f t="shared" si="116"/>
        <v>0</v>
      </c>
      <c r="N130" s="217">
        <f t="shared" si="101"/>
        <v>0</v>
      </c>
      <c r="O130" s="224">
        <f t="shared" ref="O130:P130" si="117">IFERROR($D$130*O182/100, 0)</f>
        <v>0</v>
      </c>
      <c r="P130" s="222">
        <f t="shared" si="117"/>
        <v>0</v>
      </c>
      <c r="Q130" s="217">
        <f t="shared" si="116"/>
        <v>0</v>
      </c>
      <c r="R130" s="353"/>
      <c r="S130" s="354"/>
    </row>
    <row r="131" spans="2:19" x14ac:dyDescent="0.25">
      <c r="B131" s="273" t="s">
        <v>439</v>
      </c>
      <c r="C131" s="274" t="s">
        <v>378</v>
      </c>
      <c r="D131" s="352">
        <v>0</v>
      </c>
      <c r="E131" s="217">
        <f t="shared" si="70"/>
        <v>0</v>
      </c>
      <c r="F131" s="220">
        <f>IFERROR($D$131*F183/100, 0)</f>
        <v>0</v>
      </c>
      <c r="G131" s="221">
        <f>IFERROR($D$131*G183/100, 0)</f>
        <v>0</v>
      </c>
      <c r="H131" s="222">
        <f>IFERROR($D$131*H183/100, 0)</f>
        <v>0</v>
      </c>
      <c r="I131" s="217">
        <f t="shared" si="103"/>
        <v>0</v>
      </c>
      <c r="J131" s="220">
        <f t="shared" ref="J131:Q131" si="118">IFERROR($D$131*J183/100, 0)</f>
        <v>0</v>
      </c>
      <c r="K131" s="221">
        <f t="shared" si="118"/>
        <v>0</v>
      </c>
      <c r="L131" s="221">
        <f t="shared" si="118"/>
        <v>0</v>
      </c>
      <c r="M131" s="219">
        <f t="shared" si="118"/>
        <v>0</v>
      </c>
      <c r="N131" s="217">
        <f t="shared" si="101"/>
        <v>0</v>
      </c>
      <c r="O131" s="224">
        <f t="shared" ref="O131:P131" si="119">IFERROR($D$131*O183/100, 0)</f>
        <v>0</v>
      </c>
      <c r="P131" s="222">
        <f t="shared" si="119"/>
        <v>0</v>
      </c>
      <c r="Q131" s="217">
        <f t="shared" si="118"/>
        <v>0</v>
      </c>
      <c r="R131" s="353"/>
      <c r="S131" s="354"/>
    </row>
    <row r="132" spans="2:19" x14ac:dyDescent="0.25">
      <c r="B132" s="273" t="s">
        <v>440</v>
      </c>
      <c r="C132" s="274" t="s">
        <v>380</v>
      </c>
      <c r="D132" s="352">
        <v>0</v>
      </c>
      <c r="E132" s="217">
        <f t="shared" si="70"/>
        <v>0</v>
      </c>
      <c r="F132" s="220">
        <f>IFERROR($D$132*F184/100, 0)</f>
        <v>0</v>
      </c>
      <c r="G132" s="221">
        <f>IFERROR($D$132*G184/100, 0)</f>
        <v>0</v>
      </c>
      <c r="H132" s="222">
        <f>IFERROR($D$132*H184/100, 0)</f>
        <v>0</v>
      </c>
      <c r="I132" s="217">
        <f t="shared" si="103"/>
        <v>0</v>
      </c>
      <c r="J132" s="220">
        <f t="shared" ref="J132:Q132" si="120">IFERROR($D$132*J184/100, 0)</f>
        <v>0</v>
      </c>
      <c r="K132" s="221">
        <f t="shared" si="120"/>
        <v>0</v>
      </c>
      <c r="L132" s="221">
        <f t="shared" si="120"/>
        <v>0</v>
      </c>
      <c r="M132" s="219">
        <f t="shared" si="120"/>
        <v>0</v>
      </c>
      <c r="N132" s="217">
        <f t="shared" si="101"/>
        <v>0</v>
      </c>
      <c r="O132" s="224">
        <f t="shared" ref="O132:P132" si="121">IFERROR($D$132*O184/100, 0)</f>
        <v>0</v>
      </c>
      <c r="P132" s="222">
        <f t="shared" si="121"/>
        <v>0</v>
      </c>
      <c r="Q132" s="217">
        <f t="shared" si="120"/>
        <v>0</v>
      </c>
      <c r="R132" s="353"/>
      <c r="S132" s="354"/>
    </row>
    <row r="133" spans="2:19" x14ac:dyDescent="0.25">
      <c r="B133" s="273" t="s">
        <v>441</v>
      </c>
      <c r="C133" s="274" t="s">
        <v>382</v>
      </c>
      <c r="D133" s="352">
        <v>0</v>
      </c>
      <c r="E133" s="217">
        <f t="shared" si="70"/>
        <v>0</v>
      </c>
      <c r="F133" s="220">
        <f>IFERROR($D$133*F185/100, 0)</f>
        <v>0</v>
      </c>
      <c r="G133" s="221">
        <f>IFERROR($D$133*G185/100, 0)</f>
        <v>0</v>
      </c>
      <c r="H133" s="222">
        <f>IFERROR($D$133*H185/100, 0)</f>
        <v>0</v>
      </c>
      <c r="I133" s="217">
        <f t="shared" si="103"/>
        <v>0</v>
      </c>
      <c r="J133" s="220">
        <f t="shared" ref="J133:Q133" si="122">IFERROR($D$133*J185/100, 0)</f>
        <v>0</v>
      </c>
      <c r="K133" s="221">
        <f t="shared" si="122"/>
        <v>0</v>
      </c>
      <c r="L133" s="221">
        <f t="shared" si="122"/>
        <v>0</v>
      </c>
      <c r="M133" s="219">
        <f t="shared" si="122"/>
        <v>0</v>
      </c>
      <c r="N133" s="217">
        <f t="shared" si="101"/>
        <v>0</v>
      </c>
      <c r="O133" s="224">
        <f t="shared" ref="O133:P133" si="123">IFERROR($D$133*O185/100, 0)</f>
        <v>0</v>
      </c>
      <c r="P133" s="222">
        <f t="shared" si="123"/>
        <v>0</v>
      </c>
      <c r="Q133" s="217">
        <f t="shared" si="122"/>
        <v>0</v>
      </c>
      <c r="R133" s="353"/>
      <c r="S133" s="354"/>
    </row>
    <row r="134" spans="2:19" x14ac:dyDescent="0.25">
      <c r="B134" s="273" t="s">
        <v>442</v>
      </c>
      <c r="C134" s="274" t="s">
        <v>384</v>
      </c>
      <c r="D134" s="352">
        <v>0</v>
      </c>
      <c r="E134" s="217">
        <f t="shared" si="70"/>
        <v>0</v>
      </c>
      <c r="F134" s="220">
        <f>IFERROR($D$134*F186/100, 0)</f>
        <v>0</v>
      </c>
      <c r="G134" s="221">
        <f>IFERROR($D$134*G186/100, 0)</f>
        <v>0</v>
      </c>
      <c r="H134" s="222">
        <f>IFERROR($D$134*H186/100, 0)</f>
        <v>0</v>
      </c>
      <c r="I134" s="217">
        <f t="shared" si="103"/>
        <v>0</v>
      </c>
      <c r="J134" s="220">
        <f t="shared" ref="J134:Q134" si="124">IFERROR($D$134*J186/100, 0)</f>
        <v>0</v>
      </c>
      <c r="K134" s="221">
        <f t="shared" si="124"/>
        <v>0</v>
      </c>
      <c r="L134" s="221">
        <f t="shared" si="124"/>
        <v>0</v>
      </c>
      <c r="M134" s="219">
        <f t="shared" si="124"/>
        <v>0</v>
      </c>
      <c r="N134" s="217">
        <f t="shared" si="101"/>
        <v>0</v>
      </c>
      <c r="O134" s="224">
        <f t="shared" ref="O134:P134" si="125">IFERROR($D$134*O186/100, 0)</f>
        <v>0</v>
      </c>
      <c r="P134" s="222">
        <f t="shared" si="125"/>
        <v>0</v>
      </c>
      <c r="Q134" s="217">
        <f t="shared" si="124"/>
        <v>0</v>
      </c>
      <c r="R134" s="353"/>
      <c r="S134" s="354"/>
    </row>
    <row r="135" spans="2:19" x14ac:dyDescent="0.25">
      <c r="B135" s="298" t="s">
        <v>443</v>
      </c>
      <c r="C135" s="299" t="s">
        <v>386</v>
      </c>
      <c r="D135" s="364">
        <v>0</v>
      </c>
      <c r="E135" s="365">
        <f t="shared" si="70"/>
        <v>0</v>
      </c>
      <c r="F135" s="366">
        <f>IFERROR($D$135*F187/100, 0)</f>
        <v>0</v>
      </c>
      <c r="G135" s="367">
        <f>IFERROR($D$135*G187/100, 0)</f>
        <v>0</v>
      </c>
      <c r="H135" s="368">
        <f>IFERROR($D$135*H187/100, 0)</f>
        <v>0</v>
      </c>
      <c r="I135" s="365">
        <f t="shared" si="103"/>
        <v>0</v>
      </c>
      <c r="J135" s="366">
        <f t="shared" ref="J135:Q135" si="126">IFERROR($D$135*J187/100, 0)</f>
        <v>0</v>
      </c>
      <c r="K135" s="367">
        <f t="shared" si="126"/>
        <v>0</v>
      </c>
      <c r="L135" s="367">
        <f t="shared" si="126"/>
        <v>0</v>
      </c>
      <c r="M135" s="369">
        <f t="shared" si="126"/>
        <v>0</v>
      </c>
      <c r="N135" s="365">
        <f t="shared" si="101"/>
        <v>0</v>
      </c>
      <c r="O135" s="370">
        <f t="shared" ref="O135:P135" si="127">IFERROR($D$135*O187/100, 0)</f>
        <v>0</v>
      </c>
      <c r="P135" s="368">
        <f t="shared" si="127"/>
        <v>0</v>
      </c>
      <c r="Q135" s="365">
        <f t="shared" si="126"/>
        <v>0</v>
      </c>
      <c r="R135" s="353"/>
      <c r="S135" s="354"/>
    </row>
    <row r="136" spans="2:19" x14ac:dyDescent="0.25">
      <c r="B136" s="309" t="s">
        <v>444</v>
      </c>
      <c r="C136" s="310" t="s">
        <v>388</v>
      </c>
      <c r="D136" s="371">
        <v>0</v>
      </c>
      <c r="E136" s="312">
        <f t="shared" si="70"/>
        <v>0</v>
      </c>
      <c r="F136" s="372">
        <f>IFERROR($D$136*F188/100, 0)</f>
        <v>0</v>
      </c>
      <c r="G136" s="373">
        <f>IFERROR($D$136*G188/100, 0)</f>
        <v>0</v>
      </c>
      <c r="H136" s="374">
        <f>IFERROR($D$136*H188/100, 0)</f>
        <v>0</v>
      </c>
      <c r="I136" s="312">
        <f t="shared" si="103"/>
        <v>0</v>
      </c>
      <c r="J136" s="372">
        <f t="shared" ref="J136:Q136" si="128">IFERROR($D$136*J188/100, 0)</f>
        <v>0</v>
      </c>
      <c r="K136" s="373">
        <f t="shared" si="128"/>
        <v>0</v>
      </c>
      <c r="L136" s="373">
        <f t="shared" si="128"/>
        <v>0</v>
      </c>
      <c r="M136" s="311">
        <f t="shared" si="128"/>
        <v>0</v>
      </c>
      <c r="N136" s="312">
        <f>SUM(O136:P136)</f>
        <v>0</v>
      </c>
      <c r="O136" s="375">
        <f t="shared" si="128"/>
        <v>0</v>
      </c>
      <c r="P136" s="374">
        <f t="shared" si="128"/>
        <v>0</v>
      </c>
      <c r="Q136" s="312">
        <f t="shared" si="128"/>
        <v>0</v>
      </c>
      <c r="R136" s="342"/>
      <c r="S136" s="343"/>
    </row>
    <row r="137" spans="2:19" x14ac:dyDescent="0.25">
      <c r="B137" s="155" t="s">
        <v>445</v>
      </c>
      <c r="C137" s="215" t="s">
        <v>390</v>
      </c>
      <c r="D137" s="355">
        <f>SUM(D138:D143)</f>
        <v>0</v>
      </c>
      <c r="E137" s="158">
        <f t="shared" si="70"/>
        <v>0</v>
      </c>
      <c r="F137" s="159">
        <f>SUM(F138:F143)</f>
        <v>0</v>
      </c>
      <c r="G137" s="160">
        <f>SUM(G138:G143)</f>
        <v>0</v>
      </c>
      <c r="H137" s="161">
        <f>SUM(H138:H143)</f>
        <v>0</v>
      </c>
      <c r="I137" s="158">
        <f t="shared" si="103"/>
        <v>0</v>
      </c>
      <c r="J137" s="159">
        <f t="shared" ref="J137:Q137" si="129">SUM(J138:J143)</f>
        <v>0</v>
      </c>
      <c r="K137" s="160">
        <f t="shared" si="129"/>
        <v>0</v>
      </c>
      <c r="L137" s="160">
        <f t="shared" si="129"/>
        <v>0</v>
      </c>
      <c r="M137" s="157">
        <f t="shared" si="129"/>
        <v>0</v>
      </c>
      <c r="N137" s="158">
        <f>SUM(O137:P137)</f>
        <v>0</v>
      </c>
      <c r="O137" s="163">
        <f t="shared" ref="O137:P137" si="130">SUM(O138:O143)</f>
        <v>0</v>
      </c>
      <c r="P137" s="161">
        <f t="shared" si="130"/>
        <v>0</v>
      </c>
      <c r="Q137" s="158">
        <f t="shared" si="129"/>
        <v>0</v>
      </c>
      <c r="R137" s="342"/>
      <c r="S137" s="343"/>
    </row>
    <row r="138" spans="2:19" x14ac:dyDescent="0.25">
      <c r="B138" s="174" t="s">
        <v>446</v>
      </c>
      <c r="C138" s="376" t="s">
        <v>392</v>
      </c>
      <c r="D138" s="377">
        <v>0</v>
      </c>
      <c r="E138" s="324">
        <f t="shared" si="70"/>
        <v>0</v>
      </c>
      <c r="F138" s="378">
        <f>IFERROR($D$138*F189/100, 0)</f>
        <v>0</v>
      </c>
      <c r="G138" s="379">
        <f>IFERROR($D$138*G189/100, 0)</f>
        <v>0</v>
      </c>
      <c r="H138" s="380">
        <f>IFERROR($D$138*H189/100, 0)</f>
        <v>0</v>
      </c>
      <c r="I138" s="324">
        <f t="shared" si="103"/>
        <v>0</v>
      </c>
      <c r="J138" s="378">
        <f t="shared" ref="J138:Q138" si="131">IFERROR($D$138*J189/100, 0)</f>
        <v>0</v>
      </c>
      <c r="K138" s="379">
        <f t="shared" si="131"/>
        <v>0</v>
      </c>
      <c r="L138" s="379">
        <f t="shared" si="131"/>
        <v>0</v>
      </c>
      <c r="M138" s="323">
        <f t="shared" si="131"/>
        <v>0</v>
      </c>
      <c r="N138" s="324">
        <f>SUM(O138:P138)</f>
        <v>0</v>
      </c>
      <c r="O138" s="381">
        <f t="shared" ref="O138:P138" si="132">IFERROR($D$138*O189/100, 0)</f>
        <v>0</v>
      </c>
      <c r="P138" s="380">
        <f t="shared" si="132"/>
        <v>0</v>
      </c>
      <c r="Q138" s="324">
        <f t="shared" si="131"/>
        <v>0</v>
      </c>
      <c r="R138" s="353"/>
      <c r="S138" s="354"/>
    </row>
    <row r="139" spans="2:19" x14ac:dyDescent="0.25">
      <c r="B139" s="174" t="s">
        <v>447</v>
      </c>
      <c r="C139" s="376" t="s">
        <v>448</v>
      </c>
      <c r="D139" s="377">
        <v>0</v>
      </c>
      <c r="E139" s="324">
        <f t="shared" si="70"/>
        <v>0</v>
      </c>
      <c r="F139" s="378">
        <f>IFERROR($D$139*F189/100, 0)</f>
        <v>0</v>
      </c>
      <c r="G139" s="379">
        <f>IFERROR($D$139*G189/100, 0)</f>
        <v>0</v>
      </c>
      <c r="H139" s="380">
        <f>IFERROR($D$139*H189/100, 0)</f>
        <v>0</v>
      </c>
      <c r="I139" s="324">
        <f t="shared" si="103"/>
        <v>0</v>
      </c>
      <c r="J139" s="378">
        <f t="shared" ref="J139:Q139" si="133">IFERROR($D$139*J189/100, 0)</f>
        <v>0</v>
      </c>
      <c r="K139" s="379">
        <f t="shared" si="133"/>
        <v>0</v>
      </c>
      <c r="L139" s="379">
        <f t="shared" si="133"/>
        <v>0</v>
      </c>
      <c r="M139" s="323">
        <f t="shared" si="133"/>
        <v>0</v>
      </c>
      <c r="N139" s="324">
        <f t="shared" ref="N139:N143" si="134">SUM(O139:P139)</f>
        <v>0</v>
      </c>
      <c r="O139" s="381">
        <f t="shared" ref="O139:P139" si="135">IFERROR($D$139*O189/100, 0)</f>
        <v>0</v>
      </c>
      <c r="P139" s="380">
        <f t="shared" si="135"/>
        <v>0</v>
      </c>
      <c r="Q139" s="324">
        <f t="shared" si="133"/>
        <v>0</v>
      </c>
      <c r="R139" s="353"/>
      <c r="S139" s="354"/>
    </row>
    <row r="140" spans="2:19" x14ac:dyDescent="0.25">
      <c r="B140" s="273" t="s">
        <v>449</v>
      </c>
      <c r="C140" s="274" t="s">
        <v>396</v>
      </c>
      <c r="D140" s="352">
        <v>0</v>
      </c>
      <c r="E140" s="217">
        <f t="shared" si="70"/>
        <v>0</v>
      </c>
      <c r="F140" s="220">
        <f>IFERROR($D$140*F189/100, 0)</f>
        <v>0</v>
      </c>
      <c r="G140" s="221">
        <f>IFERROR($D$140*G189/100, 0)</f>
        <v>0</v>
      </c>
      <c r="H140" s="222">
        <f>IFERROR($D$140*H189/100, 0)</f>
        <v>0</v>
      </c>
      <c r="I140" s="217">
        <f t="shared" si="103"/>
        <v>0</v>
      </c>
      <c r="J140" s="220">
        <f t="shared" ref="J140:Q140" si="136">IFERROR($D$140*J189/100, 0)</f>
        <v>0</v>
      </c>
      <c r="K140" s="221">
        <f t="shared" si="136"/>
        <v>0</v>
      </c>
      <c r="L140" s="221">
        <f t="shared" si="136"/>
        <v>0</v>
      </c>
      <c r="M140" s="219">
        <f t="shared" si="136"/>
        <v>0</v>
      </c>
      <c r="N140" s="324">
        <f t="shared" si="134"/>
        <v>0</v>
      </c>
      <c r="O140" s="224">
        <f t="shared" ref="O140:P140" si="137">IFERROR($D$140*O189/100, 0)</f>
        <v>0</v>
      </c>
      <c r="P140" s="222">
        <f t="shared" si="137"/>
        <v>0</v>
      </c>
      <c r="Q140" s="217">
        <f t="shared" si="136"/>
        <v>0</v>
      </c>
      <c r="R140" s="353"/>
      <c r="S140" s="354"/>
    </row>
    <row r="141" spans="2:19" x14ac:dyDescent="0.25">
      <c r="B141" s="276" t="s">
        <v>450</v>
      </c>
      <c r="C141" s="264" t="s">
        <v>451</v>
      </c>
      <c r="D141" s="360">
        <v>0</v>
      </c>
      <c r="E141" s="227">
        <f t="shared" si="70"/>
        <v>0</v>
      </c>
      <c r="F141" s="228">
        <f>IFERROR($D$141*F189/100, 0)</f>
        <v>0</v>
      </c>
      <c r="G141" s="229">
        <f>IFERROR($D$141*G189/100, 0)</f>
        <v>0</v>
      </c>
      <c r="H141" s="230">
        <f>IFERROR($D$141*H189/100, 0)</f>
        <v>0</v>
      </c>
      <c r="I141" s="227">
        <f t="shared" si="103"/>
        <v>0</v>
      </c>
      <c r="J141" s="228">
        <f t="shared" ref="J141:Q141" si="138">IFERROR($D$141*J189/100, 0)</f>
        <v>0</v>
      </c>
      <c r="K141" s="229">
        <f t="shared" si="138"/>
        <v>0</v>
      </c>
      <c r="L141" s="229">
        <f t="shared" si="138"/>
        <v>0</v>
      </c>
      <c r="M141" s="226">
        <f t="shared" si="138"/>
        <v>0</v>
      </c>
      <c r="N141" s="324">
        <f t="shared" si="134"/>
        <v>0</v>
      </c>
      <c r="O141" s="232">
        <f t="shared" ref="O141:P141" si="139">IFERROR($D$141*O189/100, 0)</f>
        <v>0</v>
      </c>
      <c r="P141" s="230">
        <f t="shared" si="139"/>
        <v>0</v>
      </c>
      <c r="Q141" s="227">
        <f t="shared" si="138"/>
        <v>0</v>
      </c>
      <c r="R141" s="353"/>
      <c r="S141" s="354"/>
    </row>
    <row r="142" spans="2:19" x14ac:dyDescent="0.25">
      <c r="B142" s="276" t="s">
        <v>452</v>
      </c>
      <c r="C142" s="382" t="s">
        <v>400</v>
      </c>
      <c r="D142" s="360">
        <v>0</v>
      </c>
      <c r="E142" s="227">
        <f t="shared" si="70"/>
        <v>0</v>
      </c>
      <c r="F142" s="228">
        <f>IFERROR($D$142*F189/100, 0)</f>
        <v>0</v>
      </c>
      <c r="G142" s="229">
        <f>IFERROR($D$142*G189/100, 0)</f>
        <v>0</v>
      </c>
      <c r="H142" s="230">
        <f>IFERROR($D$142*H189/100, 0)</f>
        <v>0</v>
      </c>
      <c r="I142" s="227">
        <f t="shared" si="103"/>
        <v>0</v>
      </c>
      <c r="J142" s="228">
        <f t="shared" ref="J142:Q142" si="140">IFERROR($D$142*J189/100, 0)</f>
        <v>0</v>
      </c>
      <c r="K142" s="229">
        <f t="shared" si="140"/>
        <v>0</v>
      </c>
      <c r="L142" s="229">
        <f t="shared" si="140"/>
        <v>0</v>
      </c>
      <c r="M142" s="226">
        <f t="shared" si="140"/>
        <v>0</v>
      </c>
      <c r="N142" s="324">
        <f t="shared" si="134"/>
        <v>0</v>
      </c>
      <c r="O142" s="232">
        <f t="shared" ref="O142:P142" si="141">IFERROR($D$142*O189/100, 0)</f>
        <v>0</v>
      </c>
      <c r="P142" s="230">
        <f t="shared" si="141"/>
        <v>0</v>
      </c>
      <c r="Q142" s="227">
        <f t="shared" si="140"/>
        <v>0</v>
      </c>
      <c r="R142" s="353"/>
      <c r="S142" s="354"/>
    </row>
    <row r="143" spans="2:19" x14ac:dyDescent="0.25">
      <c r="B143" s="276" t="s">
        <v>453</v>
      </c>
      <c r="C143" s="382" t="s">
        <v>404</v>
      </c>
      <c r="D143" s="360">
        <v>0</v>
      </c>
      <c r="E143" s="227">
        <f t="shared" si="70"/>
        <v>0</v>
      </c>
      <c r="F143" s="228">
        <f>IFERROR($D$143*F189/100, 0)</f>
        <v>0</v>
      </c>
      <c r="G143" s="229">
        <f>IFERROR($D$143*G189/100, 0)</f>
        <v>0</v>
      </c>
      <c r="H143" s="230">
        <f>IFERROR($D$143*H189/100, 0)</f>
        <v>0</v>
      </c>
      <c r="I143" s="227">
        <f t="shared" si="103"/>
        <v>0</v>
      </c>
      <c r="J143" s="228">
        <f t="shared" ref="J143:Q143" si="142">IFERROR($D$143*J189/100, 0)</f>
        <v>0</v>
      </c>
      <c r="K143" s="229">
        <f t="shared" si="142"/>
        <v>0</v>
      </c>
      <c r="L143" s="229">
        <f t="shared" si="142"/>
        <v>0</v>
      </c>
      <c r="M143" s="226">
        <f t="shared" si="142"/>
        <v>0</v>
      </c>
      <c r="N143" s="324">
        <f t="shared" si="134"/>
        <v>0</v>
      </c>
      <c r="O143" s="232">
        <f t="shared" ref="O143:P143" si="143">IFERROR($D$143*O189/100, 0)</f>
        <v>0</v>
      </c>
      <c r="P143" s="230">
        <f t="shared" si="143"/>
        <v>0</v>
      </c>
      <c r="Q143" s="227">
        <f t="shared" si="142"/>
        <v>0</v>
      </c>
      <c r="R143" s="353"/>
      <c r="S143" s="354"/>
    </row>
    <row r="144" spans="2:19" ht="119.25" customHeight="1" x14ac:dyDescent="0.25">
      <c r="B144" s="127" t="s">
        <v>143</v>
      </c>
      <c r="C144" s="128" t="s">
        <v>454</v>
      </c>
      <c r="D144" s="383" t="s">
        <v>245</v>
      </c>
      <c r="E144" s="384" t="s">
        <v>246</v>
      </c>
      <c r="F144" s="385" t="s">
        <v>247</v>
      </c>
      <c r="G144" s="386" t="s">
        <v>248</v>
      </c>
      <c r="H144" s="387" t="s">
        <v>249</v>
      </c>
      <c r="I144" s="388" t="s">
        <v>250</v>
      </c>
      <c r="J144" s="385" t="s">
        <v>251</v>
      </c>
      <c r="K144" s="386" t="s">
        <v>252</v>
      </c>
      <c r="L144" s="389" t="s">
        <v>253</v>
      </c>
      <c r="M144" s="384" t="s">
        <v>254</v>
      </c>
      <c r="N144" s="388" t="s">
        <v>255</v>
      </c>
      <c r="O144" s="390" t="s">
        <v>256</v>
      </c>
      <c r="P144" s="391" t="s">
        <v>257</v>
      </c>
      <c r="Q144" s="392" t="s">
        <v>258</v>
      </c>
    </row>
    <row r="145" spans="2:17" x14ac:dyDescent="0.25">
      <c r="B145" s="393" t="s">
        <v>145</v>
      </c>
      <c r="C145" s="394" t="s">
        <v>455</v>
      </c>
      <c r="D145" s="395"/>
      <c r="E145" s="396"/>
      <c r="F145" s="397"/>
      <c r="G145" s="397"/>
      <c r="H145" s="397"/>
      <c r="I145" s="396"/>
      <c r="J145" s="397"/>
      <c r="K145" s="397"/>
      <c r="L145" s="398"/>
      <c r="M145" s="396"/>
      <c r="N145" s="399"/>
      <c r="O145" s="400"/>
      <c r="P145" s="401"/>
      <c r="Q145" s="402"/>
    </row>
    <row r="146" spans="2:17" ht="25.5" x14ac:dyDescent="0.25">
      <c r="B146" s="393">
        <v>1</v>
      </c>
      <c r="C146" s="394" t="s">
        <v>263</v>
      </c>
      <c r="D146" s="403">
        <f>E146+I146+M146+N146+Q146</f>
        <v>0</v>
      </c>
      <c r="E146" s="404">
        <f>SUM(F146:H146)</f>
        <v>0</v>
      </c>
      <c r="F146" s="405">
        <v>0</v>
      </c>
      <c r="G146" s="405">
        <v>0</v>
      </c>
      <c r="H146" s="405">
        <v>0</v>
      </c>
      <c r="I146" s="404">
        <f>SUM(J146:L146)</f>
        <v>0</v>
      </c>
      <c r="J146" s="405">
        <v>0</v>
      </c>
      <c r="K146" s="405">
        <v>0</v>
      </c>
      <c r="L146" s="406">
        <v>0</v>
      </c>
      <c r="M146" s="407">
        <v>0</v>
      </c>
      <c r="N146" s="408">
        <f>SUM(O146:P146)</f>
        <v>0</v>
      </c>
      <c r="O146" s="409">
        <v>0</v>
      </c>
      <c r="P146" s="410">
        <v>0</v>
      </c>
      <c r="Q146" s="411">
        <v>0</v>
      </c>
    </row>
    <row r="147" spans="2:17" x14ac:dyDescent="0.25">
      <c r="B147" s="412">
        <v>2</v>
      </c>
      <c r="C147" s="175" t="s">
        <v>298</v>
      </c>
      <c r="D147" s="413">
        <f>E147+I147+M147+N147+Q147</f>
        <v>0</v>
      </c>
      <c r="E147" s="414">
        <f>SUM(F147:H147)</f>
        <v>0</v>
      </c>
      <c r="F147" s="415">
        <v>0</v>
      </c>
      <c r="G147" s="415">
        <v>0</v>
      </c>
      <c r="H147" s="415">
        <v>0</v>
      </c>
      <c r="I147" s="414">
        <f>SUM(J147:L147)</f>
        <v>0</v>
      </c>
      <c r="J147" s="415">
        <v>0</v>
      </c>
      <c r="K147" s="415">
        <v>0</v>
      </c>
      <c r="L147" s="416">
        <v>0</v>
      </c>
      <c r="M147" s="417">
        <v>0</v>
      </c>
      <c r="N147" s="408">
        <f>SUM(O147:P147)</f>
        <v>0</v>
      </c>
      <c r="O147" s="418">
        <v>0</v>
      </c>
      <c r="P147" s="419">
        <v>0</v>
      </c>
      <c r="Q147" s="420">
        <v>0</v>
      </c>
    </row>
    <row r="148" spans="2:17" x14ac:dyDescent="0.25">
      <c r="B148" s="421" t="s">
        <v>147</v>
      </c>
      <c r="C148" s="422" t="s">
        <v>456</v>
      </c>
      <c r="D148" s="395"/>
      <c r="E148" s="396"/>
      <c r="F148" s="397"/>
      <c r="G148" s="397"/>
      <c r="H148" s="397"/>
      <c r="I148" s="396"/>
      <c r="J148" s="397"/>
      <c r="K148" s="397"/>
      <c r="L148" s="398"/>
      <c r="M148" s="396"/>
      <c r="N148" s="402"/>
      <c r="O148" s="400"/>
      <c r="P148" s="401"/>
      <c r="Q148" s="402"/>
    </row>
    <row r="149" spans="2:17" ht="28.5" customHeight="1" x14ac:dyDescent="0.25">
      <c r="B149" s="423">
        <v>1</v>
      </c>
      <c r="C149" s="424" t="s">
        <v>307</v>
      </c>
      <c r="D149" s="403">
        <f>E149+I149+M149+N149+Q149</f>
        <v>0</v>
      </c>
      <c r="E149" s="404">
        <f>SUM(F149:H149)</f>
        <v>0</v>
      </c>
      <c r="F149" s="405">
        <v>0</v>
      </c>
      <c r="G149" s="405">
        <v>0</v>
      </c>
      <c r="H149" s="405">
        <v>0</v>
      </c>
      <c r="I149" s="404">
        <f>SUM(J149:L149)</f>
        <v>0</v>
      </c>
      <c r="J149" s="405">
        <v>0</v>
      </c>
      <c r="K149" s="405">
        <v>0</v>
      </c>
      <c r="L149" s="406">
        <v>0</v>
      </c>
      <c r="M149" s="407">
        <v>0</v>
      </c>
      <c r="N149" s="408">
        <f>SUM(O149:P149)</f>
        <v>0</v>
      </c>
      <c r="O149" s="425">
        <v>0</v>
      </c>
      <c r="P149" s="426">
        <v>0</v>
      </c>
      <c r="Q149" s="411">
        <v>0</v>
      </c>
    </row>
    <row r="150" spans="2:17" x14ac:dyDescent="0.25">
      <c r="B150" s="427">
        <v>2</v>
      </c>
      <c r="C150" s="428" t="s">
        <v>309</v>
      </c>
      <c r="D150" s="413">
        <f>E150+I150+M150+N150+Q150</f>
        <v>0</v>
      </c>
      <c r="E150" s="414">
        <f>SUM(F150:H150)</f>
        <v>0</v>
      </c>
      <c r="F150" s="415">
        <v>0</v>
      </c>
      <c r="G150" s="415">
        <v>0</v>
      </c>
      <c r="H150" s="415">
        <v>0</v>
      </c>
      <c r="I150" s="414">
        <f>SUM(J150:L150)</f>
        <v>0</v>
      </c>
      <c r="J150" s="415">
        <v>0</v>
      </c>
      <c r="K150" s="415">
        <v>0</v>
      </c>
      <c r="L150" s="416">
        <v>0</v>
      </c>
      <c r="M150" s="417">
        <v>0</v>
      </c>
      <c r="N150" s="408">
        <f>SUM(O150:P150)</f>
        <v>0</v>
      </c>
      <c r="O150" s="429">
        <v>0</v>
      </c>
      <c r="P150" s="430">
        <v>0</v>
      </c>
      <c r="Q150" s="420">
        <v>0</v>
      </c>
    </row>
    <row r="151" spans="2:17" x14ac:dyDescent="0.25">
      <c r="B151" s="421" t="s">
        <v>149</v>
      </c>
      <c r="C151" s="422" t="s">
        <v>457</v>
      </c>
      <c r="D151" s="395"/>
      <c r="E151" s="396"/>
      <c r="F151" s="397"/>
      <c r="G151" s="397"/>
      <c r="H151" s="397"/>
      <c r="I151" s="396"/>
      <c r="J151" s="397"/>
      <c r="K151" s="397"/>
      <c r="L151" s="398"/>
      <c r="M151" s="396"/>
      <c r="N151" s="402"/>
      <c r="O151" s="400"/>
      <c r="P151" s="401"/>
      <c r="Q151" s="402"/>
    </row>
    <row r="152" spans="2:17" x14ac:dyDescent="0.25">
      <c r="B152" s="427">
        <v>1</v>
      </c>
      <c r="C152" s="428" t="s">
        <v>313</v>
      </c>
      <c r="D152" s="413">
        <f>E152+I152+M152+N152+Q152</f>
        <v>0</v>
      </c>
      <c r="E152" s="414">
        <f>SUM(F152:H152)</f>
        <v>0</v>
      </c>
      <c r="F152" s="415">
        <v>0</v>
      </c>
      <c r="G152" s="415">
        <v>0</v>
      </c>
      <c r="H152" s="415">
        <v>0</v>
      </c>
      <c r="I152" s="414">
        <f>SUM(J152:L152)</f>
        <v>0</v>
      </c>
      <c r="J152" s="415">
        <v>0</v>
      </c>
      <c r="K152" s="415">
        <v>0</v>
      </c>
      <c r="L152" s="416">
        <v>0</v>
      </c>
      <c r="M152" s="417">
        <v>0</v>
      </c>
      <c r="N152" s="431">
        <f>SUM(O152:P152)</f>
        <v>0</v>
      </c>
      <c r="O152" s="418">
        <v>0</v>
      </c>
      <c r="P152" s="419">
        <v>0</v>
      </c>
      <c r="Q152" s="420">
        <v>0</v>
      </c>
    </row>
    <row r="153" spans="2:17" x14ac:dyDescent="0.25">
      <c r="B153" s="421" t="s">
        <v>458</v>
      </c>
      <c r="C153" s="422" t="s">
        <v>459</v>
      </c>
      <c r="D153" s="395"/>
      <c r="E153" s="396"/>
      <c r="F153" s="397"/>
      <c r="G153" s="397"/>
      <c r="H153" s="397"/>
      <c r="I153" s="396"/>
      <c r="J153" s="397"/>
      <c r="K153" s="397"/>
      <c r="L153" s="398"/>
      <c r="M153" s="396"/>
      <c r="N153" s="402"/>
      <c r="O153" s="400"/>
      <c r="P153" s="401"/>
      <c r="Q153" s="402"/>
    </row>
    <row r="154" spans="2:17" x14ac:dyDescent="0.25">
      <c r="B154" s="423">
        <v>1</v>
      </c>
      <c r="C154" s="424" t="s">
        <v>269</v>
      </c>
      <c r="D154" s="403">
        <f t="shared" ref="D154:D159" si="144">E154+I154+M154+N154+Q154</f>
        <v>0</v>
      </c>
      <c r="E154" s="404">
        <f t="shared" ref="E154:E159" si="145">SUM(F154:H154)</f>
        <v>0</v>
      </c>
      <c r="F154" s="405">
        <v>0</v>
      </c>
      <c r="G154" s="405">
        <v>0</v>
      </c>
      <c r="H154" s="405">
        <v>0</v>
      </c>
      <c r="I154" s="404">
        <f t="shared" ref="I154:I159" si="146">SUM(J154:L154)</f>
        <v>0</v>
      </c>
      <c r="J154" s="405">
        <v>0</v>
      </c>
      <c r="K154" s="405">
        <v>0</v>
      </c>
      <c r="L154" s="406">
        <v>0</v>
      </c>
      <c r="M154" s="407">
        <v>0</v>
      </c>
      <c r="N154" s="408">
        <f>SUM(O154:P154)</f>
        <v>0</v>
      </c>
      <c r="O154" s="425">
        <v>0</v>
      </c>
      <c r="P154" s="426">
        <v>0</v>
      </c>
      <c r="Q154" s="411">
        <v>0</v>
      </c>
    </row>
    <row r="155" spans="2:17" x14ac:dyDescent="0.25">
      <c r="B155" s="423">
        <v>2</v>
      </c>
      <c r="C155" s="424" t="s">
        <v>273</v>
      </c>
      <c r="D155" s="403">
        <f t="shared" si="144"/>
        <v>0</v>
      </c>
      <c r="E155" s="404">
        <f t="shared" si="145"/>
        <v>0</v>
      </c>
      <c r="F155" s="405">
        <v>0</v>
      </c>
      <c r="G155" s="405">
        <v>0</v>
      </c>
      <c r="H155" s="405">
        <v>0</v>
      </c>
      <c r="I155" s="404">
        <f t="shared" si="146"/>
        <v>0</v>
      </c>
      <c r="J155" s="405">
        <v>0</v>
      </c>
      <c r="K155" s="405">
        <v>0</v>
      </c>
      <c r="L155" s="406">
        <v>0</v>
      </c>
      <c r="M155" s="407">
        <v>0</v>
      </c>
      <c r="N155" s="408">
        <f t="shared" ref="N155:N158" si="147">SUM(O155:P155)</f>
        <v>0</v>
      </c>
      <c r="O155" s="425">
        <v>0</v>
      </c>
      <c r="P155" s="426">
        <v>0</v>
      </c>
      <c r="Q155" s="411">
        <v>0</v>
      </c>
    </row>
    <row r="156" spans="2:17" x14ac:dyDescent="0.25">
      <c r="B156" s="423">
        <v>3</v>
      </c>
      <c r="C156" s="424" t="s">
        <v>460</v>
      </c>
      <c r="D156" s="403">
        <f t="shared" si="144"/>
        <v>0</v>
      </c>
      <c r="E156" s="404">
        <f t="shared" si="145"/>
        <v>0</v>
      </c>
      <c r="F156" s="405">
        <v>0</v>
      </c>
      <c r="G156" s="405">
        <v>0</v>
      </c>
      <c r="H156" s="405">
        <v>0</v>
      </c>
      <c r="I156" s="404">
        <f t="shared" si="146"/>
        <v>0</v>
      </c>
      <c r="J156" s="405">
        <v>0</v>
      </c>
      <c r="K156" s="405">
        <v>0</v>
      </c>
      <c r="L156" s="406">
        <v>0</v>
      </c>
      <c r="M156" s="407">
        <v>0</v>
      </c>
      <c r="N156" s="408">
        <f t="shared" si="147"/>
        <v>0</v>
      </c>
      <c r="O156" s="425">
        <v>0</v>
      </c>
      <c r="P156" s="426">
        <v>0</v>
      </c>
      <c r="Q156" s="411">
        <v>0</v>
      </c>
    </row>
    <row r="157" spans="2:17" x14ac:dyDescent="0.25">
      <c r="B157" s="423">
        <v>4</v>
      </c>
      <c r="C157" s="424" t="s">
        <v>461</v>
      </c>
      <c r="D157" s="403">
        <f t="shared" si="144"/>
        <v>0</v>
      </c>
      <c r="E157" s="404">
        <f t="shared" si="145"/>
        <v>0</v>
      </c>
      <c r="F157" s="405">
        <v>0</v>
      </c>
      <c r="G157" s="405">
        <v>0</v>
      </c>
      <c r="H157" s="405">
        <v>0</v>
      </c>
      <c r="I157" s="404">
        <f t="shared" si="146"/>
        <v>0</v>
      </c>
      <c r="J157" s="405">
        <v>0</v>
      </c>
      <c r="K157" s="405">
        <v>0</v>
      </c>
      <c r="L157" s="406">
        <v>0</v>
      </c>
      <c r="M157" s="407">
        <v>0</v>
      </c>
      <c r="N157" s="408">
        <f t="shared" si="147"/>
        <v>0</v>
      </c>
      <c r="O157" s="425">
        <v>0</v>
      </c>
      <c r="P157" s="426">
        <v>0</v>
      </c>
      <c r="Q157" s="411">
        <v>0</v>
      </c>
    </row>
    <row r="158" spans="2:17" ht="30" customHeight="1" x14ac:dyDescent="0.25">
      <c r="B158" s="427">
        <v>5</v>
      </c>
      <c r="C158" s="428" t="s">
        <v>322</v>
      </c>
      <c r="D158" s="413">
        <f t="shared" si="144"/>
        <v>0</v>
      </c>
      <c r="E158" s="414">
        <f t="shared" si="145"/>
        <v>0</v>
      </c>
      <c r="F158" s="415">
        <v>0</v>
      </c>
      <c r="G158" s="415">
        <v>0</v>
      </c>
      <c r="H158" s="415">
        <v>0</v>
      </c>
      <c r="I158" s="414">
        <f t="shared" si="146"/>
        <v>0</v>
      </c>
      <c r="J158" s="415">
        <v>0</v>
      </c>
      <c r="K158" s="415">
        <v>0</v>
      </c>
      <c r="L158" s="416">
        <v>0</v>
      </c>
      <c r="M158" s="417">
        <v>0</v>
      </c>
      <c r="N158" s="408">
        <f t="shared" si="147"/>
        <v>0</v>
      </c>
      <c r="O158" s="429">
        <v>0</v>
      </c>
      <c r="P158" s="430">
        <v>0</v>
      </c>
      <c r="Q158" s="420">
        <v>0</v>
      </c>
    </row>
    <row r="159" spans="2:17" x14ac:dyDescent="0.25">
      <c r="B159" s="432" t="s">
        <v>462</v>
      </c>
      <c r="C159" s="433" t="s">
        <v>324</v>
      </c>
      <c r="D159" s="434">
        <f t="shared" si="144"/>
        <v>0</v>
      </c>
      <c r="E159" s="435">
        <f t="shared" si="145"/>
        <v>0</v>
      </c>
      <c r="F159" s="436">
        <v>0</v>
      </c>
      <c r="G159" s="436">
        <v>0</v>
      </c>
      <c r="H159" s="436">
        <v>0</v>
      </c>
      <c r="I159" s="435">
        <f t="shared" si="146"/>
        <v>0</v>
      </c>
      <c r="J159" s="436">
        <v>0</v>
      </c>
      <c r="K159" s="436">
        <v>0</v>
      </c>
      <c r="L159" s="437">
        <v>0</v>
      </c>
      <c r="M159" s="438">
        <v>0</v>
      </c>
      <c r="N159" s="435">
        <f>SUM(O159:P159)</f>
        <v>0</v>
      </c>
      <c r="O159" s="439">
        <v>0</v>
      </c>
      <c r="P159" s="440">
        <v>0</v>
      </c>
      <c r="Q159" s="441">
        <v>0</v>
      </c>
    </row>
    <row r="160" spans="2:17" x14ac:dyDescent="0.25">
      <c r="B160" s="421" t="s">
        <v>463</v>
      </c>
      <c r="C160" s="422" t="s">
        <v>464</v>
      </c>
      <c r="D160" s="395"/>
      <c r="E160" s="396"/>
      <c r="F160" s="397"/>
      <c r="G160" s="397"/>
      <c r="H160" s="397"/>
      <c r="I160" s="396"/>
      <c r="J160" s="397"/>
      <c r="K160" s="397"/>
      <c r="L160" s="398"/>
      <c r="M160" s="396"/>
      <c r="N160" s="402"/>
      <c r="O160" s="400"/>
      <c r="P160" s="401"/>
      <c r="Q160" s="402"/>
    </row>
    <row r="161" spans="2:18" x14ac:dyDescent="0.25">
      <c r="B161" s="423">
        <v>1</v>
      </c>
      <c r="C161" s="424" t="s">
        <v>277</v>
      </c>
      <c r="D161" s="403">
        <f>E161+I161+M161+N161+Q161</f>
        <v>0</v>
      </c>
      <c r="E161" s="404">
        <f>SUM(F161:H161)</f>
        <v>0</v>
      </c>
      <c r="F161" s="405">
        <v>0</v>
      </c>
      <c r="G161" s="405">
        <v>0</v>
      </c>
      <c r="H161" s="405">
        <v>0</v>
      </c>
      <c r="I161" s="404">
        <f>SUM(J161:L161)</f>
        <v>0</v>
      </c>
      <c r="J161" s="405">
        <v>0</v>
      </c>
      <c r="K161" s="405">
        <v>0</v>
      </c>
      <c r="L161" s="406">
        <v>0</v>
      </c>
      <c r="M161" s="407">
        <v>0</v>
      </c>
      <c r="N161" s="404">
        <f>SUM(O161:P161)</f>
        <v>0</v>
      </c>
      <c r="O161" s="409">
        <v>0</v>
      </c>
      <c r="P161" s="410">
        <v>0</v>
      </c>
      <c r="Q161" s="411">
        <v>0</v>
      </c>
    </row>
    <row r="162" spans="2:18" x14ac:dyDescent="0.25">
      <c r="B162" s="423">
        <v>2</v>
      </c>
      <c r="C162" s="442" t="s">
        <v>330</v>
      </c>
      <c r="D162" s="403">
        <f>E162+I162+M162+N162+Q162</f>
        <v>0</v>
      </c>
      <c r="E162" s="404">
        <f>SUM(F162:H162)</f>
        <v>0</v>
      </c>
      <c r="F162" s="405">
        <v>0</v>
      </c>
      <c r="G162" s="405">
        <v>0</v>
      </c>
      <c r="H162" s="405">
        <v>0</v>
      </c>
      <c r="I162" s="404">
        <f>SUM(J162:L162)</f>
        <v>0</v>
      </c>
      <c r="J162" s="405">
        <v>0</v>
      </c>
      <c r="K162" s="405">
        <v>0</v>
      </c>
      <c r="L162" s="406">
        <v>0</v>
      </c>
      <c r="M162" s="407">
        <v>0</v>
      </c>
      <c r="N162" s="404">
        <f t="shared" ref="N162:N165" si="148">SUM(O162:P162)</f>
        <v>0</v>
      </c>
      <c r="O162" s="409">
        <v>0</v>
      </c>
      <c r="P162" s="410">
        <v>0</v>
      </c>
      <c r="Q162" s="411">
        <v>0</v>
      </c>
    </row>
    <row r="163" spans="2:18" x14ac:dyDescent="0.25">
      <c r="B163" s="423">
        <v>3</v>
      </c>
      <c r="C163" s="424" t="s">
        <v>465</v>
      </c>
      <c r="D163" s="403">
        <f>E163+I163+M163+N163+Q163</f>
        <v>0</v>
      </c>
      <c r="E163" s="404">
        <f>SUM(F163:H163)</f>
        <v>0</v>
      </c>
      <c r="F163" s="415">
        <v>0</v>
      </c>
      <c r="G163" s="415">
        <v>0</v>
      </c>
      <c r="H163" s="415">
        <v>0</v>
      </c>
      <c r="I163" s="414">
        <f>SUM(J163:L163)</f>
        <v>0</v>
      </c>
      <c r="J163" s="415">
        <v>0</v>
      </c>
      <c r="K163" s="415">
        <v>0</v>
      </c>
      <c r="L163" s="416">
        <v>0</v>
      </c>
      <c r="M163" s="417">
        <v>0</v>
      </c>
      <c r="N163" s="414">
        <f t="shared" si="148"/>
        <v>0</v>
      </c>
      <c r="O163" s="418">
        <v>0</v>
      </c>
      <c r="P163" s="419">
        <v>0</v>
      </c>
      <c r="Q163" s="420">
        <v>0</v>
      </c>
    </row>
    <row r="164" spans="2:18" x14ac:dyDescent="0.25">
      <c r="B164" s="427">
        <v>4</v>
      </c>
      <c r="C164" s="428" t="s">
        <v>334</v>
      </c>
      <c r="D164" s="403">
        <f>E164+I164+M164+N164+Q164</f>
        <v>0</v>
      </c>
      <c r="E164" s="443">
        <f>SUM(F164:H164)</f>
        <v>0</v>
      </c>
      <c r="F164" s="444">
        <v>0</v>
      </c>
      <c r="G164" s="445">
        <v>0</v>
      </c>
      <c r="H164" s="446">
        <v>0</v>
      </c>
      <c r="I164" s="403">
        <f>SUM(J164:L164)</f>
        <v>0</v>
      </c>
      <c r="J164" s="445">
        <v>0</v>
      </c>
      <c r="K164" s="447">
        <v>0</v>
      </c>
      <c r="L164" s="448">
        <v>0</v>
      </c>
      <c r="M164" s="447">
        <v>0</v>
      </c>
      <c r="N164" s="403">
        <f t="shared" si="148"/>
        <v>0</v>
      </c>
      <c r="O164" s="449">
        <v>0</v>
      </c>
      <c r="P164" s="450">
        <v>0</v>
      </c>
      <c r="Q164" s="451">
        <v>0</v>
      </c>
      <c r="R164" s="452"/>
    </row>
    <row r="165" spans="2:18" x14ac:dyDescent="0.25">
      <c r="B165" s="427">
        <v>5</v>
      </c>
      <c r="C165" s="428" t="s">
        <v>466</v>
      </c>
      <c r="D165" s="413">
        <f>E165+I165+M165+N165+Q165</f>
        <v>0</v>
      </c>
      <c r="E165" s="414">
        <f>SUM(F165:H165)</f>
        <v>0</v>
      </c>
      <c r="F165" s="415">
        <v>0</v>
      </c>
      <c r="G165" s="415">
        <v>0</v>
      </c>
      <c r="H165" s="415">
        <v>0</v>
      </c>
      <c r="I165" s="453">
        <f>SUM(J165:L165)</f>
        <v>0</v>
      </c>
      <c r="J165" s="415">
        <v>0</v>
      </c>
      <c r="K165" s="415">
        <v>0</v>
      </c>
      <c r="L165" s="416">
        <v>0</v>
      </c>
      <c r="M165" s="417">
        <v>0</v>
      </c>
      <c r="N165" s="454">
        <f t="shared" si="148"/>
        <v>0</v>
      </c>
      <c r="O165" s="418">
        <v>0</v>
      </c>
      <c r="P165" s="419">
        <v>0</v>
      </c>
      <c r="Q165" s="420">
        <v>0</v>
      </c>
    </row>
    <row r="166" spans="2:18" x14ac:dyDescent="0.25">
      <c r="B166" s="421" t="s">
        <v>467</v>
      </c>
      <c r="C166" s="422" t="s">
        <v>468</v>
      </c>
      <c r="D166" s="395"/>
      <c r="E166" s="396"/>
      <c r="F166" s="397"/>
      <c r="G166" s="397"/>
      <c r="H166" s="397"/>
      <c r="I166" s="396"/>
      <c r="J166" s="397"/>
      <c r="K166" s="397"/>
      <c r="L166" s="398"/>
      <c r="M166" s="396"/>
      <c r="N166" s="402"/>
      <c r="O166" s="400"/>
      <c r="P166" s="401"/>
      <c r="Q166" s="402"/>
    </row>
    <row r="167" spans="2:18" x14ac:dyDescent="0.25">
      <c r="B167" s="423">
        <v>1</v>
      </c>
      <c r="C167" s="424" t="s">
        <v>469</v>
      </c>
      <c r="D167" s="403">
        <f>E167+I167+M167+N167+Q167</f>
        <v>0</v>
      </c>
      <c r="E167" s="404">
        <f>SUM(F167:H167)</f>
        <v>0</v>
      </c>
      <c r="F167" s="405">
        <v>0</v>
      </c>
      <c r="G167" s="405">
        <v>0</v>
      </c>
      <c r="H167" s="405">
        <v>0</v>
      </c>
      <c r="I167" s="404">
        <f>SUM(J167:L167)</f>
        <v>0</v>
      </c>
      <c r="J167" s="405">
        <v>0</v>
      </c>
      <c r="K167" s="405">
        <v>0</v>
      </c>
      <c r="L167" s="406">
        <v>0</v>
      </c>
      <c r="M167" s="407">
        <v>0</v>
      </c>
      <c r="N167" s="404">
        <f>SUM(O167:P167)</f>
        <v>0</v>
      </c>
      <c r="O167" s="409">
        <v>0</v>
      </c>
      <c r="P167" s="410">
        <v>0</v>
      </c>
      <c r="Q167" s="411">
        <v>0</v>
      </c>
    </row>
    <row r="168" spans="2:18" x14ac:dyDescent="0.25">
      <c r="B168" s="427">
        <v>2</v>
      </c>
      <c r="C168" s="428" t="s">
        <v>470</v>
      </c>
      <c r="D168" s="403">
        <f>E168+I168+M168+N168+Q168</f>
        <v>0</v>
      </c>
      <c r="E168" s="404">
        <f>SUM(F168:H168)</f>
        <v>0</v>
      </c>
      <c r="F168" s="448">
        <v>0</v>
      </c>
      <c r="G168" s="448">
        <v>0</v>
      </c>
      <c r="H168" s="448">
        <v>0</v>
      </c>
      <c r="I168" s="404">
        <f>SUM(J168:L168)</f>
        <v>0</v>
      </c>
      <c r="J168" s="448">
        <v>0</v>
      </c>
      <c r="K168" s="448">
        <v>0</v>
      </c>
      <c r="L168" s="446">
        <v>0</v>
      </c>
      <c r="M168" s="451">
        <v>0</v>
      </c>
      <c r="N168" s="404">
        <f t="shared" ref="N168:N169" si="149">SUM(O168:P168)</f>
        <v>0</v>
      </c>
      <c r="O168" s="449">
        <v>0</v>
      </c>
      <c r="P168" s="455">
        <v>0</v>
      </c>
      <c r="Q168" s="456">
        <v>0</v>
      </c>
    </row>
    <row r="169" spans="2:18" x14ac:dyDescent="0.25">
      <c r="B169" s="427">
        <v>3</v>
      </c>
      <c r="C169" s="428" t="s">
        <v>350</v>
      </c>
      <c r="D169" s="413">
        <f>E169+I169+M169+N169+Q169</f>
        <v>0</v>
      </c>
      <c r="E169" s="414">
        <f>SUM(F169:H169)</f>
        <v>0</v>
      </c>
      <c r="F169" s="415">
        <v>0</v>
      </c>
      <c r="G169" s="415">
        <v>0</v>
      </c>
      <c r="H169" s="415">
        <v>0</v>
      </c>
      <c r="I169" s="414">
        <f>SUM(J169:L169)</f>
        <v>0</v>
      </c>
      <c r="J169" s="415">
        <v>0</v>
      </c>
      <c r="K169" s="415">
        <v>0</v>
      </c>
      <c r="L169" s="416">
        <v>0</v>
      </c>
      <c r="M169" s="417">
        <v>0</v>
      </c>
      <c r="N169" s="404">
        <f t="shared" si="149"/>
        <v>0</v>
      </c>
      <c r="O169" s="418">
        <v>0</v>
      </c>
      <c r="P169" s="419">
        <v>0</v>
      </c>
      <c r="Q169" s="420">
        <v>0</v>
      </c>
    </row>
    <row r="170" spans="2:18" x14ac:dyDescent="0.25">
      <c r="B170" s="421" t="s">
        <v>471</v>
      </c>
      <c r="C170" s="422" t="s">
        <v>472</v>
      </c>
      <c r="D170" s="395"/>
      <c r="E170" s="396"/>
      <c r="F170" s="397"/>
      <c r="G170" s="397"/>
      <c r="H170" s="397"/>
      <c r="I170" s="396"/>
      <c r="J170" s="397"/>
      <c r="K170" s="397"/>
      <c r="L170" s="398"/>
      <c r="M170" s="396"/>
      <c r="N170" s="402"/>
      <c r="O170" s="400"/>
      <c r="P170" s="401"/>
      <c r="Q170" s="402"/>
    </row>
    <row r="171" spans="2:18" x14ac:dyDescent="0.25">
      <c r="B171" s="423">
        <v>1</v>
      </c>
      <c r="C171" s="424" t="s">
        <v>473</v>
      </c>
      <c r="D171" s="403">
        <f>E171+I171+M171+N171+Q171</f>
        <v>0</v>
      </c>
      <c r="E171" s="404">
        <f>SUM(F171:H171)</f>
        <v>0</v>
      </c>
      <c r="F171" s="405">
        <v>0</v>
      </c>
      <c r="G171" s="405">
        <v>0</v>
      </c>
      <c r="H171" s="405">
        <v>0</v>
      </c>
      <c r="I171" s="404">
        <f>SUM(J171:L171)</f>
        <v>0</v>
      </c>
      <c r="J171" s="405">
        <v>0</v>
      </c>
      <c r="K171" s="405">
        <v>0</v>
      </c>
      <c r="L171" s="406">
        <v>0</v>
      </c>
      <c r="M171" s="407">
        <v>0</v>
      </c>
      <c r="N171" s="404">
        <f>SUM(O171:P171)</f>
        <v>0</v>
      </c>
      <c r="O171" s="425">
        <v>0</v>
      </c>
      <c r="P171" s="426">
        <v>0</v>
      </c>
      <c r="Q171" s="411">
        <v>0</v>
      </c>
    </row>
    <row r="172" spans="2:18" x14ac:dyDescent="0.25">
      <c r="B172" s="427">
        <v>2</v>
      </c>
      <c r="C172" s="428" t="s">
        <v>474</v>
      </c>
      <c r="D172" s="413">
        <f>E172+I172+M172+N172+Q172</f>
        <v>0</v>
      </c>
      <c r="E172" s="414">
        <f>SUM(F172:H172)</f>
        <v>0</v>
      </c>
      <c r="F172" s="415">
        <v>0</v>
      </c>
      <c r="G172" s="415">
        <v>0</v>
      </c>
      <c r="H172" s="415">
        <v>0</v>
      </c>
      <c r="I172" s="414">
        <f>SUM(J172:L172)</f>
        <v>0</v>
      </c>
      <c r="J172" s="415">
        <v>0</v>
      </c>
      <c r="K172" s="415">
        <v>0</v>
      </c>
      <c r="L172" s="416">
        <v>0</v>
      </c>
      <c r="M172" s="417">
        <v>0</v>
      </c>
      <c r="N172" s="404">
        <f>SUM(O172:P172)</f>
        <v>0</v>
      </c>
      <c r="O172" s="429">
        <v>0</v>
      </c>
      <c r="P172" s="430">
        <v>0</v>
      </c>
      <c r="Q172" s="420">
        <v>0</v>
      </c>
    </row>
    <row r="173" spans="2:18" x14ac:dyDescent="0.25">
      <c r="B173" s="421" t="s">
        <v>475</v>
      </c>
      <c r="C173" s="422" t="s">
        <v>476</v>
      </c>
      <c r="D173" s="395"/>
      <c r="E173" s="396"/>
      <c r="F173" s="397"/>
      <c r="G173" s="397"/>
      <c r="H173" s="397"/>
      <c r="I173" s="396"/>
      <c r="J173" s="397"/>
      <c r="K173" s="397"/>
      <c r="L173" s="398"/>
      <c r="M173" s="396"/>
      <c r="N173" s="402"/>
      <c r="O173" s="400"/>
      <c r="P173" s="401"/>
      <c r="Q173" s="402"/>
    </row>
    <row r="174" spans="2:18" x14ac:dyDescent="0.25">
      <c r="B174" s="423">
        <v>1</v>
      </c>
      <c r="C174" s="424" t="s">
        <v>477</v>
      </c>
      <c r="D174" s="403">
        <f t="shared" ref="D174:D189" si="150">E174+I174+M174+N174+Q174</f>
        <v>0</v>
      </c>
      <c r="E174" s="404">
        <f t="shared" ref="E174:E189" si="151">SUM(F174:H174)</f>
        <v>0</v>
      </c>
      <c r="F174" s="405">
        <v>0</v>
      </c>
      <c r="G174" s="405">
        <v>0</v>
      </c>
      <c r="H174" s="405">
        <v>0</v>
      </c>
      <c r="I174" s="404">
        <f t="shared" ref="I174:I189" si="152">SUM(J174:L174)</f>
        <v>0</v>
      </c>
      <c r="J174" s="405">
        <v>0</v>
      </c>
      <c r="K174" s="405">
        <v>0</v>
      </c>
      <c r="L174" s="406">
        <v>0</v>
      </c>
      <c r="M174" s="407">
        <v>0</v>
      </c>
      <c r="N174" s="404">
        <f>SUM(O174:P174)</f>
        <v>0</v>
      </c>
      <c r="O174" s="409">
        <v>0</v>
      </c>
      <c r="P174" s="410">
        <v>0</v>
      </c>
      <c r="Q174" s="411">
        <v>0</v>
      </c>
    </row>
    <row r="175" spans="2:18" x14ac:dyDescent="0.25">
      <c r="B175" s="423">
        <v>2</v>
      </c>
      <c r="C175" s="424" t="s">
        <v>478</v>
      </c>
      <c r="D175" s="403">
        <f t="shared" si="150"/>
        <v>0</v>
      </c>
      <c r="E175" s="404">
        <f t="shared" si="151"/>
        <v>0</v>
      </c>
      <c r="F175" s="405">
        <v>0</v>
      </c>
      <c r="G175" s="405">
        <v>0</v>
      </c>
      <c r="H175" s="405">
        <v>0</v>
      </c>
      <c r="I175" s="404">
        <f t="shared" si="152"/>
        <v>0</v>
      </c>
      <c r="J175" s="405">
        <v>0</v>
      </c>
      <c r="K175" s="405">
        <v>0</v>
      </c>
      <c r="L175" s="406">
        <v>0</v>
      </c>
      <c r="M175" s="407">
        <v>0</v>
      </c>
      <c r="N175" s="404">
        <f t="shared" ref="N175:N187" si="153">SUM(O175:P175)</f>
        <v>0</v>
      </c>
      <c r="O175" s="409">
        <v>0</v>
      </c>
      <c r="P175" s="410">
        <v>0</v>
      </c>
      <c r="Q175" s="411">
        <v>0</v>
      </c>
    </row>
    <row r="176" spans="2:18" x14ac:dyDescent="0.25">
      <c r="B176" s="423">
        <v>3</v>
      </c>
      <c r="C176" s="424" t="s">
        <v>479</v>
      </c>
      <c r="D176" s="403">
        <f t="shared" si="150"/>
        <v>0</v>
      </c>
      <c r="E176" s="404">
        <f t="shared" si="151"/>
        <v>0</v>
      </c>
      <c r="F176" s="405">
        <v>0</v>
      </c>
      <c r="G176" s="405">
        <v>0</v>
      </c>
      <c r="H176" s="405">
        <v>0</v>
      </c>
      <c r="I176" s="404">
        <f t="shared" si="152"/>
        <v>0</v>
      </c>
      <c r="J176" s="405">
        <v>0</v>
      </c>
      <c r="K176" s="405">
        <v>0</v>
      </c>
      <c r="L176" s="406">
        <v>0</v>
      </c>
      <c r="M176" s="407">
        <v>0</v>
      </c>
      <c r="N176" s="404">
        <f t="shared" si="153"/>
        <v>0</v>
      </c>
      <c r="O176" s="409">
        <v>0</v>
      </c>
      <c r="P176" s="410">
        <v>0</v>
      </c>
      <c r="Q176" s="411">
        <v>0</v>
      </c>
    </row>
    <row r="177" spans="1:20" x14ac:dyDescent="0.25">
      <c r="B177" s="423">
        <v>4</v>
      </c>
      <c r="C177" s="424" t="s">
        <v>480</v>
      </c>
      <c r="D177" s="403">
        <f t="shared" si="150"/>
        <v>0</v>
      </c>
      <c r="E177" s="404">
        <f t="shared" si="151"/>
        <v>0</v>
      </c>
      <c r="F177" s="405">
        <v>0</v>
      </c>
      <c r="G177" s="405">
        <v>0</v>
      </c>
      <c r="H177" s="405">
        <v>0</v>
      </c>
      <c r="I177" s="404">
        <f t="shared" si="152"/>
        <v>0</v>
      </c>
      <c r="J177" s="405">
        <v>0</v>
      </c>
      <c r="K177" s="405">
        <v>0</v>
      </c>
      <c r="L177" s="406">
        <v>0</v>
      </c>
      <c r="M177" s="407">
        <v>0</v>
      </c>
      <c r="N177" s="404">
        <f t="shared" si="153"/>
        <v>0</v>
      </c>
      <c r="O177" s="409">
        <v>0</v>
      </c>
      <c r="P177" s="410">
        <v>0</v>
      </c>
      <c r="Q177" s="411">
        <v>0</v>
      </c>
    </row>
    <row r="178" spans="1:20" x14ac:dyDescent="0.25">
      <c r="B178" s="423">
        <v>5</v>
      </c>
      <c r="C178" s="424" t="s">
        <v>481</v>
      </c>
      <c r="D178" s="403">
        <f t="shared" si="150"/>
        <v>0</v>
      </c>
      <c r="E178" s="404">
        <f t="shared" si="151"/>
        <v>0</v>
      </c>
      <c r="F178" s="405">
        <v>0</v>
      </c>
      <c r="G178" s="405">
        <v>0</v>
      </c>
      <c r="H178" s="405">
        <v>0</v>
      </c>
      <c r="I178" s="404">
        <f t="shared" si="152"/>
        <v>0</v>
      </c>
      <c r="J178" s="405">
        <v>0</v>
      </c>
      <c r="K178" s="405">
        <v>0</v>
      </c>
      <c r="L178" s="406">
        <v>0</v>
      </c>
      <c r="M178" s="407">
        <v>0</v>
      </c>
      <c r="N178" s="404">
        <f t="shared" si="153"/>
        <v>0</v>
      </c>
      <c r="O178" s="409">
        <v>0</v>
      </c>
      <c r="P178" s="410">
        <v>0</v>
      </c>
      <c r="Q178" s="411">
        <v>0</v>
      </c>
    </row>
    <row r="179" spans="1:20" x14ac:dyDescent="0.25">
      <c r="B179" s="423">
        <v>6</v>
      </c>
      <c r="C179" s="424" t="s">
        <v>482</v>
      </c>
      <c r="D179" s="403">
        <f t="shared" si="150"/>
        <v>0</v>
      </c>
      <c r="E179" s="404">
        <f t="shared" si="151"/>
        <v>0</v>
      </c>
      <c r="F179" s="405">
        <v>0</v>
      </c>
      <c r="G179" s="405">
        <v>0</v>
      </c>
      <c r="H179" s="405">
        <v>0</v>
      </c>
      <c r="I179" s="404">
        <f t="shared" si="152"/>
        <v>0</v>
      </c>
      <c r="J179" s="405">
        <v>0</v>
      </c>
      <c r="K179" s="405">
        <v>0</v>
      </c>
      <c r="L179" s="406">
        <v>0</v>
      </c>
      <c r="M179" s="407">
        <v>0</v>
      </c>
      <c r="N179" s="404">
        <f t="shared" si="153"/>
        <v>0</v>
      </c>
      <c r="O179" s="409">
        <v>0</v>
      </c>
      <c r="P179" s="410">
        <v>0</v>
      </c>
      <c r="Q179" s="411">
        <v>0</v>
      </c>
    </row>
    <row r="180" spans="1:20" x14ac:dyDescent="0.25">
      <c r="B180" s="423">
        <v>7</v>
      </c>
      <c r="C180" s="424" t="s">
        <v>483</v>
      </c>
      <c r="D180" s="403">
        <f t="shared" si="150"/>
        <v>0</v>
      </c>
      <c r="E180" s="404">
        <f t="shared" si="151"/>
        <v>0</v>
      </c>
      <c r="F180" s="405">
        <v>0</v>
      </c>
      <c r="G180" s="405">
        <v>0</v>
      </c>
      <c r="H180" s="405">
        <v>0</v>
      </c>
      <c r="I180" s="404">
        <f t="shared" si="152"/>
        <v>0</v>
      </c>
      <c r="J180" s="405">
        <v>0</v>
      </c>
      <c r="K180" s="405">
        <v>0</v>
      </c>
      <c r="L180" s="406">
        <v>0</v>
      </c>
      <c r="M180" s="407">
        <v>0</v>
      </c>
      <c r="N180" s="404">
        <f t="shared" si="153"/>
        <v>0</v>
      </c>
      <c r="O180" s="409">
        <v>0</v>
      </c>
      <c r="P180" s="410">
        <v>0</v>
      </c>
      <c r="Q180" s="411">
        <v>0</v>
      </c>
    </row>
    <row r="181" spans="1:20" x14ac:dyDescent="0.25">
      <c r="B181" s="423">
        <v>8</v>
      </c>
      <c r="C181" s="424" t="s">
        <v>484</v>
      </c>
      <c r="D181" s="403">
        <f t="shared" si="150"/>
        <v>0</v>
      </c>
      <c r="E181" s="404">
        <f t="shared" si="151"/>
        <v>0</v>
      </c>
      <c r="F181" s="405">
        <v>0</v>
      </c>
      <c r="G181" s="405">
        <v>0</v>
      </c>
      <c r="H181" s="405">
        <v>0</v>
      </c>
      <c r="I181" s="404">
        <f t="shared" si="152"/>
        <v>0</v>
      </c>
      <c r="J181" s="405">
        <v>0</v>
      </c>
      <c r="K181" s="405">
        <v>0</v>
      </c>
      <c r="L181" s="406">
        <v>0</v>
      </c>
      <c r="M181" s="407">
        <v>0</v>
      </c>
      <c r="N181" s="404">
        <f t="shared" si="153"/>
        <v>0</v>
      </c>
      <c r="O181" s="409">
        <v>0</v>
      </c>
      <c r="P181" s="410">
        <v>0</v>
      </c>
      <c r="Q181" s="411">
        <v>0</v>
      </c>
    </row>
    <row r="182" spans="1:20" x14ac:dyDescent="0.25">
      <c r="B182" s="423">
        <v>9</v>
      </c>
      <c r="C182" s="424" t="s">
        <v>485</v>
      </c>
      <c r="D182" s="403">
        <f t="shared" si="150"/>
        <v>0</v>
      </c>
      <c r="E182" s="404">
        <f t="shared" si="151"/>
        <v>0</v>
      </c>
      <c r="F182" s="405">
        <v>0</v>
      </c>
      <c r="G182" s="405">
        <v>0</v>
      </c>
      <c r="H182" s="405">
        <v>0</v>
      </c>
      <c r="I182" s="404">
        <f t="shared" si="152"/>
        <v>0</v>
      </c>
      <c r="J182" s="405">
        <v>0</v>
      </c>
      <c r="K182" s="405">
        <v>0</v>
      </c>
      <c r="L182" s="406">
        <v>0</v>
      </c>
      <c r="M182" s="407">
        <v>0</v>
      </c>
      <c r="N182" s="404">
        <f t="shared" si="153"/>
        <v>0</v>
      </c>
      <c r="O182" s="409">
        <v>0</v>
      </c>
      <c r="P182" s="410">
        <v>0</v>
      </c>
      <c r="Q182" s="411">
        <v>0</v>
      </c>
    </row>
    <row r="183" spans="1:20" x14ac:dyDescent="0.25">
      <c r="B183" s="423">
        <v>10</v>
      </c>
      <c r="C183" s="424" t="s">
        <v>486</v>
      </c>
      <c r="D183" s="403">
        <f t="shared" si="150"/>
        <v>0</v>
      </c>
      <c r="E183" s="404">
        <f t="shared" si="151"/>
        <v>0</v>
      </c>
      <c r="F183" s="405">
        <v>0</v>
      </c>
      <c r="G183" s="405">
        <v>0</v>
      </c>
      <c r="H183" s="405">
        <v>0</v>
      </c>
      <c r="I183" s="404">
        <f t="shared" si="152"/>
        <v>0</v>
      </c>
      <c r="J183" s="405">
        <v>0</v>
      </c>
      <c r="K183" s="405">
        <v>0</v>
      </c>
      <c r="L183" s="406">
        <v>0</v>
      </c>
      <c r="M183" s="407">
        <v>0</v>
      </c>
      <c r="N183" s="404">
        <f t="shared" si="153"/>
        <v>0</v>
      </c>
      <c r="O183" s="409">
        <v>0</v>
      </c>
      <c r="P183" s="410">
        <v>0</v>
      </c>
      <c r="Q183" s="411">
        <v>0</v>
      </c>
    </row>
    <row r="184" spans="1:20" x14ac:dyDescent="0.25">
      <c r="B184" s="423">
        <v>11</v>
      </c>
      <c r="C184" s="424" t="s">
        <v>487</v>
      </c>
      <c r="D184" s="403">
        <f t="shared" si="150"/>
        <v>0</v>
      </c>
      <c r="E184" s="404">
        <f t="shared" si="151"/>
        <v>0</v>
      </c>
      <c r="F184" s="405">
        <v>0</v>
      </c>
      <c r="G184" s="405">
        <v>0</v>
      </c>
      <c r="H184" s="405">
        <v>0</v>
      </c>
      <c r="I184" s="404">
        <f t="shared" si="152"/>
        <v>0</v>
      </c>
      <c r="J184" s="405">
        <v>0</v>
      </c>
      <c r="K184" s="405">
        <v>0</v>
      </c>
      <c r="L184" s="406">
        <v>0</v>
      </c>
      <c r="M184" s="407">
        <v>0</v>
      </c>
      <c r="N184" s="404">
        <f t="shared" si="153"/>
        <v>0</v>
      </c>
      <c r="O184" s="409">
        <v>0</v>
      </c>
      <c r="P184" s="410">
        <v>0</v>
      </c>
      <c r="Q184" s="411">
        <v>0</v>
      </c>
    </row>
    <row r="185" spans="1:20" x14ac:dyDescent="0.25">
      <c r="B185" s="423">
        <v>12</v>
      </c>
      <c r="C185" s="424" t="s">
        <v>488</v>
      </c>
      <c r="D185" s="403">
        <f t="shared" si="150"/>
        <v>0</v>
      </c>
      <c r="E185" s="404">
        <f t="shared" si="151"/>
        <v>0</v>
      </c>
      <c r="F185" s="405">
        <v>0</v>
      </c>
      <c r="G185" s="405">
        <v>0</v>
      </c>
      <c r="H185" s="405">
        <v>0</v>
      </c>
      <c r="I185" s="404">
        <f t="shared" si="152"/>
        <v>0</v>
      </c>
      <c r="J185" s="405">
        <v>0</v>
      </c>
      <c r="K185" s="405">
        <v>0</v>
      </c>
      <c r="L185" s="406">
        <v>0</v>
      </c>
      <c r="M185" s="407">
        <v>0</v>
      </c>
      <c r="N185" s="404">
        <f t="shared" si="153"/>
        <v>0</v>
      </c>
      <c r="O185" s="409">
        <v>0</v>
      </c>
      <c r="P185" s="410">
        <v>0</v>
      </c>
      <c r="Q185" s="411">
        <v>0</v>
      </c>
    </row>
    <row r="186" spans="1:20" x14ac:dyDescent="0.25">
      <c r="B186" s="423">
        <v>13</v>
      </c>
      <c r="C186" s="424" t="s">
        <v>489</v>
      </c>
      <c r="D186" s="403">
        <f t="shared" si="150"/>
        <v>0</v>
      </c>
      <c r="E186" s="404">
        <f t="shared" si="151"/>
        <v>0</v>
      </c>
      <c r="F186" s="405">
        <v>0</v>
      </c>
      <c r="G186" s="405">
        <v>0</v>
      </c>
      <c r="H186" s="405">
        <v>0</v>
      </c>
      <c r="I186" s="404">
        <f t="shared" si="152"/>
        <v>0</v>
      </c>
      <c r="J186" s="405">
        <v>0</v>
      </c>
      <c r="K186" s="405">
        <v>0</v>
      </c>
      <c r="L186" s="406">
        <v>0</v>
      </c>
      <c r="M186" s="407">
        <v>0</v>
      </c>
      <c r="N186" s="404">
        <f t="shared" si="153"/>
        <v>0</v>
      </c>
      <c r="O186" s="409">
        <v>0</v>
      </c>
      <c r="P186" s="410">
        <v>0</v>
      </c>
      <c r="Q186" s="411">
        <v>0</v>
      </c>
    </row>
    <row r="187" spans="1:20" x14ac:dyDescent="0.25">
      <c r="B187" s="427">
        <v>14</v>
      </c>
      <c r="C187" s="428" t="s">
        <v>490</v>
      </c>
      <c r="D187" s="413">
        <f t="shared" si="150"/>
        <v>0</v>
      </c>
      <c r="E187" s="414">
        <f t="shared" si="151"/>
        <v>0</v>
      </c>
      <c r="F187" s="415">
        <v>0</v>
      </c>
      <c r="G187" s="415">
        <v>0</v>
      </c>
      <c r="H187" s="415">
        <v>0</v>
      </c>
      <c r="I187" s="414">
        <f t="shared" si="152"/>
        <v>0</v>
      </c>
      <c r="J187" s="415">
        <v>0</v>
      </c>
      <c r="K187" s="415">
        <v>0</v>
      </c>
      <c r="L187" s="416">
        <v>0</v>
      </c>
      <c r="M187" s="417">
        <v>0</v>
      </c>
      <c r="N187" s="404">
        <f t="shared" si="153"/>
        <v>0</v>
      </c>
      <c r="O187" s="418">
        <v>0</v>
      </c>
      <c r="P187" s="419">
        <v>0</v>
      </c>
      <c r="Q187" s="420">
        <v>0</v>
      </c>
    </row>
    <row r="188" spans="1:20" x14ac:dyDescent="0.25">
      <c r="B188" s="432" t="s">
        <v>491</v>
      </c>
      <c r="C188" s="433" t="s">
        <v>388</v>
      </c>
      <c r="D188" s="434">
        <f t="shared" si="150"/>
        <v>0</v>
      </c>
      <c r="E188" s="435">
        <f t="shared" si="151"/>
        <v>0</v>
      </c>
      <c r="F188" s="436">
        <v>0</v>
      </c>
      <c r="G188" s="436">
        <v>0</v>
      </c>
      <c r="H188" s="436">
        <v>0</v>
      </c>
      <c r="I188" s="435">
        <f t="shared" si="152"/>
        <v>0</v>
      </c>
      <c r="J188" s="436">
        <v>0</v>
      </c>
      <c r="K188" s="436">
        <v>0</v>
      </c>
      <c r="L188" s="437">
        <v>0</v>
      </c>
      <c r="M188" s="438">
        <v>0</v>
      </c>
      <c r="N188" s="435">
        <f>SUM(O188:P188)</f>
        <v>0</v>
      </c>
      <c r="O188" s="457">
        <v>0</v>
      </c>
      <c r="P188" s="458">
        <v>0</v>
      </c>
      <c r="Q188" s="441">
        <v>0</v>
      </c>
    </row>
    <row r="189" spans="1:20" x14ac:dyDescent="0.25">
      <c r="B189" s="459" t="s">
        <v>492</v>
      </c>
      <c r="C189" s="460" t="s">
        <v>390</v>
      </c>
      <c r="D189" s="461">
        <f t="shared" si="150"/>
        <v>0</v>
      </c>
      <c r="E189" s="462">
        <f t="shared" si="151"/>
        <v>0</v>
      </c>
      <c r="F189" s="463">
        <v>0</v>
      </c>
      <c r="G189" s="463">
        <v>0</v>
      </c>
      <c r="H189" s="463">
        <v>0</v>
      </c>
      <c r="I189" s="462">
        <f t="shared" si="152"/>
        <v>0</v>
      </c>
      <c r="J189" s="463">
        <v>0</v>
      </c>
      <c r="K189" s="463">
        <v>0</v>
      </c>
      <c r="L189" s="464">
        <v>0</v>
      </c>
      <c r="M189" s="465">
        <v>0</v>
      </c>
      <c r="N189" s="462">
        <f>SUM(O189:P189)</f>
        <v>0</v>
      </c>
      <c r="O189" s="466">
        <v>0</v>
      </c>
      <c r="P189" s="467">
        <v>0</v>
      </c>
      <c r="Q189" s="468">
        <v>0</v>
      </c>
    </row>
    <row r="190" spans="1:20" ht="45" customHeight="1" x14ac:dyDescent="0.25">
      <c r="B190" s="138" t="s">
        <v>493</v>
      </c>
      <c r="C190" s="139" t="s">
        <v>494</v>
      </c>
      <c r="D190" s="341">
        <f t="shared" ref="D190:Q190" si="154">D191+D193+D196+D198+D205+D204+D211+D215+D218+D234+D235</f>
        <v>13.794743198199225</v>
      </c>
      <c r="E190" s="138">
        <f t="shared" si="154"/>
        <v>5.0544532523905165E-2</v>
      </c>
      <c r="F190" s="242">
        <f t="shared" si="154"/>
        <v>1.213075159611059E-2</v>
      </c>
      <c r="G190" s="243">
        <f t="shared" si="154"/>
        <v>2.877074473596352E-2</v>
      </c>
      <c r="H190" s="244">
        <f t="shared" si="154"/>
        <v>9.6430361918310534E-3</v>
      </c>
      <c r="I190" s="138">
        <f t="shared" si="154"/>
        <v>4.5482051219767804E-2</v>
      </c>
      <c r="J190" s="242">
        <f t="shared" si="154"/>
        <v>1.0180588933288616E-2</v>
      </c>
      <c r="K190" s="243">
        <f t="shared" si="154"/>
        <v>3.5301462286479186E-2</v>
      </c>
      <c r="L190" s="469">
        <f t="shared" si="154"/>
        <v>0</v>
      </c>
      <c r="M190" s="138">
        <f t="shared" si="154"/>
        <v>0</v>
      </c>
      <c r="N190" s="245">
        <f t="shared" si="154"/>
        <v>5.9724215088573359E-3</v>
      </c>
      <c r="O190" s="246">
        <f t="shared" si="154"/>
        <v>5.9724215088573359E-3</v>
      </c>
      <c r="P190" s="244">
        <f t="shared" si="154"/>
        <v>0</v>
      </c>
      <c r="Q190" s="245">
        <f t="shared" si="154"/>
        <v>13.692744192946694</v>
      </c>
      <c r="R190" s="342"/>
      <c r="S190" s="343"/>
      <c r="T190" s="216"/>
    </row>
    <row r="191" spans="1:20" x14ac:dyDescent="0.25">
      <c r="B191" s="470" t="s">
        <v>495</v>
      </c>
      <c r="C191" s="471" t="s">
        <v>295</v>
      </c>
      <c r="D191" s="472">
        <f t="shared" ref="D191:Q191" si="155">D192</f>
        <v>1.3615331981992242</v>
      </c>
      <c r="E191" s="470">
        <f t="shared" si="155"/>
        <v>4.9887162109506222E-3</v>
      </c>
      <c r="F191" s="473">
        <f t="shared" si="155"/>
        <v>1.197298186701211E-3</v>
      </c>
      <c r="G191" s="474">
        <f t="shared" si="155"/>
        <v>2.83965591327887E-3</v>
      </c>
      <c r="H191" s="475">
        <f t="shared" si="155"/>
        <v>9.5176211097054079E-4</v>
      </c>
      <c r="I191" s="470">
        <f t="shared" si="155"/>
        <v>4.4890522257779444E-3</v>
      </c>
      <c r="J191" s="473">
        <f t="shared" si="155"/>
        <v>1.0048182565443864E-3</v>
      </c>
      <c r="K191" s="474">
        <f t="shared" si="155"/>
        <v>3.4842339692335578E-3</v>
      </c>
      <c r="L191" s="476">
        <f t="shared" si="155"/>
        <v>0</v>
      </c>
      <c r="M191" s="470">
        <f t="shared" si="155"/>
        <v>0</v>
      </c>
      <c r="N191" s="477">
        <f t="shared" si="155"/>
        <v>5.8947455861373891E-4</v>
      </c>
      <c r="O191" s="478">
        <f t="shared" si="155"/>
        <v>5.8947455861373891E-4</v>
      </c>
      <c r="P191" s="475">
        <f t="shared" si="155"/>
        <v>0</v>
      </c>
      <c r="Q191" s="477">
        <f t="shared" si="155"/>
        <v>1.3514659552038819</v>
      </c>
      <c r="R191" s="342"/>
      <c r="S191" s="343"/>
    </row>
    <row r="192" spans="1:20" ht="25.5" x14ac:dyDescent="0.25">
      <c r="A192" s="479"/>
      <c r="B192" s="177" t="s">
        <v>496</v>
      </c>
      <c r="C192" s="175" t="s">
        <v>497</v>
      </c>
      <c r="D192" s="480">
        <v>1.3615331981992242</v>
      </c>
      <c r="E192" s="332">
        <f>SUM(F192:H192)</f>
        <v>4.9887162109506222E-3</v>
      </c>
      <c r="F192" s="481">
        <f>IFERROR($D192*F$242/100, 0)</f>
        <v>1.197298186701211E-3</v>
      </c>
      <c r="G192" s="482">
        <f>IFERROR($D192*G$242/100, 0)</f>
        <v>2.83965591327887E-3</v>
      </c>
      <c r="H192" s="483">
        <f>IFERROR($D192*H$242/100, 0)</f>
        <v>9.5176211097054079E-4</v>
      </c>
      <c r="I192" s="332">
        <f t="shared" ref="I192:I240" si="156">SUM(J192:L192)</f>
        <v>4.4890522257779444E-3</v>
      </c>
      <c r="J192" s="481">
        <f t="shared" ref="J192:Q192" si="157">IFERROR($D192*J$242/100, 0)</f>
        <v>1.0048182565443864E-3</v>
      </c>
      <c r="K192" s="482">
        <f t="shared" si="157"/>
        <v>3.4842339692335578E-3</v>
      </c>
      <c r="L192" s="484">
        <f t="shared" si="157"/>
        <v>0</v>
      </c>
      <c r="M192" s="332">
        <f t="shared" si="157"/>
        <v>0</v>
      </c>
      <c r="N192" s="332">
        <f t="shared" ref="N192:N203" si="158">SUM(O192:P192)</f>
        <v>5.8947455861373891E-4</v>
      </c>
      <c r="O192" s="485">
        <f t="shared" si="157"/>
        <v>5.8947455861373891E-4</v>
      </c>
      <c r="P192" s="483">
        <f t="shared" si="157"/>
        <v>0</v>
      </c>
      <c r="Q192" s="486">
        <f t="shared" si="157"/>
        <v>1.3514659552038819</v>
      </c>
      <c r="R192" s="353"/>
      <c r="S192" s="354"/>
    </row>
    <row r="193" spans="2:19" s="3" customFormat="1" x14ac:dyDescent="0.25">
      <c r="B193" s="155" t="s">
        <v>155</v>
      </c>
      <c r="C193" s="215" t="s">
        <v>305</v>
      </c>
      <c r="D193" s="355">
        <f t="shared" ref="D193:H193" si="159">SUM(D194:D195)</f>
        <v>0</v>
      </c>
      <c r="E193" s="158">
        <f t="shared" si="159"/>
        <v>0</v>
      </c>
      <c r="F193" s="159">
        <f t="shared" si="159"/>
        <v>0</v>
      </c>
      <c r="G193" s="160">
        <f t="shared" si="159"/>
        <v>0</v>
      </c>
      <c r="H193" s="161">
        <f t="shared" si="159"/>
        <v>0</v>
      </c>
      <c r="I193" s="158">
        <f t="shared" si="156"/>
        <v>0</v>
      </c>
      <c r="J193" s="159">
        <f t="shared" ref="J193:Q193" si="160">SUM(J194:J195)</f>
        <v>0</v>
      </c>
      <c r="K193" s="160">
        <f t="shared" si="160"/>
        <v>0</v>
      </c>
      <c r="L193" s="487">
        <f t="shared" si="160"/>
        <v>0</v>
      </c>
      <c r="M193" s="158">
        <f t="shared" si="160"/>
        <v>0</v>
      </c>
      <c r="N193" s="158">
        <f t="shared" si="158"/>
        <v>0</v>
      </c>
      <c r="O193" s="163">
        <f t="shared" ref="O193:P193" si="161">SUM(O194:O195)</f>
        <v>0</v>
      </c>
      <c r="P193" s="161">
        <f t="shared" si="161"/>
        <v>0</v>
      </c>
      <c r="Q193" s="162">
        <f t="shared" si="160"/>
        <v>0</v>
      </c>
      <c r="R193" s="342"/>
      <c r="S193" s="343"/>
    </row>
    <row r="194" spans="2:19" x14ac:dyDescent="0.25">
      <c r="B194" s="273" t="s">
        <v>498</v>
      </c>
      <c r="C194" s="175" t="s">
        <v>499</v>
      </c>
      <c r="D194" s="352">
        <v>0</v>
      </c>
      <c r="E194" s="217">
        <f t="shared" ref="E194:E240" si="162">SUM(F194:H194)</f>
        <v>0</v>
      </c>
      <c r="F194" s="220">
        <f t="shared" ref="F194:H195" si="163">IFERROR($D194*F$242/100, 0)</f>
        <v>0</v>
      </c>
      <c r="G194" s="221">
        <f t="shared" si="163"/>
        <v>0</v>
      </c>
      <c r="H194" s="222">
        <f t="shared" si="163"/>
        <v>0</v>
      </c>
      <c r="I194" s="217">
        <f t="shared" si="156"/>
        <v>0</v>
      </c>
      <c r="J194" s="220">
        <f t="shared" ref="J194:M195" si="164">IFERROR($D194*J$242/100, 0)</f>
        <v>0</v>
      </c>
      <c r="K194" s="221">
        <f t="shared" si="164"/>
        <v>0</v>
      </c>
      <c r="L194" s="361">
        <f t="shared" si="164"/>
        <v>0</v>
      </c>
      <c r="M194" s="217">
        <f t="shared" si="164"/>
        <v>0</v>
      </c>
      <c r="N194" s="217">
        <f t="shared" si="158"/>
        <v>0</v>
      </c>
      <c r="O194" s="224">
        <f t="shared" ref="O194:Q195" si="165">IFERROR($D194*O$242/100, 0)</f>
        <v>0</v>
      </c>
      <c r="P194" s="222">
        <f t="shared" si="165"/>
        <v>0</v>
      </c>
      <c r="Q194" s="223">
        <f t="shared" si="165"/>
        <v>0</v>
      </c>
      <c r="R194" s="353"/>
      <c r="S194" s="354"/>
    </row>
    <row r="195" spans="2:19" x14ac:dyDescent="0.25">
      <c r="B195" s="488" t="s">
        <v>500</v>
      </c>
      <c r="C195" s="489" t="s">
        <v>309</v>
      </c>
      <c r="D195" s="364">
        <v>0</v>
      </c>
      <c r="E195" s="365">
        <f t="shared" si="162"/>
        <v>0</v>
      </c>
      <c r="F195" s="366">
        <f t="shared" si="163"/>
        <v>0</v>
      </c>
      <c r="G195" s="367">
        <f t="shared" si="163"/>
        <v>0</v>
      </c>
      <c r="H195" s="368">
        <f t="shared" si="163"/>
        <v>0</v>
      </c>
      <c r="I195" s="365">
        <f t="shared" si="156"/>
        <v>0</v>
      </c>
      <c r="J195" s="366">
        <f t="shared" si="164"/>
        <v>0</v>
      </c>
      <c r="K195" s="367">
        <f t="shared" si="164"/>
        <v>0</v>
      </c>
      <c r="L195" s="490">
        <f t="shared" si="164"/>
        <v>0</v>
      </c>
      <c r="M195" s="365">
        <f t="shared" si="164"/>
        <v>0</v>
      </c>
      <c r="N195" s="365">
        <f t="shared" si="158"/>
        <v>0</v>
      </c>
      <c r="O195" s="370">
        <f t="shared" si="165"/>
        <v>0</v>
      </c>
      <c r="P195" s="368">
        <f t="shared" si="165"/>
        <v>0</v>
      </c>
      <c r="Q195" s="491">
        <f t="shared" si="165"/>
        <v>0</v>
      </c>
      <c r="R195" s="353"/>
      <c r="S195" s="354"/>
    </row>
    <row r="196" spans="2:19" x14ac:dyDescent="0.25">
      <c r="B196" s="147" t="s">
        <v>157</v>
      </c>
      <c r="C196" s="148" t="s">
        <v>311</v>
      </c>
      <c r="D196" s="492">
        <f>D197</f>
        <v>0</v>
      </c>
      <c r="E196" s="150">
        <f t="shared" si="162"/>
        <v>0</v>
      </c>
      <c r="F196" s="151">
        <f>F197</f>
        <v>0</v>
      </c>
      <c r="G196" s="152">
        <f>G197</f>
        <v>0</v>
      </c>
      <c r="H196" s="153">
        <f>H197</f>
        <v>0</v>
      </c>
      <c r="I196" s="150">
        <f t="shared" si="156"/>
        <v>0</v>
      </c>
      <c r="J196" s="151">
        <f t="shared" ref="J196:Q196" si="166">J197</f>
        <v>0</v>
      </c>
      <c r="K196" s="152">
        <f t="shared" si="166"/>
        <v>0</v>
      </c>
      <c r="L196" s="493">
        <f t="shared" si="166"/>
        <v>0</v>
      </c>
      <c r="M196" s="150">
        <f t="shared" si="166"/>
        <v>0</v>
      </c>
      <c r="N196" s="150">
        <f t="shared" si="158"/>
        <v>0</v>
      </c>
      <c r="O196" s="494">
        <f t="shared" si="166"/>
        <v>0</v>
      </c>
      <c r="P196" s="153">
        <f t="shared" si="166"/>
        <v>0</v>
      </c>
      <c r="Q196" s="154">
        <f t="shared" si="166"/>
        <v>0</v>
      </c>
      <c r="R196" s="342"/>
      <c r="S196" s="343"/>
    </row>
    <row r="197" spans="2:19" x14ac:dyDescent="0.25">
      <c r="B197" s="174" t="s">
        <v>501</v>
      </c>
      <c r="C197" s="175" t="s">
        <v>313</v>
      </c>
      <c r="D197" s="352">
        <v>0</v>
      </c>
      <c r="E197" s="217">
        <f t="shared" si="162"/>
        <v>0</v>
      </c>
      <c r="F197" s="220">
        <f>IFERROR($D197*F$242/100, 0)</f>
        <v>0</v>
      </c>
      <c r="G197" s="221">
        <f>IFERROR($D197*G$242/100, 0)</f>
        <v>0</v>
      </c>
      <c r="H197" s="222">
        <f>IFERROR($D197*H$242/100, 0)</f>
        <v>0</v>
      </c>
      <c r="I197" s="217">
        <f t="shared" si="156"/>
        <v>0</v>
      </c>
      <c r="J197" s="220">
        <f t="shared" ref="J197:Q197" si="167">IFERROR($D197*J$242/100, 0)</f>
        <v>0</v>
      </c>
      <c r="K197" s="221">
        <f t="shared" si="167"/>
        <v>0</v>
      </c>
      <c r="L197" s="361">
        <f t="shared" si="167"/>
        <v>0</v>
      </c>
      <c r="M197" s="217">
        <f t="shared" si="167"/>
        <v>0</v>
      </c>
      <c r="N197" s="217">
        <f t="shared" si="158"/>
        <v>0</v>
      </c>
      <c r="O197" s="224">
        <f t="shared" si="167"/>
        <v>0</v>
      </c>
      <c r="P197" s="222">
        <f t="shared" si="167"/>
        <v>0</v>
      </c>
      <c r="Q197" s="223">
        <f t="shared" si="167"/>
        <v>0</v>
      </c>
      <c r="R197" s="353"/>
      <c r="S197" s="354"/>
    </row>
    <row r="198" spans="2:19" s="3" customFormat="1" x14ac:dyDescent="0.25">
      <c r="B198" s="155" t="s">
        <v>159</v>
      </c>
      <c r="C198" s="215" t="s">
        <v>315</v>
      </c>
      <c r="D198" s="355">
        <f>SUM(D199:D203)</f>
        <v>0</v>
      </c>
      <c r="E198" s="158">
        <f t="shared" si="162"/>
        <v>0</v>
      </c>
      <c r="F198" s="159">
        <f>SUM(F199:F203)</f>
        <v>0</v>
      </c>
      <c r="G198" s="160">
        <f>SUM(G199:G203)</f>
        <v>0</v>
      </c>
      <c r="H198" s="161">
        <f>SUM(H199:H203)</f>
        <v>0</v>
      </c>
      <c r="I198" s="158">
        <f t="shared" si="156"/>
        <v>0</v>
      </c>
      <c r="J198" s="159">
        <f t="shared" ref="J198:Q198" si="168">SUM(J199:J203)</f>
        <v>0</v>
      </c>
      <c r="K198" s="160">
        <f t="shared" si="168"/>
        <v>0</v>
      </c>
      <c r="L198" s="487">
        <f t="shared" si="168"/>
        <v>0</v>
      </c>
      <c r="M198" s="158">
        <f t="shared" si="168"/>
        <v>0</v>
      </c>
      <c r="N198" s="158">
        <f t="shared" si="158"/>
        <v>0</v>
      </c>
      <c r="O198" s="163">
        <f t="shared" ref="O198:P198" si="169">SUM(O199:O203)</f>
        <v>0</v>
      </c>
      <c r="P198" s="161">
        <f t="shared" si="169"/>
        <v>0</v>
      </c>
      <c r="Q198" s="162">
        <f t="shared" si="168"/>
        <v>0</v>
      </c>
      <c r="R198" s="342"/>
      <c r="S198" s="343"/>
    </row>
    <row r="199" spans="2:19" x14ac:dyDescent="0.25">
      <c r="B199" s="174" t="s">
        <v>502</v>
      </c>
      <c r="C199" s="175" t="s">
        <v>269</v>
      </c>
      <c r="D199" s="352">
        <v>0</v>
      </c>
      <c r="E199" s="217">
        <f t="shared" si="162"/>
        <v>0</v>
      </c>
      <c r="F199" s="220">
        <f t="shared" ref="F199:H203" si="170">IFERROR($D199*F$242/100, 0)</f>
        <v>0</v>
      </c>
      <c r="G199" s="221">
        <f t="shared" si="170"/>
        <v>0</v>
      </c>
      <c r="H199" s="222">
        <f t="shared" si="170"/>
        <v>0</v>
      </c>
      <c r="I199" s="217">
        <f t="shared" si="156"/>
        <v>0</v>
      </c>
      <c r="J199" s="220">
        <f t="shared" ref="J199:M203" si="171">IFERROR($D199*J$242/100, 0)</f>
        <v>0</v>
      </c>
      <c r="K199" s="221">
        <f t="shared" si="171"/>
        <v>0</v>
      </c>
      <c r="L199" s="361">
        <f t="shared" si="171"/>
        <v>0</v>
      </c>
      <c r="M199" s="217">
        <f t="shared" si="171"/>
        <v>0</v>
      </c>
      <c r="N199" s="217">
        <f t="shared" si="158"/>
        <v>0</v>
      </c>
      <c r="O199" s="224">
        <f t="shared" ref="O199:Q203" si="172">IFERROR($D199*O$242/100, 0)</f>
        <v>0</v>
      </c>
      <c r="P199" s="222">
        <f t="shared" si="172"/>
        <v>0</v>
      </c>
      <c r="Q199" s="223">
        <f t="shared" si="172"/>
        <v>0</v>
      </c>
      <c r="R199" s="353"/>
      <c r="S199" s="354"/>
    </row>
    <row r="200" spans="2:19" x14ac:dyDescent="0.25">
      <c r="B200" s="174" t="s">
        <v>503</v>
      </c>
      <c r="C200" s="175" t="s">
        <v>273</v>
      </c>
      <c r="D200" s="352">
        <v>0</v>
      </c>
      <c r="E200" s="217">
        <f t="shared" si="162"/>
        <v>0</v>
      </c>
      <c r="F200" s="220">
        <f t="shared" si="170"/>
        <v>0</v>
      </c>
      <c r="G200" s="221">
        <f t="shared" si="170"/>
        <v>0</v>
      </c>
      <c r="H200" s="222">
        <f t="shared" si="170"/>
        <v>0</v>
      </c>
      <c r="I200" s="217">
        <f t="shared" si="156"/>
        <v>0</v>
      </c>
      <c r="J200" s="220">
        <f t="shared" si="171"/>
        <v>0</v>
      </c>
      <c r="K200" s="221">
        <f t="shared" si="171"/>
        <v>0</v>
      </c>
      <c r="L200" s="361">
        <f t="shared" si="171"/>
        <v>0</v>
      </c>
      <c r="M200" s="217">
        <f t="shared" si="171"/>
        <v>0</v>
      </c>
      <c r="N200" s="217">
        <f t="shared" si="158"/>
        <v>0</v>
      </c>
      <c r="O200" s="224">
        <f t="shared" si="172"/>
        <v>0</v>
      </c>
      <c r="P200" s="222">
        <f t="shared" si="172"/>
        <v>0</v>
      </c>
      <c r="Q200" s="223">
        <f t="shared" si="172"/>
        <v>0</v>
      </c>
      <c r="R200" s="353"/>
      <c r="S200" s="354"/>
    </row>
    <row r="201" spans="2:19" x14ac:dyDescent="0.25">
      <c r="B201" s="174" t="s">
        <v>504</v>
      </c>
      <c r="C201" s="264" t="s">
        <v>319</v>
      </c>
      <c r="D201" s="352">
        <v>0</v>
      </c>
      <c r="E201" s="217">
        <f t="shared" si="162"/>
        <v>0</v>
      </c>
      <c r="F201" s="220">
        <f t="shared" si="170"/>
        <v>0</v>
      </c>
      <c r="G201" s="221">
        <f t="shared" si="170"/>
        <v>0</v>
      </c>
      <c r="H201" s="222">
        <f t="shared" si="170"/>
        <v>0</v>
      </c>
      <c r="I201" s="217">
        <f t="shared" si="156"/>
        <v>0</v>
      </c>
      <c r="J201" s="220">
        <f t="shared" si="171"/>
        <v>0</v>
      </c>
      <c r="K201" s="221">
        <f t="shared" si="171"/>
        <v>0</v>
      </c>
      <c r="L201" s="361">
        <f t="shared" si="171"/>
        <v>0</v>
      </c>
      <c r="M201" s="217">
        <f t="shared" si="171"/>
        <v>0</v>
      </c>
      <c r="N201" s="217">
        <f t="shared" si="158"/>
        <v>0</v>
      </c>
      <c r="O201" s="224">
        <f t="shared" si="172"/>
        <v>0</v>
      </c>
      <c r="P201" s="222">
        <f t="shared" si="172"/>
        <v>0</v>
      </c>
      <c r="Q201" s="223">
        <f t="shared" si="172"/>
        <v>0</v>
      </c>
      <c r="R201" s="353"/>
      <c r="S201" s="354"/>
    </row>
    <row r="202" spans="2:19" x14ac:dyDescent="0.25">
      <c r="B202" s="174" t="s">
        <v>505</v>
      </c>
      <c r="C202" s="265" t="s">
        <v>271</v>
      </c>
      <c r="D202" s="352">
        <v>0</v>
      </c>
      <c r="E202" s="217">
        <f t="shared" si="162"/>
        <v>0</v>
      </c>
      <c r="F202" s="220">
        <f t="shared" si="170"/>
        <v>0</v>
      </c>
      <c r="G202" s="221">
        <f t="shared" si="170"/>
        <v>0</v>
      </c>
      <c r="H202" s="222">
        <f t="shared" si="170"/>
        <v>0</v>
      </c>
      <c r="I202" s="217">
        <f t="shared" si="156"/>
        <v>0</v>
      </c>
      <c r="J202" s="220">
        <f t="shared" si="171"/>
        <v>0</v>
      </c>
      <c r="K202" s="221">
        <f t="shared" si="171"/>
        <v>0</v>
      </c>
      <c r="L202" s="361">
        <f t="shared" si="171"/>
        <v>0</v>
      </c>
      <c r="M202" s="217">
        <f t="shared" si="171"/>
        <v>0</v>
      </c>
      <c r="N202" s="217">
        <f t="shared" si="158"/>
        <v>0</v>
      </c>
      <c r="O202" s="224">
        <f t="shared" si="172"/>
        <v>0</v>
      </c>
      <c r="P202" s="222">
        <f t="shared" si="172"/>
        <v>0</v>
      </c>
      <c r="Q202" s="223">
        <f t="shared" si="172"/>
        <v>0</v>
      </c>
      <c r="R202" s="353"/>
      <c r="S202" s="354"/>
    </row>
    <row r="203" spans="2:19" ht="26.25" x14ac:dyDescent="0.25">
      <c r="B203" s="174" t="s">
        <v>506</v>
      </c>
      <c r="C203" s="265" t="s">
        <v>322</v>
      </c>
      <c r="D203" s="352">
        <v>0</v>
      </c>
      <c r="E203" s="217">
        <f t="shared" si="162"/>
        <v>0</v>
      </c>
      <c r="F203" s="220">
        <f t="shared" si="170"/>
        <v>0</v>
      </c>
      <c r="G203" s="221">
        <f t="shared" si="170"/>
        <v>0</v>
      </c>
      <c r="H203" s="222">
        <f t="shared" si="170"/>
        <v>0</v>
      </c>
      <c r="I203" s="217">
        <f t="shared" si="156"/>
        <v>0</v>
      </c>
      <c r="J203" s="220">
        <f t="shared" si="171"/>
        <v>0</v>
      </c>
      <c r="K203" s="221">
        <f t="shared" si="171"/>
        <v>0</v>
      </c>
      <c r="L203" s="361">
        <f t="shared" si="171"/>
        <v>0</v>
      </c>
      <c r="M203" s="217">
        <f t="shared" si="171"/>
        <v>0</v>
      </c>
      <c r="N203" s="217">
        <f t="shared" si="158"/>
        <v>0</v>
      </c>
      <c r="O203" s="224">
        <f t="shared" si="172"/>
        <v>0</v>
      </c>
      <c r="P203" s="222">
        <f t="shared" si="172"/>
        <v>0</v>
      </c>
      <c r="Q203" s="223">
        <f t="shared" si="172"/>
        <v>0</v>
      </c>
      <c r="R203" s="353"/>
      <c r="S203" s="354"/>
    </row>
    <row r="204" spans="2:19" s="3" customFormat="1" x14ac:dyDescent="0.25">
      <c r="B204" s="155" t="s">
        <v>161</v>
      </c>
      <c r="C204" s="254" t="s">
        <v>324</v>
      </c>
      <c r="D204" s="495">
        <v>0</v>
      </c>
      <c r="E204" s="158">
        <f t="shared" si="162"/>
        <v>0</v>
      </c>
      <c r="F204" s="159">
        <f>IFERROR($D204*F$243/100, 0)</f>
        <v>0</v>
      </c>
      <c r="G204" s="160">
        <f>IFERROR($D204*G$243/100, 0)</f>
        <v>0</v>
      </c>
      <c r="H204" s="161">
        <f>IFERROR($D204*H$243/100, 0)</f>
        <v>0</v>
      </c>
      <c r="I204" s="158">
        <f t="shared" si="156"/>
        <v>0</v>
      </c>
      <c r="J204" s="159">
        <f t="shared" ref="J204:Q204" si="173">IFERROR($D204*J$243/100, 0)</f>
        <v>0</v>
      </c>
      <c r="K204" s="160">
        <f t="shared" si="173"/>
        <v>0</v>
      </c>
      <c r="L204" s="487">
        <f t="shared" si="173"/>
        <v>0</v>
      </c>
      <c r="M204" s="158">
        <f t="shared" si="173"/>
        <v>0</v>
      </c>
      <c r="N204" s="158">
        <f>SUM(O204:P204)</f>
        <v>0</v>
      </c>
      <c r="O204" s="163">
        <f t="shared" si="173"/>
        <v>0</v>
      </c>
      <c r="P204" s="161">
        <f t="shared" si="173"/>
        <v>0</v>
      </c>
      <c r="Q204" s="162">
        <f t="shared" si="173"/>
        <v>0</v>
      </c>
      <c r="R204" s="342"/>
      <c r="S204" s="343"/>
    </row>
    <row r="205" spans="2:19" s="3" customFormat="1" x14ac:dyDescent="0.25">
      <c r="B205" s="155" t="s">
        <v>163</v>
      </c>
      <c r="C205" s="215" t="s">
        <v>326</v>
      </c>
      <c r="D205" s="355">
        <f>SUM(D206:D210)</f>
        <v>12.433210000000001</v>
      </c>
      <c r="E205" s="158">
        <f t="shared" si="162"/>
        <v>4.5555816312954543E-2</v>
      </c>
      <c r="F205" s="159">
        <f>SUM(F206:F210)</f>
        <v>1.0933453409409379E-2</v>
      </c>
      <c r="G205" s="160">
        <f>SUM(G206:G210)</f>
        <v>2.5931088822684651E-2</v>
      </c>
      <c r="H205" s="161">
        <f>SUM(H206:H210)</f>
        <v>8.6912740808605133E-3</v>
      </c>
      <c r="I205" s="158">
        <f t="shared" si="156"/>
        <v>4.0992998993989858E-2</v>
      </c>
      <c r="J205" s="159">
        <f t="shared" ref="J205:Q205" si="174">SUM(J206:J210)</f>
        <v>9.1757706767442299E-3</v>
      </c>
      <c r="K205" s="160">
        <f t="shared" si="174"/>
        <v>3.1817228317245629E-2</v>
      </c>
      <c r="L205" s="487">
        <f t="shared" si="174"/>
        <v>0</v>
      </c>
      <c r="M205" s="158">
        <f t="shared" si="174"/>
        <v>0</v>
      </c>
      <c r="N205" s="158">
        <f>SUM(O205:P205)</f>
        <v>5.3829469502435969E-3</v>
      </c>
      <c r="O205" s="163">
        <f t="shared" ref="O205:P205" si="175">SUM(O206:O210)</f>
        <v>5.3829469502435969E-3</v>
      </c>
      <c r="P205" s="161">
        <f t="shared" si="175"/>
        <v>0</v>
      </c>
      <c r="Q205" s="162">
        <f t="shared" si="174"/>
        <v>12.341278237742813</v>
      </c>
      <c r="R205" s="342"/>
      <c r="S205" s="343"/>
    </row>
    <row r="206" spans="2:19" x14ac:dyDescent="0.25">
      <c r="B206" s="273" t="s">
        <v>507</v>
      </c>
      <c r="C206" s="274" t="s">
        <v>328</v>
      </c>
      <c r="D206" s="352">
        <v>12.2555075</v>
      </c>
      <c r="E206" s="217">
        <f t="shared" si="162"/>
        <v>4.4904706708246443E-2</v>
      </c>
      <c r="F206" s="220">
        <f t="shared" ref="F206:H210" si="176">IFERROR($D206*F$242/100, 0)</f>
        <v>1.0777186282538235E-2</v>
      </c>
      <c r="G206" s="221">
        <f t="shared" si="176"/>
        <v>2.5560466971086139E-2</v>
      </c>
      <c r="H206" s="222">
        <f t="shared" si="176"/>
        <v>8.5670534546220672E-3</v>
      </c>
      <c r="I206" s="217">
        <f t="shared" si="156"/>
        <v>4.0407103766310966E-2</v>
      </c>
      <c r="J206" s="220">
        <f t="shared" ref="J206:M210" si="177">IFERROR($D206*J$242/100, 0)</f>
        <v>9.0446253499393142E-3</v>
      </c>
      <c r="K206" s="221">
        <f t="shared" si="177"/>
        <v>3.1362478416371652E-2</v>
      </c>
      <c r="L206" s="361">
        <f t="shared" si="177"/>
        <v>0</v>
      </c>
      <c r="M206" s="217">
        <f t="shared" si="177"/>
        <v>0</v>
      </c>
      <c r="N206" s="217">
        <f>SUM(O206:P206)</f>
        <v>5.3060108146498397E-3</v>
      </c>
      <c r="O206" s="224">
        <f t="shared" ref="O206:Q210" si="178">IFERROR($D206*O$242/100, 0)</f>
        <v>5.3060108146498397E-3</v>
      </c>
      <c r="P206" s="222">
        <f t="shared" si="178"/>
        <v>0</v>
      </c>
      <c r="Q206" s="223">
        <f t="shared" si="178"/>
        <v>12.164889678710793</v>
      </c>
      <c r="R206" s="353"/>
      <c r="S206" s="354"/>
    </row>
    <row r="207" spans="2:19" x14ac:dyDescent="0.25">
      <c r="B207" s="273" t="s">
        <v>508</v>
      </c>
      <c r="C207" s="274" t="s">
        <v>330</v>
      </c>
      <c r="D207" s="352">
        <v>0.17770249999999999</v>
      </c>
      <c r="E207" s="217">
        <f t="shared" si="162"/>
        <v>6.5110960470810063E-4</v>
      </c>
      <c r="F207" s="220">
        <f t="shared" si="176"/>
        <v>1.562671268711435E-4</v>
      </c>
      <c r="G207" s="221">
        <f t="shared" si="176"/>
        <v>3.7062185159851058E-4</v>
      </c>
      <c r="H207" s="222">
        <f t="shared" si="176"/>
        <v>1.2422062623844649E-4</v>
      </c>
      <c r="I207" s="217">
        <f t="shared" si="156"/>
        <v>5.8589522767889246E-4</v>
      </c>
      <c r="J207" s="220">
        <f t="shared" si="177"/>
        <v>1.3114532680491532E-4</v>
      </c>
      <c r="K207" s="221">
        <f t="shared" si="177"/>
        <v>4.5474990087397715E-4</v>
      </c>
      <c r="L207" s="361">
        <f t="shared" si="177"/>
        <v>0</v>
      </c>
      <c r="M207" s="217">
        <f t="shared" si="177"/>
        <v>0</v>
      </c>
      <c r="N207" s="217">
        <f t="shared" ref="N207:N210" si="179">SUM(O207:P207)</f>
        <v>7.6936135593757573E-5</v>
      </c>
      <c r="O207" s="224">
        <f t="shared" si="178"/>
        <v>7.6936135593757573E-5</v>
      </c>
      <c r="P207" s="222">
        <f t="shared" si="178"/>
        <v>0</v>
      </c>
      <c r="Q207" s="223">
        <f t="shared" si="178"/>
        <v>0.17638855903201922</v>
      </c>
      <c r="R207" s="353"/>
      <c r="S207" s="354"/>
    </row>
    <row r="208" spans="2:19" x14ac:dyDescent="0.25">
      <c r="B208" s="273" t="s">
        <v>509</v>
      </c>
      <c r="C208" s="274" t="s">
        <v>332</v>
      </c>
      <c r="D208" s="352">
        <v>0</v>
      </c>
      <c r="E208" s="217">
        <f t="shared" si="162"/>
        <v>0</v>
      </c>
      <c r="F208" s="220">
        <f t="shared" si="176"/>
        <v>0</v>
      </c>
      <c r="G208" s="221">
        <f t="shared" si="176"/>
        <v>0</v>
      </c>
      <c r="H208" s="222">
        <f t="shared" si="176"/>
        <v>0</v>
      </c>
      <c r="I208" s="217">
        <f t="shared" si="156"/>
        <v>0</v>
      </c>
      <c r="J208" s="220">
        <f t="shared" si="177"/>
        <v>0</v>
      </c>
      <c r="K208" s="221">
        <f t="shared" si="177"/>
        <v>0</v>
      </c>
      <c r="L208" s="361">
        <f t="shared" si="177"/>
        <v>0</v>
      </c>
      <c r="M208" s="217">
        <f t="shared" si="177"/>
        <v>0</v>
      </c>
      <c r="N208" s="217">
        <f t="shared" si="179"/>
        <v>0</v>
      </c>
      <c r="O208" s="224">
        <f t="shared" si="178"/>
        <v>0</v>
      </c>
      <c r="P208" s="222">
        <f t="shared" si="178"/>
        <v>0</v>
      </c>
      <c r="Q208" s="223">
        <f t="shared" si="178"/>
        <v>0</v>
      </c>
      <c r="R208" s="353"/>
      <c r="S208" s="354"/>
    </row>
    <row r="209" spans="2:19" x14ac:dyDescent="0.25">
      <c r="B209" s="273" t="s">
        <v>510</v>
      </c>
      <c r="C209" s="274" t="s">
        <v>334</v>
      </c>
      <c r="D209" s="352">
        <v>0</v>
      </c>
      <c r="E209" s="217">
        <f t="shared" si="162"/>
        <v>0</v>
      </c>
      <c r="F209" s="220">
        <f t="shared" si="176"/>
        <v>0</v>
      </c>
      <c r="G209" s="221">
        <f t="shared" si="176"/>
        <v>0</v>
      </c>
      <c r="H209" s="222">
        <f t="shared" si="176"/>
        <v>0</v>
      </c>
      <c r="I209" s="217">
        <f t="shared" si="156"/>
        <v>0</v>
      </c>
      <c r="J209" s="220">
        <f t="shared" si="177"/>
        <v>0</v>
      </c>
      <c r="K209" s="221">
        <f t="shared" si="177"/>
        <v>0</v>
      </c>
      <c r="L209" s="361">
        <f t="shared" si="177"/>
        <v>0</v>
      </c>
      <c r="M209" s="217">
        <f t="shared" si="177"/>
        <v>0</v>
      </c>
      <c r="N209" s="217">
        <f t="shared" si="179"/>
        <v>0</v>
      </c>
      <c r="O209" s="224">
        <f t="shared" si="178"/>
        <v>0</v>
      </c>
      <c r="P209" s="222">
        <f t="shared" si="178"/>
        <v>0</v>
      </c>
      <c r="Q209" s="223">
        <f t="shared" si="178"/>
        <v>0</v>
      </c>
      <c r="R209" s="353"/>
      <c r="S209" s="354"/>
    </row>
    <row r="210" spans="2:19" x14ac:dyDescent="0.25">
      <c r="B210" s="273" t="s">
        <v>511</v>
      </c>
      <c r="C210" s="274" t="s">
        <v>336</v>
      </c>
      <c r="D210" s="352">
        <v>0</v>
      </c>
      <c r="E210" s="217">
        <f t="shared" si="162"/>
        <v>0</v>
      </c>
      <c r="F210" s="220">
        <f t="shared" si="176"/>
        <v>0</v>
      </c>
      <c r="G210" s="221">
        <f t="shared" si="176"/>
        <v>0</v>
      </c>
      <c r="H210" s="222">
        <f t="shared" si="176"/>
        <v>0</v>
      </c>
      <c r="I210" s="217">
        <f t="shared" si="156"/>
        <v>0</v>
      </c>
      <c r="J210" s="220">
        <f t="shared" si="177"/>
        <v>0</v>
      </c>
      <c r="K210" s="221">
        <f t="shared" si="177"/>
        <v>0</v>
      </c>
      <c r="L210" s="361">
        <f t="shared" si="177"/>
        <v>0</v>
      </c>
      <c r="M210" s="217">
        <f t="shared" si="177"/>
        <v>0</v>
      </c>
      <c r="N210" s="217">
        <f t="shared" si="179"/>
        <v>0</v>
      </c>
      <c r="O210" s="224">
        <f t="shared" si="178"/>
        <v>0</v>
      </c>
      <c r="P210" s="222">
        <f t="shared" si="178"/>
        <v>0</v>
      </c>
      <c r="Q210" s="223">
        <f t="shared" si="178"/>
        <v>0</v>
      </c>
      <c r="R210" s="353"/>
      <c r="S210" s="354"/>
    </row>
    <row r="211" spans="2:19" s="3" customFormat="1" x14ac:dyDescent="0.25">
      <c r="B211" s="155" t="s">
        <v>165</v>
      </c>
      <c r="C211" s="215" t="s">
        <v>338</v>
      </c>
      <c r="D211" s="355">
        <f>SUM(D212:D214)</f>
        <v>0</v>
      </c>
      <c r="E211" s="158">
        <f t="shared" si="162"/>
        <v>0</v>
      </c>
      <c r="F211" s="159">
        <f>SUM(F212:F214)</f>
        <v>0</v>
      </c>
      <c r="G211" s="160">
        <f>SUM(G212:G214)</f>
        <v>0</v>
      </c>
      <c r="H211" s="161">
        <f>SUM(H212:H214)</f>
        <v>0</v>
      </c>
      <c r="I211" s="158">
        <f t="shared" si="156"/>
        <v>0</v>
      </c>
      <c r="J211" s="159">
        <f t="shared" ref="J211:Q211" si="180">SUM(J212:J214)</f>
        <v>0</v>
      </c>
      <c r="K211" s="160">
        <f t="shared" si="180"/>
        <v>0</v>
      </c>
      <c r="L211" s="487">
        <f t="shared" si="180"/>
        <v>0</v>
      </c>
      <c r="M211" s="158">
        <f t="shared" si="180"/>
        <v>0</v>
      </c>
      <c r="N211" s="158">
        <f>SUM(O211:P211)</f>
        <v>0</v>
      </c>
      <c r="O211" s="163">
        <f t="shared" ref="O211:P211" si="181">SUM(O212:O214)</f>
        <v>0</v>
      </c>
      <c r="P211" s="161">
        <f t="shared" si="181"/>
        <v>0</v>
      </c>
      <c r="Q211" s="162">
        <f t="shared" si="180"/>
        <v>0</v>
      </c>
      <c r="R211" s="342"/>
      <c r="S211" s="343"/>
    </row>
    <row r="212" spans="2:19" x14ac:dyDescent="0.25">
      <c r="B212" s="273" t="s">
        <v>512</v>
      </c>
      <c r="C212" s="274" t="s">
        <v>344</v>
      </c>
      <c r="D212" s="352">
        <v>0</v>
      </c>
      <c r="E212" s="217">
        <f t="shared" si="162"/>
        <v>0</v>
      </c>
      <c r="F212" s="220">
        <f t="shared" ref="F212:H214" si="182">IFERROR($D212*F$242/100, 0)</f>
        <v>0</v>
      </c>
      <c r="G212" s="221">
        <f t="shared" si="182"/>
        <v>0</v>
      </c>
      <c r="H212" s="222">
        <f t="shared" si="182"/>
        <v>0</v>
      </c>
      <c r="I212" s="217">
        <f t="shared" si="156"/>
        <v>0</v>
      </c>
      <c r="J212" s="220">
        <f t="shared" ref="J212:Q214" si="183">IFERROR($D212*J$242/100, 0)</f>
        <v>0</v>
      </c>
      <c r="K212" s="221">
        <f t="shared" si="183"/>
        <v>0</v>
      </c>
      <c r="L212" s="361">
        <f t="shared" si="183"/>
        <v>0</v>
      </c>
      <c r="M212" s="217">
        <f t="shared" si="183"/>
        <v>0</v>
      </c>
      <c r="N212" s="217">
        <f>SUM(O212:P212)</f>
        <v>0</v>
      </c>
      <c r="O212" s="224">
        <f t="shared" si="183"/>
        <v>0</v>
      </c>
      <c r="P212" s="222">
        <f t="shared" si="183"/>
        <v>0</v>
      </c>
      <c r="Q212" s="223">
        <f t="shared" si="183"/>
        <v>0</v>
      </c>
      <c r="R212" s="353"/>
      <c r="S212" s="354"/>
    </row>
    <row r="213" spans="2:19" x14ac:dyDescent="0.25">
      <c r="B213" s="276" t="s">
        <v>513</v>
      </c>
      <c r="C213" s="274" t="s">
        <v>346</v>
      </c>
      <c r="D213" s="360">
        <v>0</v>
      </c>
      <c r="E213" s="217">
        <f t="shared" si="162"/>
        <v>0</v>
      </c>
      <c r="F213" s="220">
        <f t="shared" si="182"/>
        <v>0</v>
      </c>
      <c r="G213" s="221">
        <f t="shared" si="182"/>
        <v>0</v>
      </c>
      <c r="H213" s="222">
        <f t="shared" si="182"/>
        <v>0</v>
      </c>
      <c r="I213" s="217">
        <f t="shared" si="156"/>
        <v>0</v>
      </c>
      <c r="J213" s="220">
        <f t="shared" si="183"/>
        <v>0</v>
      </c>
      <c r="K213" s="221">
        <f t="shared" si="183"/>
        <v>0</v>
      </c>
      <c r="L213" s="361">
        <f t="shared" si="183"/>
        <v>0</v>
      </c>
      <c r="M213" s="217">
        <f t="shared" si="183"/>
        <v>0</v>
      </c>
      <c r="N213" s="217">
        <f t="shared" ref="N213:N214" si="184">SUM(O213:P213)</f>
        <v>0</v>
      </c>
      <c r="O213" s="224">
        <f t="shared" si="183"/>
        <v>0</v>
      </c>
      <c r="P213" s="222">
        <f t="shared" si="183"/>
        <v>0</v>
      </c>
      <c r="Q213" s="223">
        <f t="shared" si="183"/>
        <v>0</v>
      </c>
      <c r="R213" s="353"/>
      <c r="S213" s="354"/>
    </row>
    <row r="214" spans="2:19" x14ac:dyDescent="0.25">
      <c r="B214" s="276" t="s">
        <v>514</v>
      </c>
      <c r="C214" s="264" t="s">
        <v>350</v>
      </c>
      <c r="D214" s="352">
        <v>0</v>
      </c>
      <c r="E214" s="217">
        <f t="shared" si="162"/>
        <v>0</v>
      </c>
      <c r="F214" s="220">
        <f t="shared" si="182"/>
        <v>0</v>
      </c>
      <c r="G214" s="221">
        <f t="shared" si="182"/>
        <v>0</v>
      </c>
      <c r="H214" s="222">
        <f t="shared" si="182"/>
        <v>0</v>
      </c>
      <c r="I214" s="217">
        <f t="shared" si="156"/>
        <v>0</v>
      </c>
      <c r="J214" s="220">
        <f t="shared" si="183"/>
        <v>0</v>
      </c>
      <c r="K214" s="221">
        <f t="shared" si="183"/>
        <v>0</v>
      </c>
      <c r="L214" s="361">
        <f t="shared" si="183"/>
        <v>0</v>
      </c>
      <c r="M214" s="217">
        <f t="shared" si="183"/>
        <v>0</v>
      </c>
      <c r="N214" s="217">
        <f t="shared" si="184"/>
        <v>0</v>
      </c>
      <c r="O214" s="224">
        <f t="shared" si="183"/>
        <v>0</v>
      </c>
      <c r="P214" s="222">
        <f t="shared" si="183"/>
        <v>0</v>
      </c>
      <c r="Q214" s="223">
        <f t="shared" si="183"/>
        <v>0</v>
      </c>
      <c r="R214" s="353"/>
      <c r="S214" s="354"/>
    </row>
    <row r="215" spans="2:19" s="3" customFormat="1" x14ac:dyDescent="0.25">
      <c r="B215" s="155" t="s">
        <v>167</v>
      </c>
      <c r="C215" s="215" t="s">
        <v>352</v>
      </c>
      <c r="D215" s="355">
        <f>SUM(D216:D217)</f>
        <v>0</v>
      </c>
      <c r="E215" s="158">
        <f t="shared" si="162"/>
        <v>0</v>
      </c>
      <c r="F215" s="159">
        <f>SUM(F216:F217)</f>
        <v>0</v>
      </c>
      <c r="G215" s="160">
        <f>SUM(G216:G217)</f>
        <v>0</v>
      </c>
      <c r="H215" s="161">
        <f>SUM(H216:H217)</f>
        <v>0</v>
      </c>
      <c r="I215" s="158">
        <f t="shared" si="156"/>
        <v>0</v>
      </c>
      <c r="J215" s="159">
        <f t="shared" ref="J215:Q215" si="185">SUM(J216:J217)</f>
        <v>0</v>
      </c>
      <c r="K215" s="160">
        <f t="shared" si="185"/>
        <v>0</v>
      </c>
      <c r="L215" s="487">
        <f t="shared" si="185"/>
        <v>0</v>
      </c>
      <c r="M215" s="158">
        <f t="shared" si="185"/>
        <v>0</v>
      </c>
      <c r="N215" s="158">
        <f>SUM(O215:P215)</f>
        <v>0</v>
      </c>
      <c r="O215" s="163">
        <f t="shared" ref="O215:P215" si="186">SUM(O216:O217)</f>
        <v>0</v>
      </c>
      <c r="P215" s="161">
        <f t="shared" si="186"/>
        <v>0</v>
      </c>
      <c r="Q215" s="162">
        <f t="shared" si="185"/>
        <v>0</v>
      </c>
      <c r="R215" s="342"/>
      <c r="S215" s="343"/>
    </row>
    <row r="216" spans="2:19" x14ac:dyDescent="0.25">
      <c r="B216" s="273" t="s">
        <v>515</v>
      </c>
      <c r="C216" s="274" t="s">
        <v>354</v>
      </c>
      <c r="D216" s="352">
        <v>0</v>
      </c>
      <c r="E216" s="217">
        <f t="shared" si="162"/>
        <v>0</v>
      </c>
      <c r="F216" s="220">
        <f t="shared" ref="F216:H217" si="187">IFERROR($D216*F$242/100, 0)</f>
        <v>0</v>
      </c>
      <c r="G216" s="221">
        <f t="shared" si="187"/>
        <v>0</v>
      </c>
      <c r="H216" s="222">
        <f t="shared" si="187"/>
        <v>0</v>
      </c>
      <c r="I216" s="217">
        <f t="shared" si="156"/>
        <v>0</v>
      </c>
      <c r="J216" s="220">
        <f t="shared" ref="J216:Q217" si="188">IFERROR($D216*J$242/100, 0)</f>
        <v>0</v>
      </c>
      <c r="K216" s="221">
        <f t="shared" si="188"/>
        <v>0</v>
      </c>
      <c r="L216" s="361">
        <f t="shared" si="188"/>
        <v>0</v>
      </c>
      <c r="M216" s="217">
        <f t="shared" si="188"/>
        <v>0</v>
      </c>
      <c r="N216" s="217">
        <f>SUM(O216:P216)</f>
        <v>0</v>
      </c>
      <c r="O216" s="224">
        <f t="shared" si="188"/>
        <v>0</v>
      </c>
      <c r="P216" s="222">
        <f t="shared" si="188"/>
        <v>0</v>
      </c>
      <c r="Q216" s="223">
        <f t="shared" si="188"/>
        <v>0</v>
      </c>
      <c r="R216" s="353"/>
      <c r="S216" s="354"/>
    </row>
    <row r="217" spans="2:19" x14ac:dyDescent="0.25">
      <c r="B217" s="276" t="s">
        <v>516</v>
      </c>
      <c r="C217" s="264" t="s">
        <v>517</v>
      </c>
      <c r="D217" s="352">
        <v>0</v>
      </c>
      <c r="E217" s="217">
        <f t="shared" si="162"/>
        <v>0</v>
      </c>
      <c r="F217" s="220">
        <f t="shared" si="187"/>
        <v>0</v>
      </c>
      <c r="G217" s="221">
        <f t="shared" si="187"/>
        <v>0</v>
      </c>
      <c r="H217" s="222">
        <f t="shared" si="187"/>
        <v>0</v>
      </c>
      <c r="I217" s="217">
        <f t="shared" si="156"/>
        <v>0</v>
      </c>
      <c r="J217" s="220">
        <f t="shared" si="188"/>
        <v>0</v>
      </c>
      <c r="K217" s="221">
        <f t="shared" si="188"/>
        <v>0</v>
      </c>
      <c r="L217" s="361">
        <f t="shared" si="188"/>
        <v>0</v>
      </c>
      <c r="M217" s="217">
        <f t="shared" si="188"/>
        <v>0</v>
      </c>
      <c r="N217" s="217">
        <f>SUM(O217:P217)</f>
        <v>0</v>
      </c>
      <c r="O217" s="224">
        <f t="shared" si="188"/>
        <v>0</v>
      </c>
      <c r="P217" s="222">
        <f t="shared" si="188"/>
        <v>0</v>
      </c>
      <c r="Q217" s="223">
        <f t="shared" si="188"/>
        <v>0</v>
      </c>
      <c r="R217" s="353"/>
      <c r="S217" s="354"/>
    </row>
    <row r="218" spans="2:19" s="3" customFormat="1" x14ac:dyDescent="0.25">
      <c r="B218" s="155" t="s">
        <v>169</v>
      </c>
      <c r="C218" s="215" t="s">
        <v>358</v>
      </c>
      <c r="D218" s="355">
        <f>SUM(D219:D233)</f>
        <v>0</v>
      </c>
      <c r="E218" s="158">
        <f t="shared" si="162"/>
        <v>0</v>
      </c>
      <c r="F218" s="159">
        <f>SUM(F219:F233)</f>
        <v>0</v>
      </c>
      <c r="G218" s="160">
        <f>SUM(G219:G233)</f>
        <v>0</v>
      </c>
      <c r="H218" s="161">
        <f>SUM(H219:H233)</f>
        <v>0</v>
      </c>
      <c r="I218" s="158">
        <f t="shared" si="156"/>
        <v>0</v>
      </c>
      <c r="J218" s="159">
        <f t="shared" ref="J218:Q218" si="189">SUM(J219:J233)</f>
        <v>0</v>
      </c>
      <c r="K218" s="160">
        <f t="shared" si="189"/>
        <v>0</v>
      </c>
      <c r="L218" s="487">
        <f t="shared" si="189"/>
        <v>0</v>
      </c>
      <c r="M218" s="158">
        <f t="shared" si="189"/>
        <v>0</v>
      </c>
      <c r="N218" s="158">
        <f>SUM(O218:P218)</f>
        <v>0</v>
      </c>
      <c r="O218" s="163">
        <f t="shared" ref="O218:P218" si="190">SUM(O219:O233)</f>
        <v>0</v>
      </c>
      <c r="P218" s="161">
        <f t="shared" si="190"/>
        <v>0</v>
      </c>
      <c r="Q218" s="162">
        <f t="shared" si="189"/>
        <v>0</v>
      </c>
      <c r="R218" s="342"/>
      <c r="S218" s="343"/>
    </row>
    <row r="219" spans="2:19" x14ac:dyDescent="0.25">
      <c r="B219" s="273" t="s">
        <v>518</v>
      </c>
      <c r="C219" s="274" t="s">
        <v>360</v>
      </c>
      <c r="D219" s="352">
        <v>0</v>
      </c>
      <c r="E219" s="217">
        <f t="shared" si="162"/>
        <v>0</v>
      </c>
      <c r="F219" s="220">
        <f t="shared" ref="F219:H234" si="191">IFERROR($D219*F$242/100, 0)</f>
        <v>0</v>
      </c>
      <c r="G219" s="221">
        <f t="shared" si="191"/>
        <v>0</v>
      </c>
      <c r="H219" s="222">
        <f t="shared" si="191"/>
        <v>0</v>
      </c>
      <c r="I219" s="217">
        <f t="shared" si="156"/>
        <v>0</v>
      </c>
      <c r="J219" s="220">
        <f t="shared" ref="J219:Q234" si="192">IFERROR($D219*J$242/100, 0)</f>
        <v>0</v>
      </c>
      <c r="K219" s="221">
        <f t="shared" si="192"/>
        <v>0</v>
      </c>
      <c r="L219" s="361">
        <f t="shared" si="192"/>
        <v>0</v>
      </c>
      <c r="M219" s="217">
        <f t="shared" si="192"/>
        <v>0</v>
      </c>
      <c r="N219" s="217">
        <f>SUM(O219:P219)</f>
        <v>0</v>
      </c>
      <c r="O219" s="224">
        <f t="shared" si="192"/>
        <v>0</v>
      </c>
      <c r="P219" s="222">
        <f t="shared" si="192"/>
        <v>0</v>
      </c>
      <c r="Q219" s="223">
        <f t="shared" si="192"/>
        <v>0</v>
      </c>
      <c r="R219" s="353"/>
      <c r="S219" s="354"/>
    </row>
    <row r="220" spans="2:19" x14ac:dyDescent="0.25">
      <c r="B220" s="273" t="s">
        <v>519</v>
      </c>
      <c r="C220" s="274" t="s">
        <v>362</v>
      </c>
      <c r="D220" s="352">
        <v>0</v>
      </c>
      <c r="E220" s="217">
        <f t="shared" si="162"/>
        <v>0</v>
      </c>
      <c r="F220" s="220">
        <f t="shared" si="191"/>
        <v>0</v>
      </c>
      <c r="G220" s="221">
        <f t="shared" si="191"/>
        <v>0</v>
      </c>
      <c r="H220" s="222">
        <f t="shared" si="191"/>
        <v>0</v>
      </c>
      <c r="I220" s="217">
        <f t="shared" si="156"/>
        <v>0</v>
      </c>
      <c r="J220" s="220">
        <f t="shared" si="192"/>
        <v>0</v>
      </c>
      <c r="K220" s="221">
        <f t="shared" si="192"/>
        <v>0</v>
      </c>
      <c r="L220" s="361">
        <f t="shared" si="192"/>
        <v>0</v>
      </c>
      <c r="M220" s="217">
        <f t="shared" si="192"/>
        <v>0</v>
      </c>
      <c r="N220" s="217">
        <f t="shared" ref="N220:N233" si="193">SUM(O220:P220)</f>
        <v>0</v>
      </c>
      <c r="O220" s="224">
        <f t="shared" si="192"/>
        <v>0</v>
      </c>
      <c r="P220" s="222">
        <f t="shared" si="192"/>
        <v>0</v>
      </c>
      <c r="Q220" s="223">
        <f t="shared" si="192"/>
        <v>0</v>
      </c>
      <c r="R220" s="353"/>
      <c r="S220" s="354"/>
    </row>
    <row r="221" spans="2:19" x14ac:dyDescent="0.25">
      <c r="B221" s="273" t="s">
        <v>520</v>
      </c>
      <c r="C221" s="274" t="s">
        <v>364</v>
      </c>
      <c r="D221" s="352">
        <v>0</v>
      </c>
      <c r="E221" s="217">
        <f t="shared" si="162"/>
        <v>0</v>
      </c>
      <c r="F221" s="220">
        <f t="shared" si="191"/>
        <v>0</v>
      </c>
      <c r="G221" s="221">
        <f t="shared" si="191"/>
        <v>0</v>
      </c>
      <c r="H221" s="222">
        <f t="shared" si="191"/>
        <v>0</v>
      </c>
      <c r="I221" s="217">
        <f t="shared" si="156"/>
        <v>0</v>
      </c>
      <c r="J221" s="220">
        <f t="shared" si="192"/>
        <v>0</v>
      </c>
      <c r="K221" s="221">
        <f t="shared" si="192"/>
        <v>0</v>
      </c>
      <c r="L221" s="361">
        <f t="shared" si="192"/>
        <v>0</v>
      </c>
      <c r="M221" s="217">
        <f t="shared" si="192"/>
        <v>0</v>
      </c>
      <c r="N221" s="217">
        <f t="shared" si="193"/>
        <v>0</v>
      </c>
      <c r="O221" s="224">
        <f t="shared" si="192"/>
        <v>0</v>
      </c>
      <c r="P221" s="222">
        <f t="shared" si="192"/>
        <v>0</v>
      </c>
      <c r="Q221" s="223">
        <f t="shared" si="192"/>
        <v>0</v>
      </c>
      <c r="R221" s="353"/>
      <c r="S221" s="354"/>
    </row>
    <row r="222" spans="2:19" x14ac:dyDescent="0.25">
      <c r="B222" s="273" t="s">
        <v>521</v>
      </c>
      <c r="C222" s="274" t="s">
        <v>366</v>
      </c>
      <c r="D222" s="352">
        <v>0</v>
      </c>
      <c r="E222" s="217">
        <f t="shared" si="162"/>
        <v>0</v>
      </c>
      <c r="F222" s="220">
        <f t="shared" si="191"/>
        <v>0</v>
      </c>
      <c r="G222" s="221">
        <f t="shared" si="191"/>
        <v>0</v>
      </c>
      <c r="H222" s="222">
        <f t="shared" si="191"/>
        <v>0</v>
      </c>
      <c r="I222" s="217">
        <f t="shared" si="156"/>
        <v>0</v>
      </c>
      <c r="J222" s="220">
        <f t="shared" si="192"/>
        <v>0</v>
      </c>
      <c r="K222" s="221">
        <f t="shared" si="192"/>
        <v>0</v>
      </c>
      <c r="L222" s="361">
        <f t="shared" si="192"/>
        <v>0</v>
      </c>
      <c r="M222" s="217">
        <f t="shared" si="192"/>
        <v>0</v>
      </c>
      <c r="N222" s="217">
        <f t="shared" si="193"/>
        <v>0</v>
      </c>
      <c r="O222" s="224">
        <f t="shared" si="192"/>
        <v>0</v>
      </c>
      <c r="P222" s="222">
        <f t="shared" si="192"/>
        <v>0</v>
      </c>
      <c r="Q222" s="223">
        <f t="shared" si="192"/>
        <v>0</v>
      </c>
      <c r="R222" s="353"/>
      <c r="S222" s="354"/>
    </row>
    <row r="223" spans="2:19" x14ac:dyDescent="0.25">
      <c r="B223" s="273" t="s">
        <v>522</v>
      </c>
      <c r="C223" s="274" t="s">
        <v>368</v>
      </c>
      <c r="D223" s="352">
        <v>0</v>
      </c>
      <c r="E223" s="217">
        <f t="shared" si="162"/>
        <v>0</v>
      </c>
      <c r="F223" s="220">
        <f t="shared" si="191"/>
        <v>0</v>
      </c>
      <c r="G223" s="221">
        <f t="shared" si="191"/>
        <v>0</v>
      </c>
      <c r="H223" s="222">
        <f t="shared" si="191"/>
        <v>0</v>
      </c>
      <c r="I223" s="217">
        <f t="shared" si="156"/>
        <v>0</v>
      </c>
      <c r="J223" s="220">
        <f t="shared" si="192"/>
        <v>0</v>
      </c>
      <c r="K223" s="221">
        <f t="shared" si="192"/>
        <v>0</v>
      </c>
      <c r="L223" s="361">
        <f t="shared" si="192"/>
        <v>0</v>
      </c>
      <c r="M223" s="217">
        <f t="shared" si="192"/>
        <v>0</v>
      </c>
      <c r="N223" s="217">
        <f t="shared" si="193"/>
        <v>0</v>
      </c>
      <c r="O223" s="224">
        <f t="shared" si="192"/>
        <v>0</v>
      </c>
      <c r="P223" s="222">
        <f t="shared" si="192"/>
        <v>0</v>
      </c>
      <c r="Q223" s="223">
        <f t="shared" si="192"/>
        <v>0</v>
      </c>
      <c r="R223" s="353"/>
      <c r="S223" s="354"/>
    </row>
    <row r="224" spans="2:19" x14ac:dyDescent="0.25">
      <c r="B224" s="273" t="s">
        <v>523</v>
      </c>
      <c r="C224" s="274" t="s">
        <v>370</v>
      </c>
      <c r="D224" s="352">
        <v>0</v>
      </c>
      <c r="E224" s="217">
        <f t="shared" si="162"/>
        <v>0</v>
      </c>
      <c r="F224" s="220">
        <f t="shared" si="191"/>
        <v>0</v>
      </c>
      <c r="G224" s="221">
        <f t="shared" si="191"/>
        <v>0</v>
      </c>
      <c r="H224" s="222">
        <f t="shared" si="191"/>
        <v>0</v>
      </c>
      <c r="I224" s="217">
        <f t="shared" si="156"/>
        <v>0</v>
      </c>
      <c r="J224" s="220">
        <f t="shared" si="192"/>
        <v>0</v>
      </c>
      <c r="K224" s="221">
        <f t="shared" si="192"/>
        <v>0</v>
      </c>
      <c r="L224" s="361">
        <f t="shared" si="192"/>
        <v>0</v>
      </c>
      <c r="M224" s="217">
        <f t="shared" si="192"/>
        <v>0</v>
      </c>
      <c r="N224" s="217">
        <f t="shared" si="193"/>
        <v>0</v>
      </c>
      <c r="O224" s="224">
        <f t="shared" si="192"/>
        <v>0</v>
      </c>
      <c r="P224" s="222">
        <f t="shared" si="192"/>
        <v>0</v>
      </c>
      <c r="Q224" s="223">
        <f t="shared" si="192"/>
        <v>0</v>
      </c>
      <c r="R224" s="353"/>
      <c r="S224" s="354"/>
    </row>
    <row r="225" spans="2:19" x14ac:dyDescent="0.25">
      <c r="B225" s="273" t="s">
        <v>524</v>
      </c>
      <c r="C225" s="274" t="s">
        <v>372</v>
      </c>
      <c r="D225" s="352">
        <v>0</v>
      </c>
      <c r="E225" s="217">
        <f t="shared" si="162"/>
        <v>0</v>
      </c>
      <c r="F225" s="220">
        <f t="shared" si="191"/>
        <v>0</v>
      </c>
      <c r="G225" s="221">
        <f t="shared" si="191"/>
        <v>0</v>
      </c>
      <c r="H225" s="222">
        <f t="shared" si="191"/>
        <v>0</v>
      </c>
      <c r="I225" s="217">
        <f t="shared" si="156"/>
        <v>0</v>
      </c>
      <c r="J225" s="220">
        <f t="shared" si="192"/>
        <v>0</v>
      </c>
      <c r="K225" s="221">
        <f t="shared" si="192"/>
        <v>0</v>
      </c>
      <c r="L225" s="361">
        <f t="shared" si="192"/>
        <v>0</v>
      </c>
      <c r="M225" s="217">
        <f t="shared" si="192"/>
        <v>0</v>
      </c>
      <c r="N225" s="217">
        <f t="shared" si="193"/>
        <v>0</v>
      </c>
      <c r="O225" s="224">
        <f t="shared" si="192"/>
        <v>0</v>
      </c>
      <c r="P225" s="222">
        <f t="shared" si="192"/>
        <v>0</v>
      </c>
      <c r="Q225" s="223">
        <f t="shared" si="192"/>
        <v>0</v>
      </c>
      <c r="R225" s="353"/>
      <c r="S225" s="354"/>
    </row>
    <row r="226" spans="2:19" x14ac:dyDescent="0.25">
      <c r="B226" s="273" t="s">
        <v>525</v>
      </c>
      <c r="C226" s="274" t="s">
        <v>374</v>
      </c>
      <c r="D226" s="352">
        <v>0</v>
      </c>
      <c r="E226" s="217">
        <f t="shared" si="162"/>
        <v>0</v>
      </c>
      <c r="F226" s="220">
        <f t="shared" si="191"/>
        <v>0</v>
      </c>
      <c r="G226" s="221">
        <f t="shared" si="191"/>
        <v>0</v>
      </c>
      <c r="H226" s="222">
        <f t="shared" si="191"/>
        <v>0</v>
      </c>
      <c r="I226" s="217">
        <f t="shared" si="156"/>
        <v>0</v>
      </c>
      <c r="J226" s="220">
        <f t="shared" si="192"/>
        <v>0</v>
      </c>
      <c r="K226" s="221">
        <f t="shared" si="192"/>
        <v>0</v>
      </c>
      <c r="L226" s="361">
        <f t="shared" si="192"/>
        <v>0</v>
      </c>
      <c r="M226" s="217">
        <f t="shared" si="192"/>
        <v>0</v>
      </c>
      <c r="N226" s="217">
        <f t="shared" si="193"/>
        <v>0</v>
      </c>
      <c r="O226" s="224">
        <f t="shared" si="192"/>
        <v>0</v>
      </c>
      <c r="P226" s="222">
        <f t="shared" si="192"/>
        <v>0</v>
      </c>
      <c r="Q226" s="223">
        <f t="shared" si="192"/>
        <v>0</v>
      </c>
      <c r="R226" s="353"/>
      <c r="S226" s="354"/>
    </row>
    <row r="227" spans="2:19" x14ac:dyDescent="0.25">
      <c r="B227" s="273" t="s">
        <v>526</v>
      </c>
      <c r="C227" s="274" t="s">
        <v>376</v>
      </c>
      <c r="D227" s="352">
        <v>0</v>
      </c>
      <c r="E227" s="217">
        <f t="shared" si="162"/>
        <v>0</v>
      </c>
      <c r="F227" s="220">
        <f t="shared" si="191"/>
        <v>0</v>
      </c>
      <c r="G227" s="221">
        <f t="shared" si="191"/>
        <v>0</v>
      </c>
      <c r="H227" s="222">
        <f t="shared" si="191"/>
        <v>0</v>
      </c>
      <c r="I227" s="217">
        <f t="shared" si="156"/>
        <v>0</v>
      </c>
      <c r="J227" s="220">
        <f t="shared" si="192"/>
        <v>0</v>
      </c>
      <c r="K227" s="221">
        <f t="shared" si="192"/>
        <v>0</v>
      </c>
      <c r="L227" s="361">
        <f t="shared" si="192"/>
        <v>0</v>
      </c>
      <c r="M227" s="217">
        <f t="shared" si="192"/>
        <v>0</v>
      </c>
      <c r="N227" s="217">
        <f t="shared" si="193"/>
        <v>0</v>
      </c>
      <c r="O227" s="224">
        <f t="shared" si="192"/>
        <v>0</v>
      </c>
      <c r="P227" s="222">
        <f t="shared" si="192"/>
        <v>0</v>
      </c>
      <c r="Q227" s="223">
        <f t="shared" si="192"/>
        <v>0</v>
      </c>
      <c r="R227" s="353"/>
      <c r="S227" s="354"/>
    </row>
    <row r="228" spans="2:19" x14ac:dyDescent="0.25">
      <c r="B228" s="273" t="s">
        <v>527</v>
      </c>
      <c r="C228" s="274" t="s">
        <v>378</v>
      </c>
      <c r="D228" s="352">
        <v>0</v>
      </c>
      <c r="E228" s="217">
        <f t="shared" si="162"/>
        <v>0</v>
      </c>
      <c r="F228" s="220">
        <f t="shared" si="191"/>
        <v>0</v>
      </c>
      <c r="G228" s="221">
        <f t="shared" si="191"/>
        <v>0</v>
      </c>
      <c r="H228" s="222">
        <f t="shared" si="191"/>
        <v>0</v>
      </c>
      <c r="I228" s="217">
        <f t="shared" si="156"/>
        <v>0</v>
      </c>
      <c r="J228" s="220">
        <f t="shared" si="192"/>
        <v>0</v>
      </c>
      <c r="K228" s="221">
        <f t="shared" si="192"/>
        <v>0</v>
      </c>
      <c r="L228" s="361">
        <f t="shared" si="192"/>
        <v>0</v>
      </c>
      <c r="M228" s="217">
        <f t="shared" si="192"/>
        <v>0</v>
      </c>
      <c r="N228" s="217">
        <f t="shared" si="193"/>
        <v>0</v>
      </c>
      <c r="O228" s="224">
        <f t="shared" si="192"/>
        <v>0</v>
      </c>
      <c r="P228" s="222">
        <f t="shared" si="192"/>
        <v>0</v>
      </c>
      <c r="Q228" s="223">
        <f t="shared" si="192"/>
        <v>0</v>
      </c>
      <c r="R228" s="353"/>
      <c r="S228" s="354"/>
    </row>
    <row r="229" spans="2:19" x14ac:dyDescent="0.25">
      <c r="B229" s="273" t="s">
        <v>528</v>
      </c>
      <c r="C229" s="274" t="s">
        <v>380</v>
      </c>
      <c r="D229" s="352">
        <v>0</v>
      </c>
      <c r="E229" s="217">
        <f t="shared" si="162"/>
        <v>0</v>
      </c>
      <c r="F229" s="220">
        <f t="shared" si="191"/>
        <v>0</v>
      </c>
      <c r="G229" s="221">
        <f t="shared" si="191"/>
        <v>0</v>
      </c>
      <c r="H229" s="222">
        <f t="shared" si="191"/>
        <v>0</v>
      </c>
      <c r="I229" s="217">
        <f t="shared" si="156"/>
        <v>0</v>
      </c>
      <c r="J229" s="220">
        <f t="shared" si="192"/>
        <v>0</v>
      </c>
      <c r="K229" s="221">
        <f t="shared" si="192"/>
        <v>0</v>
      </c>
      <c r="L229" s="361">
        <f t="shared" si="192"/>
        <v>0</v>
      </c>
      <c r="M229" s="217">
        <f t="shared" si="192"/>
        <v>0</v>
      </c>
      <c r="N229" s="217">
        <f t="shared" si="193"/>
        <v>0</v>
      </c>
      <c r="O229" s="224">
        <f t="shared" si="192"/>
        <v>0</v>
      </c>
      <c r="P229" s="222">
        <f t="shared" si="192"/>
        <v>0</v>
      </c>
      <c r="Q229" s="223">
        <f t="shared" si="192"/>
        <v>0</v>
      </c>
      <c r="R229" s="353"/>
      <c r="S229" s="354"/>
    </row>
    <row r="230" spans="2:19" x14ac:dyDescent="0.25">
      <c r="B230" s="273" t="s">
        <v>529</v>
      </c>
      <c r="C230" s="274" t="s">
        <v>382</v>
      </c>
      <c r="D230" s="352">
        <v>0</v>
      </c>
      <c r="E230" s="217">
        <f t="shared" si="162"/>
        <v>0</v>
      </c>
      <c r="F230" s="220">
        <f t="shared" si="191"/>
        <v>0</v>
      </c>
      <c r="G230" s="221">
        <f t="shared" si="191"/>
        <v>0</v>
      </c>
      <c r="H230" s="222">
        <f t="shared" si="191"/>
        <v>0</v>
      </c>
      <c r="I230" s="217">
        <f t="shared" si="156"/>
        <v>0</v>
      </c>
      <c r="J230" s="220">
        <f t="shared" si="192"/>
        <v>0</v>
      </c>
      <c r="K230" s="221">
        <f t="shared" si="192"/>
        <v>0</v>
      </c>
      <c r="L230" s="361">
        <f t="shared" si="192"/>
        <v>0</v>
      </c>
      <c r="M230" s="217">
        <f t="shared" si="192"/>
        <v>0</v>
      </c>
      <c r="N230" s="217">
        <f t="shared" si="193"/>
        <v>0</v>
      </c>
      <c r="O230" s="224">
        <f t="shared" si="192"/>
        <v>0</v>
      </c>
      <c r="P230" s="222">
        <f t="shared" si="192"/>
        <v>0</v>
      </c>
      <c r="Q230" s="223">
        <f t="shared" si="192"/>
        <v>0</v>
      </c>
      <c r="R230" s="353"/>
      <c r="S230" s="354"/>
    </row>
    <row r="231" spans="2:19" x14ac:dyDescent="0.25">
      <c r="B231" s="273" t="s">
        <v>530</v>
      </c>
      <c r="C231" s="274" t="s">
        <v>384</v>
      </c>
      <c r="D231" s="352">
        <v>0</v>
      </c>
      <c r="E231" s="217">
        <f t="shared" si="162"/>
        <v>0</v>
      </c>
      <c r="F231" s="220">
        <f t="shared" si="191"/>
        <v>0</v>
      </c>
      <c r="G231" s="221">
        <f t="shared" si="191"/>
        <v>0</v>
      </c>
      <c r="H231" s="222">
        <f t="shared" si="191"/>
        <v>0</v>
      </c>
      <c r="I231" s="217">
        <f t="shared" si="156"/>
        <v>0</v>
      </c>
      <c r="J231" s="220">
        <f t="shared" si="192"/>
        <v>0</v>
      </c>
      <c r="K231" s="221">
        <f t="shared" si="192"/>
        <v>0</v>
      </c>
      <c r="L231" s="361">
        <f t="shared" si="192"/>
        <v>0</v>
      </c>
      <c r="M231" s="217">
        <f t="shared" si="192"/>
        <v>0</v>
      </c>
      <c r="N231" s="217">
        <f t="shared" si="193"/>
        <v>0</v>
      </c>
      <c r="O231" s="224">
        <f t="shared" si="192"/>
        <v>0</v>
      </c>
      <c r="P231" s="222">
        <f t="shared" si="192"/>
        <v>0</v>
      </c>
      <c r="Q231" s="223">
        <f t="shared" si="192"/>
        <v>0</v>
      </c>
      <c r="R231" s="353"/>
      <c r="S231" s="354"/>
    </row>
    <row r="232" spans="2:19" x14ac:dyDescent="0.25">
      <c r="B232" s="276" t="s">
        <v>531</v>
      </c>
      <c r="C232" s="264" t="s">
        <v>532</v>
      </c>
      <c r="D232" s="352">
        <v>0</v>
      </c>
      <c r="E232" s="217">
        <f t="shared" si="162"/>
        <v>0</v>
      </c>
      <c r="F232" s="220">
        <f t="shared" si="191"/>
        <v>0</v>
      </c>
      <c r="G232" s="221">
        <f t="shared" si="191"/>
        <v>0</v>
      </c>
      <c r="H232" s="222">
        <f t="shared" si="191"/>
        <v>0</v>
      </c>
      <c r="I232" s="217">
        <f t="shared" si="156"/>
        <v>0</v>
      </c>
      <c r="J232" s="220">
        <f t="shared" si="192"/>
        <v>0</v>
      </c>
      <c r="K232" s="221">
        <f t="shared" si="192"/>
        <v>0</v>
      </c>
      <c r="L232" s="361">
        <f t="shared" si="192"/>
        <v>0</v>
      </c>
      <c r="M232" s="217">
        <f t="shared" si="192"/>
        <v>0</v>
      </c>
      <c r="N232" s="217">
        <f t="shared" si="193"/>
        <v>0</v>
      </c>
      <c r="O232" s="224">
        <f t="shared" si="192"/>
        <v>0</v>
      </c>
      <c r="P232" s="222">
        <f t="shared" si="192"/>
        <v>0</v>
      </c>
      <c r="Q232" s="223">
        <f t="shared" si="192"/>
        <v>0</v>
      </c>
      <c r="R232" s="353"/>
      <c r="S232" s="354"/>
    </row>
    <row r="233" spans="2:19" x14ac:dyDescent="0.25">
      <c r="B233" s="298" t="s">
        <v>533</v>
      </c>
      <c r="C233" s="299" t="s">
        <v>386</v>
      </c>
      <c r="D233" s="352">
        <v>0</v>
      </c>
      <c r="E233" s="217">
        <f t="shared" si="162"/>
        <v>0</v>
      </c>
      <c r="F233" s="220">
        <f t="shared" si="191"/>
        <v>0</v>
      </c>
      <c r="G233" s="221">
        <f t="shared" si="191"/>
        <v>0</v>
      </c>
      <c r="H233" s="222">
        <f t="shared" si="191"/>
        <v>0</v>
      </c>
      <c r="I233" s="217">
        <f t="shared" si="156"/>
        <v>0</v>
      </c>
      <c r="J233" s="220">
        <f t="shared" si="192"/>
        <v>0</v>
      </c>
      <c r="K233" s="221">
        <f t="shared" si="192"/>
        <v>0</v>
      </c>
      <c r="L233" s="361">
        <f t="shared" si="192"/>
        <v>0</v>
      </c>
      <c r="M233" s="217">
        <f t="shared" si="192"/>
        <v>0</v>
      </c>
      <c r="N233" s="217">
        <f t="shared" si="193"/>
        <v>0</v>
      </c>
      <c r="O233" s="224">
        <f t="shared" si="192"/>
        <v>0</v>
      </c>
      <c r="P233" s="222">
        <f t="shared" si="192"/>
        <v>0</v>
      </c>
      <c r="Q233" s="223">
        <f t="shared" si="192"/>
        <v>0</v>
      </c>
      <c r="R233" s="353"/>
      <c r="S233" s="354"/>
    </row>
    <row r="234" spans="2:19" s="3" customFormat="1" x14ac:dyDescent="0.25">
      <c r="B234" s="155" t="s">
        <v>171</v>
      </c>
      <c r="C234" s="215" t="s">
        <v>388</v>
      </c>
      <c r="D234" s="495">
        <v>0</v>
      </c>
      <c r="E234" s="158">
        <f t="shared" si="162"/>
        <v>0</v>
      </c>
      <c r="F234" s="159">
        <f t="shared" si="191"/>
        <v>0</v>
      </c>
      <c r="G234" s="160">
        <f t="shared" si="191"/>
        <v>0</v>
      </c>
      <c r="H234" s="161">
        <f t="shared" si="191"/>
        <v>0</v>
      </c>
      <c r="I234" s="158">
        <f t="shared" si="156"/>
        <v>0</v>
      </c>
      <c r="J234" s="159">
        <f t="shared" si="192"/>
        <v>0</v>
      </c>
      <c r="K234" s="160">
        <f t="shared" si="192"/>
        <v>0</v>
      </c>
      <c r="L234" s="487">
        <f t="shared" si="192"/>
        <v>0</v>
      </c>
      <c r="M234" s="158">
        <f t="shared" si="192"/>
        <v>0</v>
      </c>
      <c r="N234" s="158">
        <f>SUM(O234:P234)</f>
        <v>0</v>
      </c>
      <c r="O234" s="496">
        <f t="shared" si="192"/>
        <v>0</v>
      </c>
      <c r="P234" s="497">
        <f t="shared" si="192"/>
        <v>0</v>
      </c>
      <c r="Q234" s="162">
        <f t="shared" si="192"/>
        <v>0</v>
      </c>
      <c r="R234" s="342"/>
      <c r="S234" s="343"/>
    </row>
    <row r="235" spans="2:19" s="3" customFormat="1" x14ac:dyDescent="0.25">
      <c r="B235" s="155" t="s">
        <v>173</v>
      </c>
      <c r="C235" s="215" t="s">
        <v>390</v>
      </c>
      <c r="D235" s="355">
        <f>SUM(D236:D240)</f>
        <v>0</v>
      </c>
      <c r="E235" s="158">
        <f t="shared" si="162"/>
        <v>0</v>
      </c>
      <c r="F235" s="159">
        <f>SUM(F236:F240)</f>
        <v>0</v>
      </c>
      <c r="G235" s="160">
        <f>SUM(G236:G240)</f>
        <v>0</v>
      </c>
      <c r="H235" s="161">
        <f>SUM(H236:H240)</f>
        <v>0</v>
      </c>
      <c r="I235" s="158">
        <f t="shared" si="156"/>
        <v>0</v>
      </c>
      <c r="J235" s="159">
        <f t="shared" ref="J235:Q235" si="194">SUM(J236:J240)</f>
        <v>0</v>
      </c>
      <c r="K235" s="160">
        <f t="shared" si="194"/>
        <v>0</v>
      </c>
      <c r="L235" s="487">
        <f t="shared" si="194"/>
        <v>0</v>
      </c>
      <c r="M235" s="158">
        <f t="shared" si="194"/>
        <v>0</v>
      </c>
      <c r="N235" s="158">
        <f>SUM(O235:P235)</f>
        <v>0</v>
      </c>
      <c r="O235" s="163">
        <f t="shared" ref="O235:P235" si="195">SUM(O236:O240)</f>
        <v>0</v>
      </c>
      <c r="P235" s="161">
        <f t="shared" si="195"/>
        <v>0</v>
      </c>
      <c r="Q235" s="162">
        <f t="shared" si="194"/>
        <v>0</v>
      </c>
      <c r="R235" s="342"/>
      <c r="S235" s="343"/>
    </row>
    <row r="236" spans="2:19" x14ac:dyDescent="0.25">
      <c r="B236" s="174" t="s">
        <v>534</v>
      </c>
      <c r="C236" s="376" t="s">
        <v>392</v>
      </c>
      <c r="D236" s="352">
        <v>0</v>
      </c>
      <c r="E236" s="217">
        <f t="shared" si="162"/>
        <v>0</v>
      </c>
      <c r="F236" s="220">
        <f t="shared" ref="F236:H240" si="196">IFERROR($D236*F$242/100, 0)</f>
        <v>0</v>
      </c>
      <c r="G236" s="221">
        <f t="shared" si="196"/>
        <v>0</v>
      </c>
      <c r="H236" s="222">
        <f t="shared" si="196"/>
        <v>0</v>
      </c>
      <c r="I236" s="217">
        <f t="shared" si="156"/>
        <v>0</v>
      </c>
      <c r="J236" s="220">
        <f t="shared" ref="J236:Q240" si="197">IFERROR($D236*J$242/100, 0)</f>
        <v>0</v>
      </c>
      <c r="K236" s="221">
        <f t="shared" si="197"/>
        <v>0</v>
      </c>
      <c r="L236" s="361">
        <f t="shared" si="197"/>
        <v>0</v>
      </c>
      <c r="M236" s="217">
        <f t="shared" si="197"/>
        <v>0</v>
      </c>
      <c r="N236" s="217">
        <f>SUM(O236:P236)</f>
        <v>0</v>
      </c>
      <c r="O236" s="224">
        <f t="shared" si="197"/>
        <v>0</v>
      </c>
      <c r="P236" s="222">
        <f t="shared" si="197"/>
        <v>0</v>
      </c>
      <c r="Q236" s="223">
        <f t="shared" si="197"/>
        <v>0</v>
      </c>
      <c r="R236" s="353"/>
      <c r="S236" s="354"/>
    </row>
    <row r="237" spans="2:19" x14ac:dyDescent="0.25">
      <c r="B237" s="174" t="s">
        <v>535</v>
      </c>
      <c r="C237" s="376" t="s">
        <v>448</v>
      </c>
      <c r="D237" s="352">
        <v>0</v>
      </c>
      <c r="E237" s="217">
        <f t="shared" si="162"/>
        <v>0</v>
      </c>
      <c r="F237" s="220">
        <f t="shared" si="196"/>
        <v>0</v>
      </c>
      <c r="G237" s="221">
        <f t="shared" si="196"/>
        <v>0</v>
      </c>
      <c r="H237" s="222">
        <f t="shared" si="196"/>
        <v>0</v>
      </c>
      <c r="I237" s="217">
        <f t="shared" si="156"/>
        <v>0</v>
      </c>
      <c r="J237" s="220">
        <f t="shared" si="197"/>
        <v>0</v>
      </c>
      <c r="K237" s="221">
        <f t="shared" si="197"/>
        <v>0</v>
      </c>
      <c r="L237" s="361">
        <f t="shared" si="197"/>
        <v>0</v>
      </c>
      <c r="M237" s="217">
        <f t="shared" si="197"/>
        <v>0</v>
      </c>
      <c r="N237" s="217">
        <f t="shared" ref="N237:N240" si="198">SUM(O237:P237)</f>
        <v>0</v>
      </c>
      <c r="O237" s="224">
        <f t="shared" si="197"/>
        <v>0</v>
      </c>
      <c r="P237" s="222">
        <f t="shared" si="197"/>
        <v>0</v>
      </c>
      <c r="Q237" s="223">
        <f t="shared" si="197"/>
        <v>0</v>
      </c>
      <c r="R237" s="353"/>
      <c r="S237" s="354"/>
    </row>
    <row r="238" spans="2:19" x14ac:dyDescent="0.25">
      <c r="B238" s="273" t="s">
        <v>536</v>
      </c>
      <c r="C238" s="274" t="s">
        <v>396</v>
      </c>
      <c r="D238" s="352">
        <v>0</v>
      </c>
      <c r="E238" s="217">
        <f t="shared" si="162"/>
        <v>0</v>
      </c>
      <c r="F238" s="220">
        <f t="shared" si="196"/>
        <v>0</v>
      </c>
      <c r="G238" s="221">
        <f t="shared" si="196"/>
        <v>0</v>
      </c>
      <c r="H238" s="222">
        <f t="shared" si="196"/>
        <v>0</v>
      </c>
      <c r="I238" s="217">
        <f t="shared" si="156"/>
        <v>0</v>
      </c>
      <c r="J238" s="220">
        <f t="shared" si="197"/>
        <v>0</v>
      </c>
      <c r="K238" s="221">
        <f t="shared" si="197"/>
        <v>0</v>
      </c>
      <c r="L238" s="361">
        <f t="shared" si="197"/>
        <v>0</v>
      </c>
      <c r="M238" s="217">
        <f t="shared" si="197"/>
        <v>0</v>
      </c>
      <c r="N238" s="217">
        <f t="shared" si="198"/>
        <v>0</v>
      </c>
      <c r="O238" s="224">
        <f t="shared" si="197"/>
        <v>0</v>
      </c>
      <c r="P238" s="222">
        <f t="shared" si="197"/>
        <v>0</v>
      </c>
      <c r="Q238" s="223">
        <f t="shared" si="197"/>
        <v>0</v>
      </c>
      <c r="R238" s="353"/>
      <c r="S238" s="354"/>
    </row>
    <row r="239" spans="2:19" x14ac:dyDescent="0.25">
      <c r="B239" s="273" t="s">
        <v>537</v>
      </c>
      <c r="C239" s="264" t="s">
        <v>398</v>
      </c>
      <c r="D239" s="360">
        <v>0</v>
      </c>
      <c r="E239" s="227">
        <f t="shared" si="162"/>
        <v>0</v>
      </c>
      <c r="F239" s="228">
        <f t="shared" si="196"/>
        <v>0</v>
      </c>
      <c r="G239" s="229">
        <f t="shared" si="196"/>
        <v>0</v>
      </c>
      <c r="H239" s="230">
        <f t="shared" si="196"/>
        <v>0</v>
      </c>
      <c r="I239" s="227">
        <f t="shared" si="156"/>
        <v>0</v>
      </c>
      <c r="J239" s="228">
        <f t="shared" si="197"/>
        <v>0</v>
      </c>
      <c r="K239" s="229">
        <f t="shared" si="197"/>
        <v>0</v>
      </c>
      <c r="L239" s="498">
        <f t="shared" si="197"/>
        <v>0</v>
      </c>
      <c r="M239" s="227">
        <f t="shared" si="197"/>
        <v>0</v>
      </c>
      <c r="N239" s="217">
        <f t="shared" si="198"/>
        <v>0</v>
      </c>
      <c r="O239" s="232">
        <f t="shared" si="197"/>
        <v>0</v>
      </c>
      <c r="P239" s="230">
        <f t="shared" si="197"/>
        <v>0</v>
      </c>
      <c r="Q239" s="231">
        <f t="shared" si="197"/>
        <v>0</v>
      </c>
      <c r="R239" s="353"/>
      <c r="S239" s="354"/>
    </row>
    <row r="240" spans="2:19" x14ac:dyDescent="0.25">
      <c r="B240" s="273" t="s">
        <v>538</v>
      </c>
      <c r="C240" s="264" t="s">
        <v>390</v>
      </c>
      <c r="D240" s="360">
        <v>0</v>
      </c>
      <c r="E240" s="227">
        <f t="shared" si="162"/>
        <v>0</v>
      </c>
      <c r="F240" s="228">
        <f t="shared" si="196"/>
        <v>0</v>
      </c>
      <c r="G240" s="229">
        <f t="shared" si="196"/>
        <v>0</v>
      </c>
      <c r="H240" s="230">
        <f t="shared" si="196"/>
        <v>0</v>
      </c>
      <c r="I240" s="227">
        <f t="shared" si="156"/>
        <v>0</v>
      </c>
      <c r="J240" s="228">
        <f t="shared" si="197"/>
        <v>0</v>
      </c>
      <c r="K240" s="229">
        <f t="shared" si="197"/>
        <v>0</v>
      </c>
      <c r="L240" s="498">
        <f t="shared" si="197"/>
        <v>0</v>
      </c>
      <c r="M240" s="227">
        <f t="shared" si="197"/>
        <v>0</v>
      </c>
      <c r="N240" s="217">
        <f t="shared" si="198"/>
        <v>0</v>
      </c>
      <c r="O240" s="232">
        <f t="shared" si="197"/>
        <v>0</v>
      </c>
      <c r="P240" s="230">
        <f t="shared" si="197"/>
        <v>0</v>
      </c>
      <c r="Q240" s="231">
        <f t="shared" si="197"/>
        <v>0</v>
      </c>
      <c r="R240" s="353"/>
      <c r="S240" s="354"/>
    </row>
    <row r="241" spans="2:19" ht="116.25" customHeight="1" x14ac:dyDescent="0.25">
      <c r="B241" s="127" t="s">
        <v>197</v>
      </c>
      <c r="C241" s="128" t="s">
        <v>539</v>
      </c>
      <c r="D241" s="128" t="s">
        <v>245</v>
      </c>
      <c r="E241" s="129" t="s">
        <v>246</v>
      </c>
      <c r="F241" s="130" t="s">
        <v>247</v>
      </c>
      <c r="G241" s="131" t="s">
        <v>248</v>
      </c>
      <c r="H241" s="132" t="s">
        <v>249</v>
      </c>
      <c r="I241" s="133" t="s">
        <v>250</v>
      </c>
      <c r="J241" s="130" t="s">
        <v>251</v>
      </c>
      <c r="K241" s="131" t="s">
        <v>252</v>
      </c>
      <c r="L241" s="132" t="s">
        <v>253</v>
      </c>
      <c r="M241" s="129" t="s">
        <v>254</v>
      </c>
      <c r="N241" s="133" t="s">
        <v>255</v>
      </c>
      <c r="O241" s="135" t="s">
        <v>256</v>
      </c>
      <c r="P241" s="499" t="s">
        <v>257</v>
      </c>
      <c r="Q241" s="137" t="s">
        <v>258</v>
      </c>
      <c r="R241" s="353"/>
      <c r="S241" s="354"/>
    </row>
    <row r="242" spans="2:19" ht="38.25" customHeight="1" x14ac:dyDescent="0.25">
      <c r="B242" s="166" t="s">
        <v>199</v>
      </c>
      <c r="C242" s="376" t="s">
        <v>540</v>
      </c>
      <c r="D242" s="149">
        <f>ROUND((E242+I242+M242+N242+Q242),1)</f>
        <v>100</v>
      </c>
      <c r="E242" s="150">
        <f>SUM(F242:H242)</f>
        <v>0.36640430196992202</v>
      </c>
      <c r="F242" s="151">
        <f>IFERROR((F25+F26)/($D$25+$D$26)*100, 0)</f>
        <v>8.7937494898014099E-2</v>
      </c>
      <c r="G242" s="152">
        <f>IFERROR((G25+G26)/($D$25+$D$26)*100, 0)</f>
        <v>0.20856310496392039</v>
      </c>
      <c r="H242" s="153">
        <f>IFERROR((H25+H26)/($D$25+$D$26)*100, 0)</f>
        <v>6.9903702107987506E-2</v>
      </c>
      <c r="I242" s="150">
        <f>SUM(J242:L242)</f>
        <v>0.32970567531626876</v>
      </c>
      <c r="J242" s="151">
        <f t="shared" ref="J242:Q242" si="199">IFERROR((J25+J26)/($D$25+$D$26)*100, 0)</f>
        <v>7.3800496225385315E-2</v>
      </c>
      <c r="K242" s="152">
        <f t="shared" si="199"/>
        <v>0.25590517909088345</v>
      </c>
      <c r="L242" s="493">
        <f t="shared" si="199"/>
        <v>0</v>
      </c>
      <c r="M242" s="150">
        <f t="shared" si="199"/>
        <v>0</v>
      </c>
      <c r="N242" s="154">
        <f t="shared" si="199"/>
        <v>4.329490895950118E-2</v>
      </c>
      <c r="O242" s="494">
        <f t="shared" si="199"/>
        <v>4.329490895950118E-2</v>
      </c>
      <c r="P242" s="153">
        <f t="shared" si="199"/>
        <v>0</v>
      </c>
      <c r="Q242" s="154">
        <f t="shared" si="199"/>
        <v>99.260595113754306</v>
      </c>
      <c r="R242" s="353"/>
      <c r="S242" s="354"/>
    </row>
    <row r="243" spans="2:19" ht="33.75" customHeight="1" x14ac:dyDescent="0.25">
      <c r="B243" s="300" t="s">
        <v>201</v>
      </c>
      <c r="C243" s="500" t="s">
        <v>541</v>
      </c>
      <c r="D243" s="501">
        <f>ROUND((E243+I243+M243+N243+Q243),1)</f>
        <v>100</v>
      </c>
      <c r="E243" s="502">
        <f>SUM(F243:H243)</f>
        <v>0.36640430196992202</v>
      </c>
      <c r="F243" s="503">
        <v>8.7937494898014099E-2</v>
      </c>
      <c r="G243" s="504">
        <v>0.20856310496392039</v>
      </c>
      <c r="H243" s="505">
        <v>6.9903702107987506E-2</v>
      </c>
      <c r="I243" s="502">
        <f>SUM(J243:L243)</f>
        <v>0.32970567531626876</v>
      </c>
      <c r="J243" s="503">
        <v>7.3800496225385315E-2</v>
      </c>
      <c r="K243" s="504">
        <v>0.25590517909088345</v>
      </c>
      <c r="L243" s="506">
        <v>0</v>
      </c>
      <c r="M243" s="507">
        <v>0</v>
      </c>
      <c r="N243" s="508">
        <v>4.329490895950118E-2</v>
      </c>
      <c r="O243" s="509">
        <v>4.329490895950118E-2</v>
      </c>
      <c r="P243" s="505">
        <v>0</v>
      </c>
      <c r="Q243" s="508">
        <v>99.260595113754306</v>
      </c>
      <c r="R243" s="353"/>
      <c r="S243" s="354"/>
    </row>
    <row r="244" spans="2:19" x14ac:dyDescent="0.25">
      <c r="R244" s="354"/>
      <c r="S244" s="354"/>
    </row>
    <row r="245" spans="2:19" x14ac:dyDescent="0.25">
      <c r="C245" s="510" t="s">
        <v>542</v>
      </c>
    </row>
    <row r="246" spans="2:19" x14ac:dyDescent="0.25">
      <c r="C246" s="511" t="s">
        <v>543</v>
      </c>
    </row>
    <row r="247" spans="2:19" x14ac:dyDescent="0.25">
      <c r="C247" s="512" t="s">
        <v>544</v>
      </c>
      <c r="D247" s="513">
        <f>$E$24+$I$24+$M$24+$O$24-$E$51-$I$51-$M$51-$O$51-$E$61-$I$61-$M$61-$O$61-$E$62-$I$62-$M$62-$O$62-$E$63-$I$63-$M$63-$O$63-$E$64-$I$64-$M$64-$O$64-$E$107-$I$107-$M$107-$O$107-$E$114-$I$114-$M$114-$O$114-$E$204-$M$204-$I$204-$O$204-$E$211-$I$211-$M$211-$O$211</f>
        <v>22.808519005252531</v>
      </c>
    </row>
    <row r="248" spans="2:19" x14ac:dyDescent="0.25">
      <c r="C248" s="512" t="s">
        <v>545</v>
      </c>
      <c r="D248" s="513">
        <f>$E$24+$I$24+$M$24-$E$51-$I$51-$M$51-$E$61-$I$61-$M$61-$E$62-$I$62-$M$62-$E$63-$I$63-$M$63-$E$64-$I$64-$M$64-$E$107-$I$107-$M$107-$E$114-$I$114-$M$114-$E$204-$M$204-$I$204-$E$211-$I$211-$M$211</f>
        <v>21.079146937568812</v>
      </c>
    </row>
  </sheetData>
  <sheetProtection password="F757" sheet="1" objects="1" scenarios="1"/>
  <mergeCells count="1">
    <mergeCell ref="B8:Q8"/>
  </mergeCells>
  <pageMargins left="0.7" right="0.7" top="0.75" bottom="0.75" header="0.3" footer="0.3"/>
  <pageSetup scale="3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E56"/>
  <sheetViews>
    <sheetView zoomScale="85" zoomScaleNormal="85" workbookViewId="0">
      <selection activeCell="D12" sqref="D12"/>
    </sheetView>
  </sheetViews>
  <sheetFormatPr defaultColWidth="9.28515625" defaultRowHeight="15" x14ac:dyDescent="0.25"/>
  <cols>
    <col min="1" max="2" width="9.28515625" style="514"/>
    <col min="3" max="3" width="51.5703125" style="514" customWidth="1"/>
    <col min="4" max="4" width="22.5703125" style="515" customWidth="1"/>
    <col min="5" max="5" width="22.7109375" style="514" customWidth="1"/>
    <col min="6" max="6" width="35.7109375" style="514" customWidth="1"/>
    <col min="7" max="16384" width="9.28515625" style="514"/>
  </cols>
  <sheetData>
    <row r="1" spans="1:5" x14ac:dyDescent="0.25">
      <c r="A1" s="516" t="s">
        <v>0</v>
      </c>
      <c r="B1" s="517"/>
      <c r="C1" s="517"/>
      <c r="D1" s="518"/>
      <c r="E1" s="517"/>
    </row>
    <row r="2" spans="1:5" x14ac:dyDescent="0.25">
      <c r="A2" s="516" t="s">
        <v>1</v>
      </c>
      <c r="B2" s="517"/>
      <c r="C2" s="517"/>
      <c r="D2" s="518"/>
      <c r="E2" s="517"/>
    </row>
    <row r="3" spans="1:5" x14ac:dyDescent="0.25">
      <c r="A3" s="517"/>
      <c r="B3" s="517"/>
      <c r="C3" s="517"/>
      <c r="D3" s="518"/>
      <c r="E3" s="517"/>
    </row>
    <row r="4" spans="1:5" x14ac:dyDescent="0.25">
      <c r="A4" s="517"/>
      <c r="B4" s="517"/>
      <c r="C4" s="517"/>
      <c r="D4" s="518"/>
      <c r="E4" s="517"/>
    </row>
    <row r="5" spans="1:5" x14ac:dyDescent="0.25">
      <c r="A5" s="519" t="s">
        <v>546</v>
      </c>
      <c r="B5" s="517"/>
      <c r="C5" s="517"/>
      <c r="D5" s="518"/>
      <c r="E5" s="517"/>
    </row>
    <row r="6" spans="1:5" x14ac:dyDescent="0.25">
      <c r="A6" s="1472" t="s">
        <v>547</v>
      </c>
      <c r="B6" s="1473"/>
      <c r="C6" s="1473"/>
      <c r="D6" s="1473"/>
      <c r="E6" s="1473"/>
    </row>
    <row r="7" spans="1:5" x14ac:dyDescent="0.25">
      <c r="A7" s="1473"/>
      <c r="B7" s="1473"/>
      <c r="C7" s="1473"/>
      <c r="D7" s="1473"/>
      <c r="E7" s="1473"/>
    </row>
    <row r="8" spans="1:5" x14ac:dyDescent="0.25">
      <c r="A8" s="517"/>
      <c r="B8" s="517"/>
      <c r="C8" s="517"/>
      <c r="D8" s="518"/>
      <c r="E8" s="517"/>
    </row>
    <row r="9" spans="1:5" ht="35.25" customHeight="1" x14ac:dyDescent="0.25">
      <c r="B9" s="1468" t="s">
        <v>548</v>
      </c>
      <c r="C9" s="1468"/>
      <c r="D9" s="1468"/>
      <c r="E9" s="1468"/>
    </row>
    <row r="10" spans="1:5" ht="24.75" customHeight="1" x14ac:dyDescent="0.25">
      <c r="B10" s="520" t="s">
        <v>4</v>
      </c>
      <c r="C10" s="521" t="s">
        <v>64</v>
      </c>
      <c r="D10" s="522" t="s">
        <v>65</v>
      </c>
      <c r="E10" s="523" t="s">
        <v>66</v>
      </c>
    </row>
    <row r="11" spans="1:5" ht="41.25" customHeight="1" x14ac:dyDescent="0.25">
      <c r="B11" s="524" t="s">
        <v>549</v>
      </c>
      <c r="C11" s="525" t="s">
        <v>550</v>
      </c>
      <c r="D11" s="526">
        <v>6438.6221999999989</v>
      </c>
      <c r="E11" s="527"/>
    </row>
    <row r="12" spans="1:5" ht="46.5" customHeight="1" x14ac:dyDescent="0.25">
      <c r="B12" s="524" t="s">
        <v>68</v>
      </c>
      <c r="C12" s="525" t="s">
        <v>551</v>
      </c>
      <c r="D12" s="528">
        <f>SUM(D13:D14)+D18</f>
        <v>41.255379633333327</v>
      </c>
      <c r="E12" s="527" t="s">
        <v>552</v>
      </c>
    </row>
    <row r="13" spans="1:5" ht="41.25" customHeight="1" x14ac:dyDescent="0.25">
      <c r="B13" s="529" t="s">
        <v>70</v>
      </c>
      <c r="C13" s="530" t="s">
        <v>553</v>
      </c>
      <c r="D13" s="531">
        <f>VAS076_F_Paskirstomasil23IsViso</f>
        <v>6.9916600333333312</v>
      </c>
      <c r="E13" s="117" t="s">
        <v>552</v>
      </c>
    </row>
    <row r="14" spans="1:5" ht="40.5" customHeight="1" x14ac:dyDescent="0.25">
      <c r="B14" s="63" t="s">
        <v>76</v>
      </c>
      <c r="C14" s="83" t="s">
        <v>554</v>
      </c>
      <c r="D14" s="84">
        <f>VAS076_F_Paskirstomasil24IsViso</f>
        <v>34.263719599999995</v>
      </c>
      <c r="E14" s="66" t="s">
        <v>552</v>
      </c>
    </row>
    <row r="15" spans="1:5" ht="40.5" customHeight="1" x14ac:dyDescent="0.25">
      <c r="B15" s="63" t="s">
        <v>78</v>
      </c>
      <c r="C15" s="83" t="s">
        <v>555</v>
      </c>
      <c r="D15" s="84">
        <f>VAS076_F_Paskirstomasil241NuotekuSurinkimas</f>
        <v>32.675594599999997</v>
      </c>
      <c r="E15" s="66" t="s">
        <v>552</v>
      </c>
    </row>
    <row r="16" spans="1:5" ht="36.75" customHeight="1" x14ac:dyDescent="0.25">
      <c r="B16" s="63" t="s">
        <v>86</v>
      </c>
      <c r="C16" s="83" t="s">
        <v>556</v>
      </c>
      <c r="D16" s="84">
        <f>VAS076_F_Paskirstomasil242NuotekuValymas</f>
        <v>1.588125</v>
      </c>
      <c r="E16" s="66" t="s">
        <v>552</v>
      </c>
    </row>
    <row r="17" spans="2:5" ht="34.5" customHeight="1" x14ac:dyDescent="0.25">
      <c r="B17" s="63" t="s">
        <v>96</v>
      </c>
      <c r="C17" s="83" t="s">
        <v>557</v>
      </c>
      <c r="D17" s="84">
        <f>VAS076_F_Paskirstomasil243NuotekuDumblo</f>
        <v>0</v>
      </c>
      <c r="E17" s="66" t="s">
        <v>552</v>
      </c>
    </row>
    <row r="18" spans="2:5" ht="31.5" customHeight="1" x14ac:dyDescent="0.25">
      <c r="B18" s="67" t="s">
        <v>104</v>
      </c>
      <c r="C18" s="83" t="s">
        <v>558</v>
      </c>
      <c r="D18" s="84">
        <f>VAS076_F_Paskirstomasil25PavirsiniuNuoteku</f>
        <v>0</v>
      </c>
      <c r="E18" s="66" t="s">
        <v>552</v>
      </c>
    </row>
    <row r="19" spans="2:5" ht="24" x14ac:dyDescent="0.25">
      <c r="B19" s="59" t="s">
        <v>109</v>
      </c>
      <c r="C19" s="532" t="s">
        <v>559</v>
      </c>
      <c r="D19" s="82">
        <f>SUM(D20:D29)</f>
        <v>171.54694036666478</v>
      </c>
      <c r="E19" s="62"/>
    </row>
    <row r="20" spans="2:5" x14ac:dyDescent="0.25">
      <c r="B20" s="63" t="s">
        <v>111</v>
      </c>
      <c r="C20" s="533" t="s">
        <v>560</v>
      </c>
      <c r="D20" s="534">
        <v>0</v>
      </c>
      <c r="E20" s="66"/>
    </row>
    <row r="21" spans="2:5" ht="24" x14ac:dyDescent="0.25">
      <c r="B21" s="63" t="s">
        <v>120</v>
      </c>
      <c r="C21" s="533" t="s">
        <v>561</v>
      </c>
      <c r="D21" s="534">
        <v>0</v>
      </c>
      <c r="E21" s="66"/>
    </row>
    <row r="22" spans="2:5" x14ac:dyDescent="0.25">
      <c r="B22" s="63" t="s">
        <v>294</v>
      </c>
      <c r="C22" s="533" t="s">
        <v>562</v>
      </c>
      <c r="D22" s="534">
        <v>0</v>
      </c>
      <c r="E22" s="66"/>
    </row>
    <row r="23" spans="2:5" x14ac:dyDescent="0.25">
      <c r="B23" s="63" t="s">
        <v>299</v>
      </c>
      <c r="C23" s="533" t="s">
        <v>563</v>
      </c>
      <c r="D23" s="534">
        <v>0</v>
      </c>
      <c r="E23" s="66"/>
    </row>
    <row r="24" spans="2:5" x14ac:dyDescent="0.25">
      <c r="B24" s="63" t="s">
        <v>304</v>
      </c>
      <c r="C24" s="533" t="s">
        <v>564</v>
      </c>
      <c r="D24" s="534">
        <v>0</v>
      </c>
      <c r="E24" s="66"/>
    </row>
    <row r="25" spans="2:5" x14ac:dyDescent="0.25">
      <c r="B25" s="63" t="s">
        <v>310</v>
      </c>
      <c r="C25" s="533" t="s">
        <v>565</v>
      </c>
      <c r="D25" s="534">
        <v>0</v>
      </c>
      <c r="E25" s="66"/>
    </row>
    <row r="26" spans="2:5" ht="24" x14ac:dyDescent="0.25">
      <c r="B26" s="63" t="s">
        <v>314</v>
      </c>
      <c r="C26" s="533" t="s">
        <v>566</v>
      </c>
      <c r="D26" s="534">
        <v>0</v>
      </c>
      <c r="E26" s="66"/>
    </row>
    <row r="27" spans="2:5" x14ac:dyDescent="0.25">
      <c r="B27" s="63" t="s">
        <v>323</v>
      </c>
      <c r="C27" s="533" t="s">
        <v>567</v>
      </c>
      <c r="D27" s="534">
        <v>0</v>
      </c>
      <c r="E27" s="66"/>
    </row>
    <row r="28" spans="2:5" ht="24" x14ac:dyDescent="0.25">
      <c r="B28" s="67" t="s">
        <v>325</v>
      </c>
      <c r="C28" s="535" t="s">
        <v>568</v>
      </c>
      <c r="D28" s="536">
        <v>1.1487700000000001</v>
      </c>
      <c r="E28" s="70"/>
    </row>
    <row r="29" spans="2:5" ht="24" x14ac:dyDescent="0.25">
      <c r="B29" s="537" t="s">
        <v>337</v>
      </c>
      <c r="C29" s="538" t="s">
        <v>569</v>
      </c>
      <c r="D29" s="539">
        <f>D11-D12-D30-D20-D21-D22-D23-D24-D25-D26-D27-D28</f>
        <v>170.39817036666477</v>
      </c>
      <c r="E29" s="124"/>
    </row>
    <row r="30" spans="2:5" x14ac:dyDescent="0.25">
      <c r="B30" s="71" t="s">
        <v>129</v>
      </c>
      <c r="C30" s="540" t="s">
        <v>570</v>
      </c>
      <c r="D30" s="541">
        <f>SUM(D31:D33)</f>
        <v>6225.8198800000009</v>
      </c>
      <c r="E30" s="66" t="s">
        <v>552</v>
      </c>
    </row>
    <row r="31" spans="2:5" x14ac:dyDescent="0.25">
      <c r="B31" s="63" t="s">
        <v>131</v>
      </c>
      <c r="C31" s="533" t="s">
        <v>571</v>
      </c>
      <c r="D31" s="84">
        <f>VAS076_F_Paskirstomasil2Apskaitosveikla1</f>
        <v>0</v>
      </c>
      <c r="E31" s="66" t="s">
        <v>552</v>
      </c>
    </row>
    <row r="32" spans="2:5" x14ac:dyDescent="0.25">
      <c r="B32" s="63" t="s">
        <v>133</v>
      </c>
      <c r="C32" s="83" t="s">
        <v>572</v>
      </c>
      <c r="D32" s="84">
        <f>VAS076_F_Paskirstomasil2Kitareguliuoja1</f>
        <v>0</v>
      </c>
      <c r="E32" s="66" t="s">
        <v>552</v>
      </c>
    </row>
    <row r="33" spans="2:5" x14ac:dyDescent="0.25">
      <c r="B33" s="67" t="s">
        <v>141</v>
      </c>
      <c r="C33" s="91" t="s">
        <v>573</v>
      </c>
      <c r="D33" s="92">
        <f>VAS076_F_Paskirstomasil27KitosVeiklos</f>
        <v>6225.8198800000009</v>
      </c>
      <c r="E33" s="70" t="s">
        <v>552</v>
      </c>
    </row>
    <row r="34" spans="2:5" ht="24" x14ac:dyDescent="0.25">
      <c r="B34" s="524" t="s">
        <v>574</v>
      </c>
      <c r="C34" s="525" t="s">
        <v>575</v>
      </c>
      <c r="D34" s="526">
        <v>8421.1962499999972</v>
      </c>
      <c r="E34" s="527"/>
    </row>
    <row r="35" spans="2:5" ht="36" x14ac:dyDescent="0.25">
      <c r="B35" s="524" t="s">
        <v>143</v>
      </c>
      <c r="C35" s="525" t="s">
        <v>576</v>
      </c>
      <c r="D35" s="528">
        <f>SUM(D36:D37)+D41</f>
        <v>121.70648</v>
      </c>
      <c r="E35" s="527" t="s">
        <v>577</v>
      </c>
    </row>
    <row r="36" spans="2:5" ht="24" x14ac:dyDescent="0.25">
      <c r="B36" s="529" t="s">
        <v>145</v>
      </c>
      <c r="C36" s="530" t="s">
        <v>578</v>
      </c>
      <c r="D36" s="531">
        <f>VAS075_F_Paskirstomasil13IsViso</f>
        <v>53.177329999999998</v>
      </c>
      <c r="E36" s="117" t="s">
        <v>577</v>
      </c>
    </row>
    <row r="37" spans="2:5" ht="24" x14ac:dyDescent="0.25">
      <c r="B37" s="63" t="s">
        <v>147</v>
      </c>
      <c r="C37" s="83" t="s">
        <v>579</v>
      </c>
      <c r="D37" s="84">
        <f>VAS075_F_Paskirstomasil14IsViso</f>
        <v>68.529150000000001</v>
      </c>
      <c r="E37" s="66" t="s">
        <v>577</v>
      </c>
    </row>
    <row r="38" spans="2:5" ht="24" x14ac:dyDescent="0.25">
      <c r="B38" s="63" t="s">
        <v>580</v>
      </c>
      <c r="C38" s="83" t="s">
        <v>581</v>
      </c>
      <c r="D38" s="84">
        <f>VAS075_F_Paskirstomasil141NuotekuSurinkimas</f>
        <v>63.084150000000001</v>
      </c>
      <c r="E38" s="66" t="s">
        <v>577</v>
      </c>
    </row>
    <row r="39" spans="2:5" ht="24" x14ac:dyDescent="0.25">
      <c r="B39" s="63" t="s">
        <v>582</v>
      </c>
      <c r="C39" s="83" t="s">
        <v>583</v>
      </c>
      <c r="D39" s="84">
        <f>VAS075_F_Paskirstomasil142NuotekuValymas</f>
        <v>5.4450000000000003</v>
      </c>
      <c r="E39" s="66" t="s">
        <v>577</v>
      </c>
    </row>
    <row r="40" spans="2:5" ht="24" x14ac:dyDescent="0.25">
      <c r="B40" s="63" t="s">
        <v>584</v>
      </c>
      <c r="C40" s="83" t="s">
        <v>585</v>
      </c>
      <c r="D40" s="84">
        <f>VAS075_F_Paskirstomasil143NuotekuDumblo</f>
        <v>0</v>
      </c>
      <c r="E40" s="66" t="s">
        <v>577</v>
      </c>
    </row>
    <row r="41" spans="2:5" ht="36" x14ac:dyDescent="0.25">
      <c r="B41" s="67" t="s">
        <v>149</v>
      </c>
      <c r="C41" s="83" t="s">
        <v>586</v>
      </c>
      <c r="D41" s="84">
        <f>VAS075_F_Paskirstomasil15PavirsiniuNuoteku</f>
        <v>0</v>
      </c>
      <c r="E41" s="66" t="s">
        <v>577</v>
      </c>
    </row>
    <row r="42" spans="2:5" ht="24" x14ac:dyDescent="0.25">
      <c r="B42" s="59" t="s">
        <v>493</v>
      </c>
      <c r="C42" s="532" t="s">
        <v>587</v>
      </c>
      <c r="D42" s="82">
        <f>SUM(D43:D52)</f>
        <v>33.340619999995397</v>
      </c>
      <c r="E42" s="62"/>
    </row>
    <row r="43" spans="2:5" x14ac:dyDescent="0.25">
      <c r="B43" s="63" t="s">
        <v>495</v>
      </c>
      <c r="C43" s="533" t="s">
        <v>560</v>
      </c>
      <c r="D43" s="534">
        <v>0</v>
      </c>
      <c r="E43" s="66"/>
    </row>
    <row r="44" spans="2:5" ht="24" x14ac:dyDescent="0.25">
      <c r="B44" s="63" t="s">
        <v>155</v>
      </c>
      <c r="C44" s="533" t="s">
        <v>561</v>
      </c>
      <c r="D44" s="534">
        <v>0</v>
      </c>
      <c r="E44" s="66"/>
    </row>
    <row r="45" spans="2:5" x14ac:dyDescent="0.25">
      <c r="B45" s="63" t="s">
        <v>157</v>
      </c>
      <c r="C45" s="533" t="s">
        <v>562</v>
      </c>
      <c r="D45" s="534">
        <v>0</v>
      </c>
      <c r="E45" s="66"/>
    </row>
    <row r="46" spans="2:5" x14ac:dyDescent="0.25">
      <c r="B46" s="63" t="s">
        <v>159</v>
      </c>
      <c r="C46" s="533" t="s">
        <v>563</v>
      </c>
      <c r="D46" s="534">
        <v>0</v>
      </c>
      <c r="E46" s="66"/>
    </row>
    <row r="47" spans="2:5" x14ac:dyDescent="0.25">
      <c r="B47" s="63" t="s">
        <v>161</v>
      </c>
      <c r="C47" s="533" t="s">
        <v>564</v>
      </c>
      <c r="D47" s="534">
        <v>0</v>
      </c>
      <c r="E47" s="66"/>
    </row>
    <row r="48" spans="2:5" x14ac:dyDescent="0.25">
      <c r="B48" s="63" t="s">
        <v>163</v>
      </c>
      <c r="C48" s="533" t="s">
        <v>565</v>
      </c>
      <c r="D48" s="534">
        <v>0</v>
      </c>
      <c r="E48" s="66"/>
    </row>
    <row r="49" spans="2:5" ht="24" x14ac:dyDescent="0.25">
      <c r="B49" s="63" t="s">
        <v>165</v>
      </c>
      <c r="C49" s="533" t="s">
        <v>566</v>
      </c>
      <c r="D49" s="534">
        <v>0</v>
      </c>
      <c r="E49" s="66"/>
    </row>
    <row r="50" spans="2:5" x14ac:dyDescent="0.25">
      <c r="B50" s="63" t="s">
        <v>167</v>
      </c>
      <c r="C50" s="533" t="s">
        <v>567</v>
      </c>
      <c r="D50" s="534">
        <v>32.191850000000002</v>
      </c>
      <c r="E50" s="66"/>
    </row>
    <row r="51" spans="2:5" ht="24" x14ac:dyDescent="0.25">
      <c r="B51" s="67" t="s">
        <v>169</v>
      </c>
      <c r="C51" s="535" t="s">
        <v>568</v>
      </c>
      <c r="D51" s="536">
        <v>1.1487700000000001</v>
      </c>
      <c r="E51" s="70"/>
    </row>
    <row r="52" spans="2:5" ht="24" x14ac:dyDescent="0.25">
      <c r="B52" s="537" t="s">
        <v>171</v>
      </c>
      <c r="C52" s="538" t="s">
        <v>588</v>
      </c>
      <c r="D52" s="542">
        <f>D34-D35-D53-D43-D44-D45-D46-D47-D48-D49-D50-D51</f>
        <v>-4.6054271507500744E-12</v>
      </c>
      <c r="E52" s="124"/>
    </row>
    <row r="53" spans="2:5" x14ac:dyDescent="0.25">
      <c r="B53" s="71" t="s">
        <v>197</v>
      </c>
      <c r="C53" s="540" t="s">
        <v>589</v>
      </c>
      <c r="D53" s="541">
        <f>D54+D55+D56</f>
        <v>8266.1491500000011</v>
      </c>
      <c r="E53" s="66" t="s">
        <v>577</v>
      </c>
    </row>
    <row r="54" spans="2:5" x14ac:dyDescent="0.25">
      <c r="B54" s="63" t="s">
        <v>199</v>
      </c>
      <c r="C54" s="533" t="s">
        <v>590</v>
      </c>
      <c r="D54" s="84">
        <f>VAS075_F_Paskirstomasil1Apskaitosveikla1</f>
        <v>0</v>
      </c>
      <c r="E54" s="66" t="s">
        <v>577</v>
      </c>
    </row>
    <row r="55" spans="2:5" x14ac:dyDescent="0.25">
      <c r="B55" s="63" t="s">
        <v>201</v>
      </c>
      <c r="C55" s="83" t="s">
        <v>591</v>
      </c>
      <c r="D55" s="84">
        <f>VAS075_F_Paskirstomasil1Kitareguliuoja1</f>
        <v>0</v>
      </c>
      <c r="E55" s="66" t="s">
        <v>577</v>
      </c>
    </row>
    <row r="56" spans="2:5" x14ac:dyDescent="0.25">
      <c r="B56" s="121" t="s">
        <v>209</v>
      </c>
      <c r="C56" s="122" t="s">
        <v>592</v>
      </c>
      <c r="D56" s="123">
        <f>VAS075_F_Paskirstomasil17KitosVeiklos</f>
        <v>8266.1491500000011</v>
      </c>
      <c r="E56" s="124" t="s">
        <v>577</v>
      </c>
    </row>
  </sheetData>
  <sheetProtection password="F757" sheet="1" objects="1" scenarios="1"/>
  <mergeCells count="3">
    <mergeCell ref="B9:E9"/>
    <mergeCell ref="A6:E6"/>
    <mergeCell ref="A7:E7"/>
  </mergeCells>
  <pageMargins left="0.7" right="0.7" top="0.75" bottom="0.75" header="0.3" footer="0.3"/>
  <pageSetup scale="5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R164"/>
  <sheetViews>
    <sheetView topLeftCell="G109" zoomScale="60" zoomScaleNormal="60" workbookViewId="0">
      <selection activeCell="O144" sqref="O144:Q163"/>
    </sheetView>
  </sheetViews>
  <sheetFormatPr defaultColWidth="9.140625" defaultRowHeight="15" x14ac:dyDescent="0.25"/>
  <cols>
    <col min="1" max="2" width="9.140625" style="33"/>
    <col min="3" max="3" width="61.42578125" style="33" customWidth="1"/>
    <col min="4" max="4" width="11" style="33" customWidth="1"/>
    <col min="5" max="5" width="11.42578125" style="33" customWidth="1"/>
    <col min="6" max="7" width="14.140625" style="33" customWidth="1"/>
    <col min="8" max="8" width="15.140625" style="33" customWidth="1"/>
    <col min="9" max="9" width="11" style="33" customWidth="1"/>
    <col min="10" max="10" width="11.5703125" style="33" customWidth="1"/>
    <col min="11" max="11" width="13.42578125" style="33" customWidth="1"/>
    <col min="12" max="12" width="12.140625" style="33" customWidth="1"/>
    <col min="13" max="13" width="21" style="33" customWidth="1"/>
    <col min="14" max="16" width="16.28515625" style="33" customWidth="1"/>
    <col min="17" max="17" width="23.28515625" style="33" customWidth="1"/>
    <col min="18" max="18" width="15.5703125" style="33" customWidth="1"/>
    <col min="19" max="16384" width="9.140625" style="33"/>
  </cols>
  <sheetData>
    <row r="1" spans="1:17" x14ac:dyDescent="0.25">
      <c r="A1" s="543" t="s">
        <v>0</v>
      </c>
      <c r="B1" s="544"/>
      <c r="C1" s="544"/>
      <c r="D1" s="544"/>
      <c r="E1" s="544"/>
      <c r="F1" s="544"/>
      <c r="G1" s="544"/>
      <c r="H1" s="544"/>
      <c r="I1" s="544"/>
      <c r="J1" s="544"/>
      <c r="K1" s="544"/>
      <c r="L1" s="544"/>
      <c r="M1" s="544"/>
      <c r="N1" s="544"/>
      <c r="O1" s="544"/>
      <c r="P1" s="544"/>
      <c r="Q1" s="544"/>
    </row>
    <row r="2" spans="1:17" x14ac:dyDescent="0.25">
      <c r="A2" s="543" t="s">
        <v>1</v>
      </c>
      <c r="B2" s="544"/>
      <c r="C2" s="544"/>
      <c r="D2" s="544"/>
      <c r="E2" s="544"/>
      <c r="F2" s="544"/>
      <c r="G2" s="544"/>
      <c r="H2" s="544"/>
      <c r="I2" s="544"/>
      <c r="J2" s="544"/>
      <c r="K2" s="544"/>
      <c r="L2" s="544"/>
      <c r="M2" s="544"/>
      <c r="N2" s="544"/>
      <c r="O2" s="544"/>
      <c r="P2" s="544"/>
      <c r="Q2" s="544"/>
    </row>
    <row r="3" spans="1:17" x14ac:dyDescent="0.25">
      <c r="A3" s="544"/>
      <c r="B3" s="544"/>
      <c r="C3" s="544"/>
      <c r="D3" s="544"/>
      <c r="E3" s="544"/>
      <c r="F3" s="544"/>
      <c r="G3" s="544"/>
      <c r="H3" s="544"/>
      <c r="I3" s="544"/>
      <c r="J3" s="544"/>
      <c r="K3" s="544"/>
      <c r="L3" s="544"/>
      <c r="M3" s="544"/>
      <c r="N3" s="544"/>
      <c r="O3" s="544"/>
      <c r="P3" s="544"/>
      <c r="Q3" s="544"/>
    </row>
    <row r="4" spans="1:17" x14ac:dyDescent="0.25">
      <c r="A4" s="544"/>
      <c r="B4" s="544"/>
      <c r="C4" s="544"/>
      <c r="D4" s="544"/>
      <c r="E4" s="544"/>
      <c r="F4" s="544"/>
      <c r="G4" s="544"/>
      <c r="H4" s="544"/>
      <c r="I4" s="544"/>
      <c r="J4" s="544"/>
      <c r="K4" s="544"/>
      <c r="L4" s="544"/>
      <c r="M4" s="544"/>
      <c r="N4" s="544"/>
      <c r="O4" s="544"/>
      <c r="P4" s="544"/>
      <c r="Q4" s="544"/>
    </row>
    <row r="5" spans="1:17" x14ac:dyDescent="0.25">
      <c r="A5" s="545" t="s">
        <v>593</v>
      </c>
      <c r="B5" s="544"/>
      <c r="C5" s="544"/>
      <c r="D5" s="544"/>
      <c r="E5" s="544"/>
      <c r="F5" s="544"/>
      <c r="G5" s="544"/>
      <c r="H5" s="544"/>
      <c r="I5" s="544"/>
      <c r="J5" s="544"/>
      <c r="K5" s="544"/>
      <c r="L5" s="544"/>
      <c r="M5" s="544"/>
      <c r="N5" s="544"/>
      <c r="O5" s="544"/>
      <c r="P5" s="544"/>
      <c r="Q5" s="544"/>
    </row>
    <row r="6" spans="1:17" x14ac:dyDescent="0.25">
      <c r="A6" s="544"/>
      <c r="B6" s="544"/>
      <c r="C6" s="544"/>
      <c r="D6" s="544"/>
      <c r="E6" s="544"/>
      <c r="F6" s="544"/>
      <c r="G6" s="544"/>
      <c r="H6" s="544"/>
      <c r="I6" s="544"/>
      <c r="J6" s="544"/>
      <c r="K6" s="544"/>
      <c r="L6" s="544"/>
      <c r="M6" s="544"/>
      <c r="N6" s="544"/>
      <c r="O6" s="544"/>
      <c r="P6" s="544"/>
      <c r="Q6" s="544"/>
    </row>
    <row r="8" spans="1:17" x14ac:dyDescent="0.25">
      <c r="B8" s="1468" t="s">
        <v>594</v>
      </c>
      <c r="C8" s="1468"/>
      <c r="D8" s="1468"/>
      <c r="E8" s="1468"/>
      <c r="F8" s="1468"/>
      <c r="G8" s="1468"/>
      <c r="H8" s="1468"/>
      <c r="I8" s="1468"/>
      <c r="J8" s="1468"/>
      <c r="K8" s="1468"/>
      <c r="L8" s="1468"/>
      <c r="M8" s="1468"/>
      <c r="N8" s="1468"/>
      <c r="O8" s="1468"/>
      <c r="P8" s="1468"/>
      <c r="Q8" s="1468"/>
    </row>
    <row r="9" spans="1:17" ht="71.25" customHeight="1" x14ac:dyDescent="0.25">
      <c r="B9" s="546" t="s">
        <v>4</v>
      </c>
      <c r="C9" s="547" t="s">
        <v>595</v>
      </c>
      <c r="D9" s="128" t="s">
        <v>245</v>
      </c>
      <c r="E9" s="129" t="s">
        <v>246</v>
      </c>
      <c r="F9" s="130" t="s">
        <v>247</v>
      </c>
      <c r="G9" s="131" t="s">
        <v>248</v>
      </c>
      <c r="H9" s="132" t="s">
        <v>249</v>
      </c>
      <c r="I9" s="133" t="s">
        <v>250</v>
      </c>
      <c r="J9" s="130" t="s">
        <v>251</v>
      </c>
      <c r="K9" s="131" t="s">
        <v>252</v>
      </c>
      <c r="L9" s="548" t="s">
        <v>253</v>
      </c>
      <c r="M9" s="129" t="s">
        <v>254</v>
      </c>
      <c r="N9" s="133" t="s">
        <v>255</v>
      </c>
      <c r="O9" s="135" t="s">
        <v>256</v>
      </c>
      <c r="P9" s="136" t="s">
        <v>257</v>
      </c>
      <c r="Q9" s="137" t="s">
        <v>258</v>
      </c>
    </row>
    <row r="10" spans="1:17" x14ac:dyDescent="0.25">
      <c r="B10" s="549" t="s">
        <v>68</v>
      </c>
      <c r="C10" s="549" t="s">
        <v>596</v>
      </c>
      <c r="D10" s="139">
        <f t="shared" ref="D10:Q10" si="0">D11+D15+D22+D25+D31+D34</f>
        <v>8387.85563</v>
      </c>
      <c r="E10" s="550">
        <f t="shared" si="0"/>
        <v>53.177329999999998</v>
      </c>
      <c r="F10" s="551">
        <f t="shared" si="0"/>
        <v>0</v>
      </c>
      <c r="G10" s="552">
        <f t="shared" si="0"/>
        <v>48.016300000000001</v>
      </c>
      <c r="H10" s="553">
        <f t="shared" si="0"/>
        <v>5.1610300000000002</v>
      </c>
      <c r="I10" s="550">
        <f t="shared" si="0"/>
        <v>68.529150000000001</v>
      </c>
      <c r="J10" s="551">
        <f t="shared" si="0"/>
        <v>63.084150000000001</v>
      </c>
      <c r="K10" s="552">
        <f t="shared" si="0"/>
        <v>5.4450000000000003</v>
      </c>
      <c r="L10" s="553">
        <f t="shared" si="0"/>
        <v>0</v>
      </c>
      <c r="M10" s="550">
        <f t="shared" si="0"/>
        <v>0</v>
      </c>
      <c r="N10" s="554">
        <f t="shared" si="0"/>
        <v>0</v>
      </c>
      <c r="O10" s="552">
        <f t="shared" si="0"/>
        <v>0</v>
      </c>
      <c r="P10" s="555">
        <f t="shared" si="0"/>
        <v>0</v>
      </c>
      <c r="Q10" s="550">
        <f t="shared" si="0"/>
        <v>8266.1491500000011</v>
      </c>
    </row>
    <row r="11" spans="1:17" x14ac:dyDescent="0.25">
      <c r="B11" s="556" t="s">
        <v>70</v>
      </c>
      <c r="C11" s="557" t="s">
        <v>8</v>
      </c>
      <c r="D11" s="149">
        <f t="shared" ref="D11:D65" si="1">E11+I11+M11+N11+Q11</f>
        <v>18.370039999999999</v>
      </c>
      <c r="E11" s="150">
        <f t="shared" ref="E11:E37" si="2">SUM(F11:H11)</f>
        <v>0</v>
      </c>
      <c r="F11" s="151">
        <f>SUM(F12:F14)</f>
        <v>0</v>
      </c>
      <c r="G11" s="152">
        <f>SUM(G12:G14)</f>
        <v>0</v>
      </c>
      <c r="H11" s="493">
        <f>SUM(H12:H14)</f>
        <v>0</v>
      </c>
      <c r="I11" s="150">
        <f t="shared" ref="I11:I37" si="3">SUM(J11:L11)</f>
        <v>0</v>
      </c>
      <c r="J11" s="151">
        <f t="shared" ref="J11:Q11" si="4">SUM(J12:J14)</f>
        <v>0</v>
      </c>
      <c r="K11" s="152">
        <f t="shared" si="4"/>
        <v>0</v>
      </c>
      <c r="L11" s="493">
        <f t="shared" si="4"/>
        <v>0</v>
      </c>
      <c r="M11" s="150">
        <f t="shared" si="4"/>
        <v>0</v>
      </c>
      <c r="N11" s="154">
        <f t="shared" ref="N11:N37" si="5">SUM(O11:P11)</f>
        <v>0</v>
      </c>
      <c r="O11" s="152">
        <f t="shared" si="4"/>
        <v>0</v>
      </c>
      <c r="P11" s="153">
        <f t="shared" si="4"/>
        <v>0</v>
      </c>
      <c r="Q11" s="150">
        <f t="shared" si="4"/>
        <v>18.370039999999999</v>
      </c>
    </row>
    <row r="12" spans="1:17" x14ac:dyDescent="0.25">
      <c r="B12" s="558" t="s">
        <v>72</v>
      </c>
      <c r="C12" s="559" t="s">
        <v>10</v>
      </c>
      <c r="D12" s="149">
        <f t="shared" si="1"/>
        <v>18.370039999999999</v>
      </c>
      <c r="E12" s="150">
        <f t="shared" si="2"/>
        <v>0</v>
      </c>
      <c r="F12" s="378">
        <f t="shared" ref="F12:H14" si="6">SUM(F40,F68,F118)</f>
        <v>0</v>
      </c>
      <c r="G12" s="379">
        <f t="shared" si="6"/>
        <v>0</v>
      </c>
      <c r="H12" s="379">
        <f t="shared" si="6"/>
        <v>0</v>
      </c>
      <c r="I12" s="150">
        <f t="shared" si="3"/>
        <v>0</v>
      </c>
      <c r="J12" s="220">
        <f t="shared" ref="J12:M14" si="7">SUM(J40,J68,J118)</f>
        <v>0</v>
      </c>
      <c r="K12" s="221">
        <f t="shared" si="7"/>
        <v>0</v>
      </c>
      <c r="L12" s="361">
        <f t="shared" si="7"/>
        <v>0</v>
      </c>
      <c r="M12" s="217">
        <f t="shared" si="7"/>
        <v>0</v>
      </c>
      <c r="N12" s="154">
        <f t="shared" si="5"/>
        <v>0</v>
      </c>
      <c r="O12" s="221">
        <f t="shared" ref="O12:Q14" si="8">SUM(O40,O68,O118)</f>
        <v>0</v>
      </c>
      <c r="P12" s="221">
        <f t="shared" si="8"/>
        <v>0</v>
      </c>
      <c r="Q12" s="217">
        <f t="shared" si="8"/>
        <v>18.370039999999999</v>
      </c>
    </row>
    <row r="13" spans="1:17" x14ac:dyDescent="0.25">
      <c r="B13" s="558" t="s">
        <v>74</v>
      </c>
      <c r="C13" s="559" t="s">
        <v>11</v>
      </c>
      <c r="D13" s="149">
        <f t="shared" si="1"/>
        <v>0</v>
      </c>
      <c r="E13" s="150">
        <f t="shared" si="2"/>
        <v>0</v>
      </c>
      <c r="F13" s="378">
        <f t="shared" si="6"/>
        <v>0</v>
      </c>
      <c r="G13" s="379">
        <f t="shared" si="6"/>
        <v>0</v>
      </c>
      <c r="H13" s="379">
        <f t="shared" si="6"/>
        <v>0</v>
      </c>
      <c r="I13" s="150">
        <f t="shared" si="3"/>
        <v>0</v>
      </c>
      <c r="J13" s="220">
        <f t="shared" si="7"/>
        <v>0</v>
      </c>
      <c r="K13" s="221">
        <f t="shared" si="7"/>
        <v>0</v>
      </c>
      <c r="L13" s="361">
        <f t="shared" si="7"/>
        <v>0</v>
      </c>
      <c r="M13" s="217">
        <f t="shared" si="7"/>
        <v>0</v>
      </c>
      <c r="N13" s="154">
        <f t="shared" si="5"/>
        <v>0</v>
      </c>
      <c r="O13" s="221">
        <f t="shared" si="8"/>
        <v>0</v>
      </c>
      <c r="P13" s="221">
        <f t="shared" si="8"/>
        <v>0</v>
      </c>
      <c r="Q13" s="324">
        <f t="shared" si="8"/>
        <v>0</v>
      </c>
    </row>
    <row r="14" spans="1:17" x14ac:dyDescent="0.25">
      <c r="B14" s="558" t="s">
        <v>597</v>
      </c>
      <c r="C14" s="559" t="s">
        <v>13</v>
      </c>
      <c r="D14" s="149">
        <f t="shared" si="1"/>
        <v>0</v>
      </c>
      <c r="E14" s="150">
        <f t="shared" si="2"/>
        <v>0</v>
      </c>
      <c r="F14" s="378">
        <f t="shared" si="6"/>
        <v>0</v>
      </c>
      <c r="G14" s="379">
        <f t="shared" si="6"/>
        <v>0</v>
      </c>
      <c r="H14" s="379">
        <f t="shared" si="6"/>
        <v>0</v>
      </c>
      <c r="I14" s="150">
        <f t="shared" si="3"/>
        <v>0</v>
      </c>
      <c r="J14" s="220">
        <f t="shared" si="7"/>
        <v>0</v>
      </c>
      <c r="K14" s="221">
        <f t="shared" si="7"/>
        <v>0</v>
      </c>
      <c r="L14" s="361">
        <f t="shared" si="7"/>
        <v>0</v>
      </c>
      <c r="M14" s="217">
        <f t="shared" si="7"/>
        <v>0</v>
      </c>
      <c r="N14" s="154">
        <f t="shared" si="5"/>
        <v>0</v>
      </c>
      <c r="O14" s="221">
        <f t="shared" si="8"/>
        <v>0</v>
      </c>
      <c r="P14" s="221">
        <f t="shared" si="8"/>
        <v>0</v>
      </c>
      <c r="Q14" s="324">
        <f t="shared" si="8"/>
        <v>0</v>
      </c>
    </row>
    <row r="15" spans="1:17" x14ac:dyDescent="0.25">
      <c r="B15" s="556" t="s">
        <v>76</v>
      </c>
      <c r="C15" s="560" t="s">
        <v>15</v>
      </c>
      <c r="D15" s="149">
        <f t="shared" si="1"/>
        <v>7604.31718</v>
      </c>
      <c r="E15" s="150">
        <f t="shared" si="2"/>
        <v>5.1610300000000002</v>
      </c>
      <c r="F15" s="151">
        <f>SUM(F16:F21)</f>
        <v>0</v>
      </c>
      <c r="G15" s="152">
        <f>SUM(G16:G21)</f>
        <v>0</v>
      </c>
      <c r="H15" s="493">
        <f>SUM(H16:H21)</f>
        <v>5.1610300000000002</v>
      </c>
      <c r="I15" s="150">
        <f t="shared" si="3"/>
        <v>63.084150000000001</v>
      </c>
      <c r="J15" s="347">
        <f>SUM(J16:J21)</f>
        <v>63.084150000000001</v>
      </c>
      <c r="K15" s="348">
        <f>SUM(K16:K21)</f>
        <v>0</v>
      </c>
      <c r="L15" s="561">
        <f>SUM(L16:L21)</f>
        <v>0</v>
      </c>
      <c r="M15" s="346">
        <f>SUM(M16:M21)</f>
        <v>0</v>
      </c>
      <c r="N15" s="154">
        <f t="shared" si="5"/>
        <v>0</v>
      </c>
      <c r="O15" s="348">
        <f>SUM(O16:O21)</f>
        <v>0</v>
      </c>
      <c r="P15" s="348">
        <f>SUM(P16:P21)</f>
        <v>0</v>
      </c>
      <c r="Q15" s="150">
        <f>SUM(Q16:Q21)</f>
        <v>7536.0720000000001</v>
      </c>
    </row>
    <row r="16" spans="1:17" x14ac:dyDescent="0.25">
      <c r="B16" s="558" t="s">
        <v>78</v>
      </c>
      <c r="C16" s="559" t="s">
        <v>17</v>
      </c>
      <c r="D16" s="149">
        <f t="shared" si="1"/>
        <v>7563.0257700000002</v>
      </c>
      <c r="E16" s="150">
        <f t="shared" si="2"/>
        <v>0</v>
      </c>
      <c r="F16" s="378">
        <f t="shared" ref="F16:H18" si="9">SUM(F44,F72,F122)</f>
        <v>0</v>
      </c>
      <c r="G16" s="379">
        <f t="shared" si="9"/>
        <v>0</v>
      </c>
      <c r="H16" s="379">
        <f t="shared" si="9"/>
        <v>0</v>
      </c>
      <c r="I16" s="150">
        <f t="shared" si="3"/>
        <v>26.953769999999999</v>
      </c>
      <c r="J16" s="220">
        <f t="shared" ref="J16:M20" si="10">SUM(J44,J72,J122)</f>
        <v>26.953769999999999</v>
      </c>
      <c r="K16" s="221">
        <f t="shared" si="10"/>
        <v>0</v>
      </c>
      <c r="L16" s="361">
        <f t="shared" si="10"/>
        <v>0</v>
      </c>
      <c r="M16" s="217">
        <f t="shared" si="10"/>
        <v>0</v>
      </c>
      <c r="N16" s="154">
        <f t="shared" si="5"/>
        <v>0</v>
      </c>
      <c r="O16" s="221">
        <f t="shared" ref="O16:Q17" si="11">SUM(O44,O72,O122)</f>
        <v>0</v>
      </c>
      <c r="P16" s="221">
        <f t="shared" si="11"/>
        <v>0</v>
      </c>
      <c r="Q16" s="324">
        <f t="shared" si="11"/>
        <v>7536.0720000000001</v>
      </c>
    </row>
    <row r="17" spans="2:17" x14ac:dyDescent="0.25">
      <c r="B17" s="558" t="s">
        <v>86</v>
      </c>
      <c r="C17" s="559" t="s">
        <v>598</v>
      </c>
      <c r="D17" s="149">
        <f t="shared" si="1"/>
        <v>0</v>
      </c>
      <c r="E17" s="150">
        <f t="shared" si="2"/>
        <v>0</v>
      </c>
      <c r="F17" s="378">
        <f t="shared" si="9"/>
        <v>0</v>
      </c>
      <c r="G17" s="379">
        <f t="shared" si="9"/>
        <v>0</v>
      </c>
      <c r="H17" s="379">
        <f t="shared" si="9"/>
        <v>0</v>
      </c>
      <c r="I17" s="150">
        <f t="shared" si="3"/>
        <v>0</v>
      </c>
      <c r="J17" s="220">
        <f t="shared" si="10"/>
        <v>0</v>
      </c>
      <c r="K17" s="221">
        <f t="shared" si="10"/>
        <v>0</v>
      </c>
      <c r="L17" s="361">
        <f t="shared" si="10"/>
        <v>0</v>
      </c>
      <c r="M17" s="217">
        <f t="shared" si="10"/>
        <v>0</v>
      </c>
      <c r="N17" s="154">
        <f t="shared" si="5"/>
        <v>0</v>
      </c>
      <c r="O17" s="221">
        <f t="shared" si="11"/>
        <v>0</v>
      </c>
      <c r="P17" s="221">
        <f t="shared" si="11"/>
        <v>0</v>
      </c>
      <c r="Q17" s="324">
        <f t="shared" si="11"/>
        <v>0</v>
      </c>
    </row>
    <row r="18" spans="2:17" x14ac:dyDescent="0.25">
      <c r="B18" s="558" t="s">
        <v>96</v>
      </c>
      <c r="C18" s="559" t="s">
        <v>23</v>
      </c>
      <c r="D18" s="149">
        <f t="shared" si="1"/>
        <v>41.291409999999999</v>
      </c>
      <c r="E18" s="150">
        <f t="shared" si="2"/>
        <v>5.1610300000000002</v>
      </c>
      <c r="F18" s="378">
        <f t="shared" si="9"/>
        <v>0</v>
      </c>
      <c r="G18" s="379">
        <f t="shared" si="9"/>
        <v>0</v>
      </c>
      <c r="H18" s="379">
        <f t="shared" si="9"/>
        <v>5.1610300000000002</v>
      </c>
      <c r="I18" s="150">
        <f t="shared" si="3"/>
        <v>36.130380000000002</v>
      </c>
      <c r="J18" s="220">
        <f t="shared" si="10"/>
        <v>36.130380000000002</v>
      </c>
      <c r="K18" s="221">
        <f t="shared" si="10"/>
        <v>0</v>
      </c>
      <c r="L18" s="361">
        <f t="shared" si="10"/>
        <v>0</v>
      </c>
      <c r="M18" s="217">
        <f t="shared" si="10"/>
        <v>0</v>
      </c>
      <c r="N18" s="154">
        <f t="shared" si="5"/>
        <v>0</v>
      </c>
      <c r="O18" s="221">
        <f t="shared" ref="O18:P18" si="12">SUM(O46,O74,O124)</f>
        <v>0</v>
      </c>
      <c r="P18" s="221">
        <f t="shared" si="12"/>
        <v>0</v>
      </c>
      <c r="Q18" s="324">
        <f>SUM(Q46,Q74,Q124)</f>
        <v>0</v>
      </c>
    </row>
    <row r="19" spans="2:17" x14ac:dyDescent="0.25">
      <c r="B19" s="558" t="s">
        <v>599</v>
      </c>
      <c r="C19" s="559" t="s">
        <v>25</v>
      </c>
      <c r="D19" s="149">
        <f t="shared" si="1"/>
        <v>0</v>
      </c>
      <c r="E19" s="150">
        <f t="shared" si="2"/>
        <v>0</v>
      </c>
      <c r="F19" s="220">
        <f>SUM(F47,F75,F125)</f>
        <v>0</v>
      </c>
      <c r="G19" s="224">
        <f>SUM(G47,G75,G125)</f>
        <v>0</v>
      </c>
      <c r="H19" s="381">
        <f>SUM(H47,H75,H125)</f>
        <v>0</v>
      </c>
      <c r="I19" s="150">
        <f t="shared" si="3"/>
        <v>0</v>
      </c>
      <c r="J19" s="220">
        <f>SUM(J47,J75,J125)</f>
        <v>0</v>
      </c>
      <c r="K19" s="224">
        <f t="shared" si="10"/>
        <v>0</v>
      </c>
      <c r="L19" s="224">
        <f t="shared" si="10"/>
        <v>0</v>
      </c>
      <c r="M19" s="217">
        <f>SUM(M47,M75,M125)</f>
        <v>0</v>
      </c>
      <c r="N19" s="154">
        <f t="shared" si="5"/>
        <v>0</v>
      </c>
      <c r="O19" s="221">
        <f>SUM(O47,O75,O125)</f>
        <v>0</v>
      </c>
      <c r="P19" s="221">
        <f>SUM(P47,P75,P125)</f>
        <v>0</v>
      </c>
      <c r="Q19" s="324">
        <f>SUM(Q47,Q75,Q125)</f>
        <v>0</v>
      </c>
    </row>
    <row r="20" spans="2:17" x14ac:dyDescent="0.25">
      <c r="B20" s="558" t="s">
        <v>600</v>
      </c>
      <c r="C20" s="559" t="s">
        <v>27</v>
      </c>
      <c r="D20" s="149">
        <f t="shared" si="1"/>
        <v>0</v>
      </c>
      <c r="E20" s="150">
        <f t="shared" si="2"/>
        <v>0</v>
      </c>
      <c r="F20" s="378">
        <f>SUM(F48,F76,F126)</f>
        <v>0</v>
      </c>
      <c r="G20" s="381">
        <f t="shared" ref="G20:H20" si="13">SUM(G48,G76,G126)</f>
        <v>0</v>
      </c>
      <c r="H20" s="381">
        <f t="shared" si="13"/>
        <v>0</v>
      </c>
      <c r="I20" s="150">
        <f t="shared" si="3"/>
        <v>0</v>
      </c>
      <c r="J20" s="220">
        <f>SUM(J48,J76,J126)</f>
        <v>0</v>
      </c>
      <c r="K20" s="224">
        <f t="shared" si="10"/>
        <v>0</v>
      </c>
      <c r="L20" s="224">
        <f t="shared" si="10"/>
        <v>0</v>
      </c>
      <c r="M20" s="219">
        <f t="shared" si="10"/>
        <v>0</v>
      </c>
      <c r="N20" s="346">
        <f t="shared" si="5"/>
        <v>0</v>
      </c>
      <c r="O20" s="221">
        <f>SUM(O48,O76,O126)</f>
        <v>0</v>
      </c>
      <c r="P20" s="222">
        <f t="shared" ref="P20:Q20" si="14">SUM(P48,P76,P126)</f>
        <v>0</v>
      </c>
      <c r="Q20" s="217">
        <f t="shared" si="14"/>
        <v>0</v>
      </c>
    </row>
    <row r="21" spans="2:17" ht="38.25" x14ac:dyDescent="0.25">
      <c r="B21" s="558" t="s">
        <v>601</v>
      </c>
      <c r="C21" s="559" t="s">
        <v>602</v>
      </c>
      <c r="D21" s="149">
        <f t="shared" si="1"/>
        <v>0</v>
      </c>
      <c r="E21" s="150">
        <f t="shared" si="2"/>
        <v>0</v>
      </c>
      <c r="F21" s="378">
        <f t="shared" ref="F21:H21" si="15">SUM(F49,F77,F127)</f>
        <v>0</v>
      </c>
      <c r="G21" s="379">
        <f t="shared" si="15"/>
        <v>0</v>
      </c>
      <c r="H21" s="379">
        <f t="shared" si="15"/>
        <v>0</v>
      </c>
      <c r="I21" s="150">
        <f t="shared" si="3"/>
        <v>0</v>
      </c>
      <c r="J21" s="220">
        <f t="shared" ref="J21:Q21" si="16">SUM(J49,J77,J127)</f>
        <v>0</v>
      </c>
      <c r="K21" s="221">
        <f t="shared" si="16"/>
        <v>0</v>
      </c>
      <c r="L21" s="361">
        <f t="shared" si="16"/>
        <v>0</v>
      </c>
      <c r="M21" s="217">
        <f t="shared" si="16"/>
        <v>0</v>
      </c>
      <c r="N21" s="154">
        <f t="shared" si="5"/>
        <v>0</v>
      </c>
      <c r="O21" s="221">
        <f t="shared" si="16"/>
        <v>0</v>
      </c>
      <c r="P21" s="221">
        <f t="shared" si="16"/>
        <v>0</v>
      </c>
      <c r="Q21" s="324">
        <f t="shared" si="16"/>
        <v>0</v>
      </c>
    </row>
    <row r="22" spans="2:17" x14ac:dyDescent="0.25">
      <c r="B22" s="556" t="s">
        <v>104</v>
      </c>
      <c r="C22" s="562" t="s">
        <v>31</v>
      </c>
      <c r="D22" s="149">
        <f t="shared" si="1"/>
        <v>650.41405000000009</v>
      </c>
      <c r="E22" s="150">
        <f t="shared" si="2"/>
        <v>48.016300000000001</v>
      </c>
      <c r="F22" s="151">
        <f>SUM(F23:F24)</f>
        <v>0</v>
      </c>
      <c r="G22" s="152">
        <f>SUM(G23:G24)</f>
        <v>48.016300000000001</v>
      </c>
      <c r="H22" s="493">
        <f>SUM(H23:H24)</f>
        <v>0</v>
      </c>
      <c r="I22" s="150">
        <f t="shared" si="3"/>
        <v>5.4450000000000003</v>
      </c>
      <c r="J22" s="347">
        <f t="shared" ref="J22:Q22" si="17">SUM(J23:J24)</f>
        <v>0</v>
      </c>
      <c r="K22" s="348">
        <f t="shared" si="17"/>
        <v>5.4450000000000003</v>
      </c>
      <c r="L22" s="561">
        <f t="shared" si="17"/>
        <v>0</v>
      </c>
      <c r="M22" s="346">
        <f t="shared" si="17"/>
        <v>0</v>
      </c>
      <c r="N22" s="154">
        <f t="shared" si="5"/>
        <v>0</v>
      </c>
      <c r="O22" s="348">
        <f t="shared" si="17"/>
        <v>0</v>
      </c>
      <c r="P22" s="348">
        <f t="shared" si="17"/>
        <v>0</v>
      </c>
      <c r="Q22" s="150">
        <f t="shared" si="17"/>
        <v>596.95275000000004</v>
      </c>
    </row>
    <row r="23" spans="2:17" ht="51.75" x14ac:dyDescent="0.25">
      <c r="B23" s="558" t="s">
        <v>106</v>
      </c>
      <c r="C23" s="563" t="s">
        <v>33</v>
      </c>
      <c r="D23" s="149">
        <f t="shared" si="1"/>
        <v>650.41405000000009</v>
      </c>
      <c r="E23" s="150">
        <f t="shared" si="2"/>
        <v>48.016300000000001</v>
      </c>
      <c r="F23" s="378">
        <f t="shared" ref="F23:H23" si="18">SUM(F51,F79,F129)</f>
        <v>0</v>
      </c>
      <c r="G23" s="379">
        <f t="shared" si="18"/>
        <v>48.016300000000001</v>
      </c>
      <c r="H23" s="379">
        <f t="shared" si="18"/>
        <v>0</v>
      </c>
      <c r="I23" s="150">
        <f t="shared" si="3"/>
        <v>5.4450000000000003</v>
      </c>
      <c r="J23" s="220">
        <f t="shared" ref="J23:Q23" si="19">SUM(J51,J79,J129)</f>
        <v>0</v>
      </c>
      <c r="K23" s="221">
        <f t="shared" si="19"/>
        <v>5.4450000000000003</v>
      </c>
      <c r="L23" s="361">
        <f t="shared" si="19"/>
        <v>0</v>
      </c>
      <c r="M23" s="217">
        <f t="shared" si="19"/>
        <v>0</v>
      </c>
      <c r="N23" s="154">
        <f t="shared" si="5"/>
        <v>0</v>
      </c>
      <c r="O23" s="221">
        <f t="shared" si="19"/>
        <v>0</v>
      </c>
      <c r="P23" s="221">
        <f t="shared" si="19"/>
        <v>0</v>
      </c>
      <c r="Q23" s="324">
        <f t="shared" si="19"/>
        <v>596.95275000000004</v>
      </c>
    </row>
    <row r="24" spans="2:17" x14ac:dyDescent="0.25">
      <c r="B24" s="558" t="s">
        <v>108</v>
      </c>
      <c r="C24" s="563" t="s">
        <v>35</v>
      </c>
      <c r="D24" s="149">
        <f t="shared" si="1"/>
        <v>0</v>
      </c>
      <c r="E24" s="150">
        <f t="shared" si="2"/>
        <v>0</v>
      </c>
      <c r="F24" s="378">
        <f t="shared" ref="F24:H24" si="20">SUM(F52,F80)</f>
        <v>0</v>
      </c>
      <c r="G24" s="379">
        <f t="shared" si="20"/>
        <v>0</v>
      </c>
      <c r="H24" s="379">
        <f t="shared" si="20"/>
        <v>0</v>
      </c>
      <c r="I24" s="150">
        <f t="shared" si="3"/>
        <v>0</v>
      </c>
      <c r="J24" s="220">
        <f t="shared" ref="J24:Q24" si="21">SUM(J52,J80)</f>
        <v>0</v>
      </c>
      <c r="K24" s="221">
        <f t="shared" si="21"/>
        <v>0</v>
      </c>
      <c r="L24" s="361">
        <f t="shared" si="21"/>
        <v>0</v>
      </c>
      <c r="M24" s="217">
        <f t="shared" si="21"/>
        <v>0</v>
      </c>
      <c r="N24" s="154">
        <f t="shared" si="5"/>
        <v>0</v>
      </c>
      <c r="O24" s="221">
        <f t="shared" si="21"/>
        <v>0</v>
      </c>
      <c r="P24" s="221">
        <f t="shared" si="21"/>
        <v>0</v>
      </c>
      <c r="Q24" s="324">
        <f t="shared" si="21"/>
        <v>0</v>
      </c>
    </row>
    <row r="25" spans="2:17" x14ac:dyDescent="0.25">
      <c r="B25" s="556" t="s">
        <v>264</v>
      </c>
      <c r="C25" s="562" t="s">
        <v>37</v>
      </c>
      <c r="D25" s="149">
        <f t="shared" si="1"/>
        <v>0</v>
      </c>
      <c r="E25" s="150">
        <f t="shared" si="2"/>
        <v>0</v>
      </c>
      <c r="F25" s="151">
        <f>SUM(F26:F30)</f>
        <v>0</v>
      </c>
      <c r="G25" s="152">
        <f>SUM(G26:G30)</f>
        <v>0</v>
      </c>
      <c r="H25" s="493">
        <f>SUM(H26:H30)</f>
        <v>0</v>
      </c>
      <c r="I25" s="150">
        <f t="shared" si="3"/>
        <v>0</v>
      </c>
      <c r="J25" s="347">
        <f t="shared" ref="J25:Q25" si="22">SUM(J26:J30)</f>
        <v>0</v>
      </c>
      <c r="K25" s="348">
        <f t="shared" si="22"/>
        <v>0</v>
      </c>
      <c r="L25" s="561">
        <f t="shared" si="22"/>
        <v>0</v>
      </c>
      <c r="M25" s="346">
        <f t="shared" si="22"/>
        <v>0</v>
      </c>
      <c r="N25" s="154">
        <f t="shared" si="5"/>
        <v>0</v>
      </c>
      <c r="O25" s="348">
        <f t="shared" si="22"/>
        <v>0</v>
      </c>
      <c r="P25" s="348">
        <f t="shared" si="22"/>
        <v>0</v>
      </c>
      <c r="Q25" s="150">
        <f t="shared" si="22"/>
        <v>0</v>
      </c>
    </row>
    <row r="26" spans="2:17" x14ac:dyDescent="0.25">
      <c r="B26" s="558" t="s">
        <v>603</v>
      </c>
      <c r="C26" s="563" t="s">
        <v>39</v>
      </c>
      <c r="D26" s="149">
        <f t="shared" si="1"/>
        <v>0</v>
      </c>
      <c r="E26" s="147">
        <f t="shared" si="2"/>
        <v>0</v>
      </c>
      <c r="F26" s="564">
        <f>SUM(F54,F82,F131)</f>
        <v>0</v>
      </c>
      <c r="G26" s="565">
        <f>SUM(G54,G82,G131)</f>
        <v>0</v>
      </c>
      <c r="H26" s="565">
        <f>SUM(H54,H82,H131)</f>
        <v>0</v>
      </c>
      <c r="I26" s="147">
        <f t="shared" si="3"/>
        <v>0</v>
      </c>
      <c r="J26" s="481">
        <f>SUM(J54,J82,J131)</f>
        <v>0</v>
      </c>
      <c r="K26" s="482">
        <f>SUM(K54,K82,K131)</f>
        <v>0</v>
      </c>
      <c r="L26" s="484">
        <f>SUM(L54,L82,L131)</f>
        <v>0</v>
      </c>
      <c r="M26" s="332">
        <f>SUM(M54,M82,M131)</f>
        <v>0</v>
      </c>
      <c r="N26" s="566">
        <f t="shared" si="5"/>
        <v>0</v>
      </c>
      <c r="O26" s="482">
        <f>SUM(O54,O82,O131)</f>
        <v>0</v>
      </c>
      <c r="P26" s="482">
        <f>SUM(P54,P82,P131)</f>
        <v>0</v>
      </c>
      <c r="Q26" s="321">
        <f>SUM(Q54,Q82,Q131)</f>
        <v>0</v>
      </c>
    </row>
    <row r="27" spans="2:17" x14ac:dyDescent="0.25">
      <c r="B27" s="558" t="s">
        <v>604</v>
      </c>
      <c r="C27" s="567" t="s">
        <v>42</v>
      </c>
      <c r="D27" s="149">
        <f t="shared" ref="D27:D29" si="23">E27+I27+M27+N27+Q27</f>
        <v>0</v>
      </c>
      <c r="E27" s="147">
        <f t="shared" ref="E27:E29" si="24">SUM(F27:H27)</f>
        <v>0</v>
      </c>
      <c r="F27" s="481">
        <f>SUM(F55,F83,F132)</f>
        <v>0</v>
      </c>
      <c r="G27" s="482">
        <f t="shared" ref="G27:G29" si="25">SUM(G55,G83,G132)</f>
        <v>0</v>
      </c>
      <c r="H27" s="568">
        <f>SUM(H55,H83,H132)</f>
        <v>0</v>
      </c>
      <c r="I27" s="147">
        <f t="shared" ref="I27:I29" si="26">SUM(J27:L27)</f>
        <v>0</v>
      </c>
      <c r="J27" s="481">
        <f>SUM(J55,J83,J132)</f>
        <v>0</v>
      </c>
      <c r="K27" s="482">
        <f t="shared" ref="K27:M29" si="27">SUM(K55,K83,K132)</f>
        <v>0</v>
      </c>
      <c r="L27" s="485">
        <f t="shared" si="27"/>
        <v>0</v>
      </c>
      <c r="M27" s="332">
        <f t="shared" si="27"/>
        <v>0</v>
      </c>
      <c r="N27" s="566">
        <f t="shared" ref="N27:N29" si="28">SUM(O27:P27)</f>
        <v>0</v>
      </c>
      <c r="O27" s="482">
        <f t="shared" ref="O27:Q29" si="29">SUM(O55,O83,O132)</f>
        <v>0</v>
      </c>
      <c r="P27" s="483">
        <f t="shared" si="29"/>
        <v>0</v>
      </c>
      <c r="Q27" s="332">
        <f t="shared" si="29"/>
        <v>0</v>
      </c>
    </row>
    <row r="28" spans="2:17" x14ac:dyDescent="0.25">
      <c r="B28" s="558" t="s">
        <v>605</v>
      </c>
      <c r="C28" s="567" t="s">
        <v>45</v>
      </c>
      <c r="D28" s="149">
        <f t="shared" si="23"/>
        <v>0</v>
      </c>
      <c r="E28" s="147">
        <f t="shared" si="24"/>
        <v>0</v>
      </c>
      <c r="F28" s="564">
        <f>SUM(F56,F84,F133)</f>
        <v>0</v>
      </c>
      <c r="G28" s="565">
        <f t="shared" si="25"/>
        <v>0</v>
      </c>
      <c r="H28" s="568">
        <f>SUM(H56,H84,H133)</f>
        <v>0</v>
      </c>
      <c r="I28" s="147">
        <f t="shared" si="26"/>
        <v>0</v>
      </c>
      <c r="J28" s="481">
        <f>SUM(J56,J84,J133)</f>
        <v>0</v>
      </c>
      <c r="K28" s="482">
        <f t="shared" si="27"/>
        <v>0</v>
      </c>
      <c r="L28" s="485">
        <f t="shared" si="27"/>
        <v>0</v>
      </c>
      <c r="M28" s="332">
        <f t="shared" si="27"/>
        <v>0</v>
      </c>
      <c r="N28" s="566">
        <f t="shared" si="28"/>
        <v>0</v>
      </c>
      <c r="O28" s="482">
        <f t="shared" si="29"/>
        <v>0</v>
      </c>
      <c r="P28" s="483">
        <f t="shared" si="29"/>
        <v>0</v>
      </c>
      <c r="Q28" s="332">
        <f t="shared" si="29"/>
        <v>0</v>
      </c>
    </row>
    <row r="29" spans="2:17" ht="26.25" x14ac:dyDescent="0.25">
      <c r="B29" s="558" t="s">
        <v>606</v>
      </c>
      <c r="C29" s="567" t="s">
        <v>47</v>
      </c>
      <c r="D29" s="149">
        <f t="shared" si="23"/>
        <v>0</v>
      </c>
      <c r="E29" s="147">
        <f t="shared" si="24"/>
        <v>0</v>
      </c>
      <c r="F29" s="564">
        <f>SUM(F57,F85,F134)</f>
        <v>0</v>
      </c>
      <c r="G29" s="565">
        <f t="shared" si="25"/>
        <v>0</v>
      </c>
      <c r="H29" s="568">
        <f>SUM(H57,H85,H134)</f>
        <v>0</v>
      </c>
      <c r="I29" s="147">
        <f t="shared" si="26"/>
        <v>0</v>
      </c>
      <c r="J29" s="481">
        <f>SUM(J57,J85,J134)</f>
        <v>0</v>
      </c>
      <c r="K29" s="482">
        <f t="shared" si="27"/>
        <v>0</v>
      </c>
      <c r="L29" s="485">
        <f t="shared" si="27"/>
        <v>0</v>
      </c>
      <c r="M29" s="332">
        <f t="shared" si="27"/>
        <v>0</v>
      </c>
      <c r="N29" s="566">
        <f t="shared" si="28"/>
        <v>0</v>
      </c>
      <c r="O29" s="482">
        <f t="shared" si="29"/>
        <v>0</v>
      </c>
      <c r="P29" s="483">
        <f t="shared" si="29"/>
        <v>0</v>
      </c>
      <c r="Q29" s="332">
        <f t="shared" si="29"/>
        <v>0</v>
      </c>
    </row>
    <row r="30" spans="2:17" ht="26.25" x14ac:dyDescent="0.25">
      <c r="B30" s="558" t="s">
        <v>607</v>
      </c>
      <c r="C30" s="569" t="s">
        <v>608</v>
      </c>
      <c r="D30" s="149">
        <f t="shared" si="1"/>
        <v>0</v>
      </c>
      <c r="E30" s="147">
        <f t="shared" si="2"/>
        <v>0</v>
      </c>
      <c r="F30" s="564">
        <f t="shared" ref="F30:H30" si="30">SUM(F58,F86,F135)</f>
        <v>0</v>
      </c>
      <c r="G30" s="565">
        <f t="shared" si="30"/>
        <v>0</v>
      </c>
      <c r="H30" s="565">
        <f t="shared" si="30"/>
        <v>0</v>
      </c>
      <c r="I30" s="147">
        <f t="shared" si="3"/>
        <v>0</v>
      </c>
      <c r="J30" s="481">
        <f t="shared" ref="J30:Q30" si="31">SUM(J58,J86,J135)</f>
        <v>0</v>
      </c>
      <c r="K30" s="482">
        <f t="shared" si="31"/>
        <v>0</v>
      </c>
      <c r="L30" s="484">
        <f t="shared" si="31"/>
        <v>0</v>
      </c>
      <c r="M30" s="332">
        <f t="shared" si="31"/>
        <v>0</v>
      </c>
      <c r="N30" s="566">
        <f t="shared" si="5"/>
        <v>0</v>
      </c>
      <c r="O30" s="482">
        <f t="shared" ref="O30:P30" si="32">SUM(O58,O86,O135)</f>
        <v>0</v>
      </c>
      <c r="P30" s="482">
        <f t="shared" si="32"/>
        <v>0</v>
      </c>
      <c r="Q30" s="321">
        <f t="shared" si="31"/>
        <v>0</v>
      </c>
    </row>
    <row r="31" spans="2:17" x14ac:dyDescent="0.25">
      <c r="B31" s="556" t="s">
        <v>266</v>
      </c>
      <c r="C31" s="570" t="s">
        <v>53</v>
      </c>
      <c r="D31" s="350">
        <f t="shared" si="1"/>
        <v>114.75436000000001</v>
      </c>
      <c r="E31" s="571">
        <f t="shared" si="2"/>
        <v>0</v>
      </c>
      <c r="F31" s="572">
        <f>SUM(F32:F33)</f>
        <v>0</v>
      </c>
      <c r="G31" s="573">
        <f>SUM(G32:G33)</f>
        <v>0</v>
      </c>
      <c r="H31" s="574">
        <f>SUM(H32:H33)</f>
        <v>0</v>
      </c>
      <c r="I31" s="571">
        <f t="shared" si="3"/>
        <v>0</v>
      </c>
      <c r="J31" s="572">
        <f t="shared" ref="J31:Q31" si="33">SUM(J32:J33)</f>
        <v>0</v>
      </c>
      <c r="K31" s="573">
        <f t="shared" si="33"/>
        <v>0</v>
      </c>
      <c r="L31" s="574">
        <f t="shared" si="33"/>
        <v>0</v>
      </c>
      <c r="M31" s="571">
        <f t="shared" si="33"/>
        <v>0</v>
      </c>
      <c r="N31" s="575">
        <f t="shared" si="5"/>
        <v>0</v>
      </c>
      <c r="O31" s="573">
        <f t="shared" si="33"/>
        <v>0</v>
      </c>
      <c r="P31" s="573">
        <f t="shared" si="33"/>
        <v>0</v>
      </c>
      <c r="Q31" s="571">
        <f t="shared" si="33"/>
        <v>114.75436000000001</v>
      </c>
    </row>
    <row r="32" spans="2:17" x14ac:dyDescent="0.25">
      <c r="B32" s="576" t="s">
        <v>268</v>
      </c>
      <c r="C32" s="577" t="s">
        <v>55</v>
      </c>
      <c r="D32" s="311">
        <f t="shared" si="1"/>
        <v>0</v>
      </c>
      <c r="E32" s="309">
        <f t="shared" si="2"/>
        <v>0</v>
      </c>
      <c r="F32" s="578">
        <f t="shared" ref="F32:H33" si="34">SUM(F60,F88,F137)</f>
        <v>0</v>
      </c>
      <c r="G32" s="579">
        <f t="shared" si="34"/>
        <v>0</v>
      </c>
      <c r="H32" s="579">
        <f t="shared" si="34"/>
        <v>0</v>
      </c>
      <c r="I32" s="309">
        <f t="shared" si="3"/>
        <v>0</v>
      </c>
      <c r="J32" s="481">
        <f t="shared" ref="J32:M33" si="35">SUM(J60,J88,J137)</f>
        <v>0</v>
      </c>
      <c r="K32" s="482">
        <f t="shared" si="35"/>
        <v>0</v>
      </c>
      <c r="L32" s="484">
        <f t="shared" si="35"/>
        <v>0</v>
      </c>
      <c r="M32" s="332">
        <f t="shared" si="35"/>
        <v>0</v>
      </c>
      <c r="N32" s="580">
        <f t="shared" si="5"/>
        <v>0</v>
      </c>
      <c r="O32" s="482">
        <f t="shared" ref="O32:Q33" si="36">SUM(O60,O88,O137)</f>
        <v>0</v>
      </c>
      <c r="P32" s="482">
        <f t="shared" si="36"/>
        <v>0</v>
      </c>
      <c r="Q32" s="334">
        <f t="shared" si="36"/>
        <v>0</v>
      </c>
    </row>
    <row r="33" spans="2:17" ht="26.25" x14ac:dyDescent="0.25">
      <c r="B33" s="576" t="s">
        <v>270</v>
      </c>
      <c r="C33" s="581" t="s">
        <v>57</v>
      </c>
      <c r="D33" s="350">
        <f t="shared" si="1"/>
        <v>114.75436000000001</v>
      </c>
      <c r="E33" s="571">
        <f t="shared" si="2"/>
        <v>0</v>
      </c>
      <c r="F33" s="481">
        <f t="shared" si="34"/>
        <v>0</v>
      </c>
      <c r="G33" s="482">
        <f t="shared" si="34"/>
        <v>0</v>
      </c>
      <c r="H33" s="482">
        <f t="shared" si="34"/>
        <v>0</v>
      </c>
      <c r="I33" s="571">
        <f t="shared" si="3"/>
        <v>0</v>
      </c>
      <c r="J33" s="481">
        <f t="shared" si="35"/>
        <v>0</v>
      </c>
      <c r="K33" s="482">
        <f t="shared" si="35"/>
        <v>0</v>
      </c>
      <c r="L33" s="484">
        <f t="shared" si="35"/>
        <v>0</v>
      </c>
      <c r="M33" s="332">
        <f t="shared" si="35"/>
        <v>0</v>
      </c>
      <c r="N33" s="575">
        <f t="shared" si="5"/>
        <v>0</v>
      </c>
      <c r="O33" s="482">
        <f t="shared" si="36"/>
        <v>0</v>
      </c>
      <c r="P33" s="482">
        <f t="shared" si="36"/>
        <v>0</v>
      </c>
      <c r="Q33" s="332">
        <f t="shared" si="36"/>
        <v>114.75436000000001</v>
      </c>
    </row>
    <row r="34" spans="2:17" x14ac:dyDescent="0.25">
      <c r="B34" s="582" t="s">
        <v>274</v>
      </c>
      <c r="C34" s="583" t="s">
        <v>609</v>
      </c>
      <c r="D34" s="350">
        <f t="shared" si="1"/>
        <v>0</v>
      </c>
      <c r="E34" s="571">
        <f t="shared" si="2"/>
        <v>0</v>
      </c>
      <c r="F34" s="572">
        <f>SUM(F35:F37)</f>
        <v>0</v>
      </c>
      <c r="G34" s="573">
        <f>SUM(G35:G37)</f>
        <v>0</v>
      </c>
      <c r="H34" s="574">
        <f>SUM(H35:H37)</f>
        <v>0</v>
      </c>
      <c r="I34" s="571">
        <f t="shared" si="3"/>
        <v>0</v>
      </c>
      <c r="J34" s="572">
        <f t="shared" ref="J34:Q34" si="37">SUM(J35:J37)</f>
        <v>0</v>
      </c>
      <c r="K34" s="573">
        <f t="shared" si="37"/>
        <v>0</v>
      </c>
      <c r="L34" s="574">
        <f t="shared" si="37"/>
        <v>0</v>
      </c>
      <c r="M34" s="571">
        <f t="shared" si="37"/>
        <v>0</v>
      </c>
      <c r="N34" s="575">
        <f t="shared" si="5"/>
        <v>0</v>
      </c>
      <c r="O34" s="573">
        <f t="shared" si="37"/>
        <v>0</v>
      </c>
      <c r="P34" s="573">
        <f t="shared" si="37"/>
        <v>0</v>
      </c>
      <c r="Q34" s="571">
        <f t="shared" si="37"/>
        <v>0</v>
      </c>
    </row>
    <row r="35" spans="2:17" x14ac:dyDescent="0.25">
      <c r="B35" s="584" t="s">
        <v>276</v>
      </c>
      <c r="C35" s="585" t="s">
        <v>1368</v>
      </c>
      <c r="D35" s="350">
        <f t="shared" si="1"/>
        <v>0</v>
      </c>
      <c r="E35" s="571">
        <f t="shared" si="2"/>
        <v>0</v>
      </c>
      <c r="F35" s="481">
        <f t="shared" ref="F35:H37" si="38">SUM(F63,F91,F140)</f>
        <v>0</v>
      </c>
      <c r="G35" s="482">
        <f t="shared" si="38"/>
        <v>0</v>
      </c>
      <c r="H35" s="482">
        <f t="shared" si="38"/>
        <v>0</v>
      </c>
      <c r="I35" s="571">
        <f t="shared" si="3"/>
        <v>0</v>
      </c>
      <c r="J35" s="481">
        <f t="shared" ref="J35:M37" si="39">SUM(J63,J91,J140)</f>
        <v>0</v>
      </c>
      <c r="K35" s="482">
        <f t="shared" si="39"/>
        <v>0</v>
      </c>
      <c r="L35" s="484">
        <f t="shared" si="39"/>
        <v>0</v>
      </c>
      <c r="M35" s="332">
        <f t="shared" si="39"/>
        <v>0</v>
      </c>
      <c r="N35" s="575">
        <f t="shared" si="5"/>
        <v>0</v>
      </c>
      <c r="O35" s="482">
        <f t="shared" ref="O35:Q37" si="40">SUM(O63,O91,O140)</f>
        <v>0</v>
      </c>
      <c r="P35" s="482">
        <f t="shared" si="40"/>
        <v>0</v>
      </c>
      <c r="Q35" s="332">
        <f t="shared" si="40"/>
        <v>0</v>
      </c>
    </row>
    <row r="36" spans="2:17" x14ac:dyDescent="0.25">
      <c r="B36" s="584" t="s">
        <v>610</v>
      </c>
      <c r="C36" s="585">
        <v>0</v>
      </c>
      <c r="D36" s="350">
        <f t="shared" si="1"/>
        <v>0</v>
      </c>
      <c r="E36" s="571">
        <f t="shared" si="2"/>
        <v>0</v>
      </c>
      <c r="F36" s="481">
        <f t="shared" si="38"/>
        <v>0</v>
      </c>
      <c r="G36" s="482">
        <f t="shared" si="38"/>
        <v>0</v>
      </c>
      <c r="H36" s="482">
        <f t="shared" si="38"/>
        <v>0</v>
      </c>
      <c r="I36" s="571">
        <f t="shared" si="3"/>
        <v>0</v>
      </c>
      <c r="J36" s="481">
        <f t="shared" si="39"/>
        <v>0</v>
      </c>
      <c r="K36" s="482">
        <f t="shared" si="39"/>
        <v>0</v>
      </c>
      <c r="L36" s="484">
        <f t="shared" si="39"/>
        <v>0</v>
      </c>
      <c r="M36" s="332">
        <f t="shared" si="39"/>
        <v>0</v>
      </c>
      <c r="N36" s="575">
        <f t="shared" si="5"/>
        <v>0</v>
      </c>
      <c r="O36" s="482">
        <f t="shared" si="40"/>
        <v>0</v>
      </c>
      <c r="P36" s="482">
        <f t="shared" si="40"/>
        <v>0</v>
      </c>
      <c r="Q36" s="332">
        <f t="shared" si="40"/>
        <v>0</v>
      </c>
    </row>
    <row r="37" spans="2:17" x14ac:dyDescent="0.25">
      <c r="B37" s="586" t="s">
        <v>611</v>
      </c>
      <c r="C37" s="587">
        <v>0</v>
      </c>
      <c r="D37" s="588">
        <f t="shared" si="1"/>
        <v>0</v>
      </c>
      <c r="E37" s="589">
        <f t="shared" si="2"/>
        <v>0</v>
      </c>
      <c r="F37" s="590">
        <f t="shared" si="38"/>
        <v>0</v>
      </c>
      <c r="G37" s="591">
        <f t="shared" si="38"/>
        <v>0</v>
      </c>
      <c r="H37" s="591">
        <f t="shared" si="38"/>
        <v>0</v>
      </c>
      <c r="I37" s="589">
        <f t="shared" si="3"/>
        <v>0</v>
      </c>
      <c r="J37" s="578">
        <f t="shared" si="39"/>
        <v>0</v>
      </c>
      <c r="K37" s="579">
        <f t="shared" si="39"/>
        <v>0</v>
      </c>
      <c r="L37" s="592">
        <f t="shared" si="39"/>
        <v>0</v>
      </c>
      <c r="M37" s="334">
        <f t="shared" si="39"/>
        <v>0</v>
      </c>
      <c r="N37" s="593">
        <f t="shared" si="5"/>
        <v>0</v>
      </c>
      <c r="O37" s="579">
        <f t="shared" si="40"/>
        <v>0</v>
      </c>
      <c r="P37" s="579">
        <f t="shared" si="40"/>
        <v>0</v>
      </c>
      <c r="Q37" s="594">
        <f t="shared" si="40"/>
        <v>0</v>
      </c>
    </row>
    <row r="38" spans="2:17" x14ac:dyDescent="0.25">
      <c r="B38" s="549" t="s">
        <v>109</v>
      </c>
      <c r="C38" s="549" t="s">
        <v>612</v>
      </c>
      <c r="D38" s="139">
        <f t="shared" si="1"/>
        <v>8387.8556300000018</v>
      </c>
      <c r="E38" s="550">
        <f t="shared" ref="E38:Q38" si="41">E39+E43+E50+E53+E59+E62</f>
        <v>53.177329999999998</v>
      </c>
      <c r="F38" s="551">
        <f t="shared" si="41"/>
        <v>0</v>
      </c>
      <c r="G38" s="552">
        <f t="shared" si="41"/>
        <v>48.016300000000001</v>
      </c>
      <c r="H38" s="553">
        <f t="shared" si="41"/>
        <v>5.1610300000000002</v>
      </c>
      <c r="I38" s="550">
        <f t="shared" si="41"/>
        <v>68.529150000000001</v>
      </c>
      <c r="J38" s="551">
        <f t="shared" si="41"/>
        <v>63.084150000000001</v>
      </c>
      <c r="K38" s="552">
        <f t="shared" si="41"/>
        <v>5.4450000000000003</v>
      </c>
      <c r="L38" s="553">
        <f t="shared" si="41"/>
        <v>0</v>
      </c>
      <c r="M38" s="550">
        <f t="shared" si="41"/>
        <v>0</v>
      </c>
      <c r="N38" s="554">
        <f t="shared" si="41"/>
        <v>0</v>
      </c>
      <c r="O38" s="552">
        <f t="shared" si="41"/>
        <v>0</v>
      </c>
      <c r="P38" s="552">
        <f t="shared" si="41"/>
        <v>0</v>
      </c>
      <c r="Q38" s="550">
        <f t="shared" si="41"/>
        <v>8266.1491500000011</v>
      </c>
    </row>
    <row r="39" spans="2:17" x14ac:dyDescent="0.25">
      <c r="B39" s="556" t="s">
        <v>111</v>
      </c>
      <c r="C39" s="557" t="s">
        <v>8</v>
      </c>
      <c r="D39" s="149">
        <f t="shared" si="1"/>
        <v>18.370039999999999</v>
      </c>
      <c r="E39" s="150">
        <f t="shared" ref="E39:E65" si="42">SUM(F39:H39)</f>
        <v>0</v>
      </c>
      <c r="F39" s="151">
        <f>SUM(F40:F42)</f>
        <v>0</v>
      </c>
      <c r="G39" s="152">
        <f>SUM(G40:G42)</f>
        <v>0</v>
      </c>
      <c r="H39" s="493">
        <f>SUM(H40:H42)</f>
        <v>0</v>
      </c>
      <c r="I39" s="150">
        <f t="shared" ref="I39:I65" si="43">SUM(J39:L39)</f>
        <v>0</v>
      </c>
      <c r="J39" s="151">
        <f t="shared" ref="J39:Q39" si="44">SUM(J40:J42)</f>
        <v>0</v>
      </c>
      <c r="K39" s="152">
        <f t="shared" si="44"/>
        <v>0</v>
      </c>
      <c r="L39" s="493">
        <f t="shared" si="44"/>
        <v>0</v>
      </c>
      <c r="M39" s="150">
        <f t="shared" si="44"/>
        <v>0</v>
      </c>
      <c r="N39" s="154">
        <f t="shared" ref="N39:N65" si="45">SUM(O39:P39)</f>
        <v>0</v>
      </c>
      <c r="O39" s="152">
        <f t="shared" si="44"/>
        <v>0</v>
      </c>
      <c r="P39" s="152">
        <f t="shared" si="44"/>
        <v>0</v>
      </c>
      <c r="Q39" s="150">
        <f t="shared" si="44"/>
        <v>18.370039999999999</v>
      </c>
    </row>
    <row r="40" spans="2:17" x14ac:dyDescent="0.25">
      <c r="B40" s="558" t="s">
        <v>113</v>
      </c>
      <c r="C40" s="559" t="s">
        <v>10</v>
      </c>
      <c r="D40" s="149">
        <f t="shared" si="1"/>
        <v>18.370039999999999</v>
      </c>
      <c r="E40" s="150">
        <f t="shared" si="42"/>
        <v>0</v>
      </c>
      <c r="F40" s="325">
        <v>0</v>
      </c>
      <c r="G40" s="326">
        <v>0</v>
      </c>
      <c r="H40" s="595">
        <v>0</v>
      </c>
      <c r="I40" s="150">
        <f t="shared" si="43"/>
        <v>0</v>
      </c>
      <c r="J40" s="325">
        <v>0</v>
      </c>
      <c r="K40" s="326">
        <v>0</v>
      </c>
      <c r="L40" s="595">
        <v>0</v>
      </c>
      <c r="M40" s="331">
        <v>0</v>
      </c>
      <c r="N40" s="154">
        <f t="shared" si="45"/>
        <v>0</v>
      </c>
      <c r="O40" s="326">
        <v>0</v>
      </c>
      <c r="P40" s="327">
        <v>0</v>
      </c>
      <c r="Q40" s="253">
        <v>18.370039999999999</v>
      </c>
    </row>
    <row r="41" spans="2:17" x14ac:dyDescent="0.25">
      <c r="B41" s="558" t="s">
        <v>115</v>
      </c>
      <c r="C41" s="559" t="s">
        <v>11</v>
      </c>
      <c r="D41" s="149">
        <f t="shared" si="1"/>
        <v>0</v>
      </c>
      <c r="E41" s="150">
        <f t="shared" si="42"/>
        <v>0</v>
      </c>
      <c r="F41" s="325">
        <v>0</v>
      </c>
      <c r="G41" s="326">
        <v>0</v>
      </c>
      <c r="H41" s="595">
        <v>0</v>
      </c>
      <c r="I41" s="150">
        <f t="shared" si="43"/>
        <v>0</v>
      </c>
      <c r="J41" s="325">
        <v>0</v>
      </c>
      <c r="K41" s="326">
        <v>0</v>
      </c>
      <c r="L41" s="595">
        <v>0</v>
      </c>
      <c r="M41" s="331">
        <v>0</v>
      </c>
      <c r="N41" s="154">
        <f t="shared" si="45"/>
        <v>0</v>
      </c>
      <c r="O41" s="326">
        <v>0</v>
      </c>
      <c r="P41" s="327">
        <v>0</v>
      </c>
      <c r="Q41" s="253">
        <v>0</v>
      </c>
    </row>
    <row r="42" spans="2:17" x14ac:dyDescent="0.25">
      <c r="B42" s="558" t="s">
        <v>117</v>
      </c>
      <c r="C42" s="559" t="s">
        <v>13</v>
      </c>
      <c r="D42" s="149">
        <f t="shared" si="1"/>
        <v>0</v>
      </c>
      <c r="E42" s="150">
        <f t="shared" si="42"/>
        <v>0</v>
      </c>
      <c r="F42" s="325">
        <v>0</v>
      </c>
      <c r="G42" s="326">
        <v>0</v>
      </c>
      <c r="H42" s="595">
        <v>0</v>
      </c>
      <c r="I42" s="150">
        <f t="shared" si="43"/>
        <v>0</v>
      </c>
      <c r="J42" s="325">
        <v>0</v>
      </c>
      <c r="K42" s="326">
        <v>0</v>
      </c>
      <c r="L42" s="595">
        <v>0</v>
      </c>
      <c r="M42" s="331">
        <v>0</v>
      </c>
      <c r="N42" s="154">
        <f t="shared" si="45"/>
        <v>0</v>
      </c>
      <c r="O42" s="326">
        <v>0</v>
      </c>
      <c r="P42" s="327">
        <v>0</v>
      </c>
      <c r="Q42" s="253">
        <v>0</v>
      </c>
    </row>
    <row r="43" spans="2:17" x14ac:dyDescent="0.25">
      <c r="B43" s="556" t="s">
        <v>120</v>
      </c>
      <c r="C43" s="560" t="s">
        <v>15</v>
      </c>
      <c r="D43" s="149">
        <f t="shared" si="1"/>
        <v>7604.31718</v>
      </c>
      <c r="E43" s="150">
        <f t="shared" si="42"/>
        <v>5.1610300000000002</v>
      </c>
      <c r="F43" s="151">
        <f>SUM(F44:F49)</f>
        <v>0</v>
      </c>
      <c r="G43" s="152">
        <f>SUM(G44:G49)</f>
        <v>0</v>
      </c>
      <c r="H43" s="493">
        <f>SUM(H44:H49)</f>
        <v>5.1610300000000002</v>
      </c>
      <c r="I43" s="150">
        <f t="shared" si="43"/>
        <v>63.084150000000001</v>
      </c>
      <c r="J43" s="151">
        <f t="shared" ref="J43:Q43" si="46">SUM(J44:J49)</f>
        <v>63.084150000000001</v>
      </c>
      <c r="K43" s="152">
        <f t="shared" si="46"/>
        <v>0</v>
      </c>
      <c r="L43" s="493">
        <f t="shared" si="46"/>
        <v>0</v>
      </c>
      <c r="M43" s="150">
        <f t="shared" si="46"/>
        <v>0</v>
      </c>
      <c r="N43" s="154">
        <f t="shared" si="45"/>
        <v>0</v>
      </c>
      <c r="O43" s="152">
        <f t="shared" si="46"/>
        <v>0</v>
      </c>
      <c r="P43" s="153">
        <f t="shared" si="46"/>
        <v>0</v>
      </c>
      <c r="Q43" s="150">
        <f t="shared" si="46"/>
        <v>7536.0720000000001</v>
      </c>
    </row>
    <row r="44" spans="2:17" x14ac:dyDescent="0.25">
      <c r="B44" s="558" t="s">
        <v>122</v>
      </c>
      <c r="C44" s="559" t="s">
        <v>17</v>
      </c>
      <c r="D44" s="149">
        <f t="shared" si="1"/>
        <v>7563.0257700000002</v>
      </c>
      <c r="E44" s="150">
        <f t="shared" si="42"/>
        <v>0</v>
      </c>
      <c r="F44" s="325">
        <v>0</v>
      </c>
      <c r="G44" s="326">
        <v>0</v>
      </c>
      <c r="H44" s="595">
        <v>0</v>
      </c>
      <c r="I44" s="150">
        <f t="shared" si="43"/>
        <v>26.953769999999999</v>
      </c>
      <c r="J44" s="325">
        <v>26.953769999999999</v>
      </c>
      <c r="K44" s="326">
        <v>0</v>
      </c>
      <c r="L44" s="595">
        <v>0</v>
      </c>
      <c r="M44" s="331">
        <v>0</v>
      </c>
      <c r="N44" s="154">
        <f t="shared" si="45"/>
        <v>0</v>
      </c>
      <c r="O44" s="326">
        <v>0</v>
      </c>
      <c r="P44" s="327">
        <v>0</v>
      </c>
      <c r="Q44" s="253">
        <v>7536.0720000000001</v>
      </c>
    </row>
    <row r="45" spans="2:17" x14ac:dyDescent="0.25">
      <c r="B45" s="558" t="s">
        <v>124</v>
      </c>
      <c r="C45" s="559" t="s">
        <v>598</v>
      </c>
      <c r="D45" s="149">
        <f t="shared" si="1"/>
        <v>0</v>
      </c>
      <c r="E45" s="150">
        <f t="shared" si="42"/>
        <v>0</v>
      </c>
      <c r="F45" s="325">
        <v>0</v>
      </c>
      <c r="G45" s="326">
        <v>0</v>
      </c>
      <c r="H45" s="595">
        <v>0</v>
      </c>
      <c r="I45" s="150">
        <f t="shared" si="43"/>
        <v>0</v>
      </c>
      <c r="J45" s="325">
        <v>0</v>
      </c>
      <c r="K45" s="326">
        <v>0</v>
      </c>
      <c r="L45" s="595">
        <v>0</v>
      </c>
      <c r="M45" s="331">
        <v>0</v>
      </c>
      <c r="N45" s="154">
        <f t="shared" si="45"/>
        <v>0</v>
      </c>
      <c r="O45" s="326">
        <v>0</v>
      </c>
      <c r="P45" s="327">
        <v>0</v>
      </c>
      <c r="Q45" s="253">
        <v>0</v>
      </c>
    </row>
    <row r="46" spans="2:17" x14ac:dyDescent="0.25">
      <c r="B46" s="558" t="s">
        <v>125</v>
      </c>
      <c r="C46" s="559" t="s">
        <v>23</v>
      </c>
      <c r="D46" s="149">
        <f t="shared" si="1"/>
        <v>41.291409999999999</v>
      </c>
      <c r="E46" s="150">
        <f t="shared" si="42"/>
        <v>5.1610300000000002</v>
      </c>
      <c r="F46" s="325">
        <v>0</v>
      </c>
      <c r="G46" s="326">
        <v>0</v>
      </c>
      <c r="H46" s="595">
        <v>5.1610300000000002</v>
      </c>
      <c r="I46" s="150">
        <f t="shared" si="43"/>
        <v>36.130380000000002</v>
      </c>
      <c r="J46" s="325">
        <v>36.130380000000002</v>
      </c>
      <c r="K46" s="326">
        <v>0</v>
      </c>
      <c r="L46" s="595">
        <v>0</v>
      </c>
      <c r="M46" s="331">
        <v>0</v>
      </c>
      <c r="N46" s="154">
        <f t="shared" si="45"/>
        <v>0</v>
      </c>
      <c r="O46" s="326">
        <v>0</v>
      </c>
      <c r="P46" s="327">
        <v>0</v>
      </c>
      <c r="Q46" s="253">
        <v>0</v>
      </c>
    </row>
    <row r="47" spans="2:17" x14ac:dyDescent="0.25">
      <c r="B47" s="558" t="s">
        <v>613</v>
      </c>
      <c r="C47" s="559" t="s">
        <v>25</v>
      </c>
      <c r="D47" s="149">
        <f t="shared" si="1"/>
        <v>0</v>
      </c>
      <c r="E47" s="150">
        <f t="shared" si="42"/>
        <v>0</v>
      </c>
      <c r="F47" s="325">
        <v>0</v>
      </c>
      <c r="G47" s="326">
        <v>0</v>
      </c>
      <c r="H47" s="595">
        <v>0</v>
      </c>
      <c r="I47" s="150">
        <f t="shared" si="43"/>
        <v>0</v>
      </c>
      <c r="J47" s="325">
        <v>0</v>
      </c>
      <c r="K47" s="326">
        <v>0</v>
      </c>
      <c r="L47" s="595">
        <v>0</v>
      </c>
      <c r="M47" s="331">
        <v>0</v>
      </c>
      <c r="N47" s="154">
        <f t="shared" si="45"/>
        <v>0</v>
      </c>
      <c r="O47" s="326">
        <v>0</v>
      </c>
      <c r="P47" s="327">
        <v>0</v>
      </c>
      <c r="Q47" s="253">
        <v>0</v>
      </c>
    </row>
    <row r="48" spans="2:17" x14ac:dyDescent="0.25">
      <c r="B48" s="558" t="s">
        <v>614</v>
      </c>
      <c r="C48" s="559" t="s">
        <v>27</v>
      </c>
      <c r="D48" s="149">
        <f t="shared" si="1"/>
        <v>0</v>
      </c>
      <c r="E48" s="150">
        <f t="shared" si="42"/>
        <v>0</v>
      </c>
      <c r="F48" s="325">
        <v>0</v>
      </c>
      <c r="G48" s="326">
        <v>0</v>
      </c>
      <c r="H48" s="595">
        <v>0</v>
      </c>
      <c r="I48" s="150">
        <f t="shared" si="43"/>
        <v>0</v>
      </c>
      <c r="J48" s="325">
        <v>0</v>
      </c>
      <c r="K48" s="326">
        <v>0</v>
      </c>
      <c r="L48" s="595">
        <v>0</v>
      </c>
      <c r="M48" s="331">
        <v>0</v>
      </c>
      <c r="N48" s="154">
        <f t="shared" si="45"/>
        <v>0</v>
      </c>
      <c r="O48" s="326">
        <v>0</v>
      </c>
      <c r="P48" s="327">
        <v>0</v>
      </c>
      <c r="Q48" s="253">
        <v>0</v>
      </c>
    </row>
    <row r="49" spans="2:17" ht="38.25" x14ac:dyDescent="0.25">
      <c r="B49" s="558" t="s">
        <v>615</v>
      </c>
      <c r="C49" s="559" t="s">
        <v>602</v>
      </c>
      <c r="D49" s="149">
        <f t="shared" si="1"/>
        <v>0</v>
      </c>
      <c r="E49" s="150">
        <f t="shared" si="42"/>
        <v>0</v>
      </c>
      <c r="F49" s="325">
        <v>0</v>
      </c>
      <c r="G49" s="326">
        <v>0</v>
      </c>
      <c r="H49" s="595">
        <v>0</v>
      </c>
      <c r="I49" s="150">
        <f t="shared" si="43"/>
        <v>0</v>
      </c>
      <c r="J49" s="325">
        <v>0</v>
      </c>
      <c r="K49" s="326">
        <v>0</v>
      </c>
      <c r="L49" s="595">
        <v>0</v>
      </c>
      <c r="M49" s="331">
        <v>0</v>
      </c>
      <c r="N49" s="154">
        <f t="shared" si="45"/>
        <v>0</v>
      </c>
      <c r="O49" s="326">
        <v>0</v>
      </c>
      <c r="P49" s="327">
        <v>0</v>
      </c>
      <c r="Q49" s="253">
        <v>0</v>
      </c>
    </row>
    <row r="50" spans="2:17" x14ac:dyDescent="0.25">
      <c r="B50" s="556" t="s">
        <v>294</v>
      </c>
      <c r="C50" s="562" t="s">
        <v>31</v>
      </c>
      <c r="D50" s="149">
        <f t="shared" si="1"/>
        <v>650.41405000000009</v>
      </c>
      <c r="E50" s="150">
        <f t="shared" si="42"/>
        <v>48.016300000000001</v>
      </c>
      <c r="F50" s="151">
        <f>SUM(F51:F52)</f>
        <v>0</v>
      </c>
      <c r="G50" s="152">
        <f>SUM(G51:G52)</f>
        <v>48.016300000000001</v>
      </c>
      <c r="H50" s="493">
        <f>SUM(H51:H52)</f>
        <v>0</v>
      </c>
      <c r="I50" s="150">
        <f t="shared" si="43"/>
        <v>5.4450000000000003</v>
      </c>
      <c r="J50" s="151">
        <f t="shared" ref="J50:Q50" si="47">SUM(J51:J52)</f>
        <v>0</v>
      </c>
      <c r="K50" s="152">
        <f t="shared" si="47"/>
        <v>5.4450000000000003</v>
      </c>
      <c r="L50" s="493">
        <f t="shared" si="47"/>
        <v>0</v>
      </c>
      <c r="M50" s="150">
        <f t="shared" si="47"/>
        <v>0</v>
      </c>
      <c r="N50" s="154">
        <f t="shared" si="45"/>
        <v>0</v>
      </c>
      <c r="O50" s="152">
        <f t="shared" si="47"/>
        <v>0</v>
      </c>
      <c r="P50" s="153">
        <f t="shared" si="47"/>
        <v>0</v>
      </c>
      <c r="Q50" s="150">
        <f t="shared" si="47"/>
        <v>596.95275000000004</v>
      </c>
    </row>
    <row r="51" spans="2:17" ht="51.75" x14ac:dyDescent="0.25">
      <c r="B51" s="558" t="s">
        <v>296</v>
      </c>
      <c r="C51" s="563" t="s">
        <v>33</v>
      </c>
      <c r="D51" s="149">
        <f t="shared" si="1"/>
        <v>650.41405000000009</v>
      </c>
      <c r="E51" s="150">
        <f t="shared" si="42"/>
        <v>48.016300000000001</v>
      </c>
      <c r="F51" s="325">
        <v>0</v>
      </c>
      <c r="G51" s="326">
        <v>48.016300000000001</v>
      </c>
      <c r="H51" s="595">
        <v>0</v>
      </c>
      <c r="I51" s="150">
        <f t="shared" si="43"/>
        <v>5.4450000000000003</v>
      </c>
      <c r="J51" s="325">
        <v>0</v>
      </c>
      <c r="K51" s="326">
        <v>5.4450000000000003</v>
      </c>
      <c r="L51" s="595">
        <v>0</v>
      </c>
      <c r="M51" s="331">
        <v>0</v>
      </c>
      <c r="N51" s="154">
        <f t="shared" si="45"/>
        <v>0</v>
      </c>
      <c r="O51" s="326">
        <v>0</v>
      </c>
      <c r="P51" s="327">
        <v>0</v>
      </c>
      <c r="Q51" s="253">
        <v>596.95275000000004</v>
      </c>
    </row>
    <row r="52" spans="2:17" x14ac:dyDescent="0.25">
      <c r="B52" s="558" t="s">
        <v>297</v>
      </c>
      <c r="C52" s="563" t="s">
        <v>35</v>
      </c>
      <c r="D52" s="149">
        <f t="shared" si="1"/>
        <v>0</v>
      </c>
      <c r="E52" s="150">
        <f t="shared" si="42"/>
        <v>0</v>
      </c>
      <c r="F52" s="325">
        <v>0</v>
      </c>
      <c r="G52" s="326">
        <v>0</v>
      </c>
      <c r="H52" s="595">
        <v>0</v>
      </c>
      <c r="I52" s="150">
        <f t="shared" si="43"/>
        <v>0</v>
      </c>
      <c r="J52" s="325">
        <v>0</v>
      </c>
      <c r="K52" s="326">
        <v>0</v>
      </c>
      <c r="L52" s="595">
        <v>0</v>
      </c>
      <c r="M52" s="331">
        <v>0</v>
      </c>
      <c r="N52" s="154">
        <f t="shared" si="45"/>
        <v>0</v>
      </c>
      <c r="O52" s="326">
        <v>0</v>
      </c>
      <c r="P52" s="327">
        <v>0</v>
      </c>
      <c r="Q52" s="253">
        <v>0</v>
      </c>
    </row>
    <row r="53" spans="2:17" x14ac:dyDescent="0.25">
      <c r="B53" s="556" t="s">
        <v>299</v>
      </c>
      <c r="C53" s="562" t="s">
        <v>37</v>
      </c>
      <c r="D53" s="149">
        <f t="shared" si="1"/>
        <v>0</v>
      </c>
      <c r="E53" s="150">
        <f t="shared" si="42"/>
        <v>0</v>
      </c>
      <c r="F53" s="151">
        <f>SUM(F54:F58)</f>
        <v>0</v>
      </c>
      <c r="G53" s="152">
        <f>SUM(G54:G58)</f>
        <v>0</v>
      </c>
      <c r="H53" s="493">
        <f>SUM(H54:H58)</f>
        <v>0</v>
      </c>
      <c r="I53" s="150">
        <f t="shared" si="43"/>
        <v>0</v>
      </c>
      <c r="J53" s="151">
        <f t="shared" ref="J53:Q53" si="48">SUM(J54:J58)</f>
        <v>0</v>
      </c>
      <c r="K53" s="152">
        <f t="shared" si="48"/>
        <v>0</v>
      </c>
      <c r="L53" s="493">
        <f t="shared" si="48"/>
        <v>0</v>
      </c>
      <c r="M53" s="150">
        <f t="shared" si="48"/>
        <v>0</v>
      </c>
      <c r="N53" s="154">
        <f t="shared" si="45"/>
        <v>0</v>
      </c>
      <c r="O53" s="152">
        <f t="shared" si="48"/>
        <v>0</v>
      </c>
      <c r="P53" s="153">
        <f t="shared" si="48"/>
        <v>0</v>
      </c>
      <c r="Q53" s="150">
        <f t="shared" si="48"/>
        <v>0</v>
      </c>
    </row>
    <row r="54" spans="2:17" x14ac:dyDescent="0.25">
      <c r="B54" s="558" t="s">
        <v>300</v>
      </c>
      <c r="C54" s="563" t="s">
        <v>39</v>
      </c>
      <c r="D54" s="149">
        <f t="shared" si="1"/>
        <v>0</v>
      </c>
      <c r="E54" s="147">
        <f t="shared" si="42"/>
        <v>0</v>
      </c>
      <c r="F54" s="596">
        <v>0</v>
      </c>
      <c r="G54" s="597">
        <v>0</v>
      </c>
      <c r="H54" s="598">
        <v>0</v>
      </c>
      <c r="I54" s="147">
        <f t="shared" si="43"/>
        <v>0</v>
      </c>
      <c r="J54" s="596">
        <v>0</v>
      </c>
      <c r="K54" s="597">
        <v>0</v>
      </c>
      <c r="L54" s="598">
        <v>0</v>
      </c>
      <c r="M54" s="599">
        <v>0</v>
      </c>
      <c r="N54" s="566">
        <f t="shared" si="45"/>
        <v>0</v>
      </c>
      <c r="O54" s="597">
        <v>0</v>
      </c>
      <c r="P54" s="600">
        <v>0</v>
      </c>
      <c r="Q54" s="253">
        <v>0</v>
      </c>
    </row>
    <row r="55" spans="2:17" x14ac:dyDescent="0.25">
      <c r="B55" s="558" t="s">
        <v>302</v>
      </c>
      <c r="C55" s="567" t="s">
        <v>42</v>
      </c>
      <c r="D55" s="149">
        <f t="shared" si="1"/>
        <v>0</v>
      </c>
      <c r="E55" s="147">
        <f t="shared" si="42"/>
        <v>0</v>
      </c>
      <c r="F55" s="596">
        <v>0</v>
      </c>
      <c r="G55" s="597">
        <v>0</v>
      </c>
      <c r="H55" s="598">
        <v>0</v>
      </c>
      <c r="I55" s="147">
        <f t="shared" si="43"/>
        <v>0</v>
      </c>
      <c r="J55" s="596">
        <v>0</v>
      </c>
      <c r="K55" s="597">
        <v>0</v>
      </c>
      <c r="L55" s="598">
        <v>0</v>
      </c>
      <c r="M55" s="599">
        <v>0</v>
      </c>
      <c r="N55" s="566">
        <f t="shared" si="45"/>
        <v>0</v>
      </c>
      <c r="O55" s="597">
        <v>0</v>
      </c>
      <c r="P55" s="600">
        <v>0</v>
      </c>
      <c r="Q55" s="253">
        <v>0</v>
      </c>
    </row>
    <row r="56" spans="2:17" x14ac:dyDescent="0.25">
      <c r="B56" s="558" t="s">
        <v>616</v>
      </c>
      <c r="C56" s="567" t="s">
        <v>45</v>
      </c>
      <c r="D56" s="149">
        <f t="shared" si="1"/>
        <v>0</v>
      </c>
      <c r="E56" s="147">
        <f t="shared" si="42"/>
        <v>0</v>
      </c>
      <c r="F56" s="596">
        <v>0</v>
      </c>
      <c r="G56" s="597">
        <v>0</v>
      </c>
      <c r="H56" s="598">
        <v>0</v>
      </c>
      <c r="I56" s="147">
        <f t="shared" si="43"/>
        <v>0</v>
      </c>
      <c r="J56" s="596">
        <v>0</v>
      </c>
      <c r="K56" s="597">
        <v>0</v>
      </c>
      <c r="L56" s="598">
        <v>0</v>
      </c>
      <c r="M56" s="599">
        <v>0</v>
      </c>
      <c r="N56" s="566">
        <f t="shared" si="45"/>
        <v>0</v>
      </c>
      <c r="O56" s="597">
        <v>0</v>
      </c>
      <c r="P56" s="600">
        <v>0</v>
      </c>
      <c r="Q56" s="253">
        <v>0</v>
      </c>
    </row>
    <row r="57" spans="2:17" ht="26.25" x14ac:dyDescent="0.25">
      <c r="B57" s="558" t="s">
        <v>617</v>
      </c>
      <c r="C57" s="567" t="s">
        <v>47</v>
      </c>
      <c r="D57" s="149">
        <f t="shared" si="1"/>
        <v>0</v>
      </c>
      <c r="E57" s="147">
        <f t="shared" si="42"/>
        <v>0</v>
      </c>
      <c r="F57" s="596">
        <v>0</v>
      </c>
      <c r="G57" s="597">
        <v>0</v>
      </c>
      <c r="H57" s="598">
        <v>0</v>
      </c>
      <c r="I57" s="147">
        <f t="shared" si="43"/>
        <v>0</v>
      </c>
      <c r="J57" s="596">
        <v>0</v>
      </c>
      <c r="K57" s="597">
        <v>0</v>
      </c>
      <c r="L57" s="598">
        <v>0</v>
      </c>
      <c r="M57" s="599">
        <v>0</v>
      </c>
      <c r="N57" s="566">
        <f t="shared" si="45"/>
        <v>0</v>
      </c>
      <c r="O57" s="597">
        <v>0</v>
      </c>
      <c r="P57" s="600">
        <v>0</v>
      </c>
      <c r="Q57" s="253">
        <v>0</v>
      </c>
    </row>
    <row r="58" spans="2:17" ht="26.25" x14ac:dyDescent="0.25">
      <c r="B58" s="558" t="s">
        <v>618</v>
      </c>
      <c r="C58" s="567" t="s">
        <v>608</v>
      </c>
      <c r="D58" s="149">
        <f t="shared" si="1"/>
        <v>0</v>
      </c>
      <c r="E58" s="147">
        <f t="shared" si="42"/>
        <v>0</v>
      </c>
      <c r="F58" s="596">
        <v>0</v>
      </c>
      <c r="G58" s="597">
        <v>0</v>
      </c>
      <c r="H58" s="598">
        <v>0</v>
      </c>
      <c r="I58" s="147">
        <f t="shared" si="43"/>
        <v>0</v>
      </c>
      <c r="J58" s="596">
        <v>0</v>
      </c>
      <c r="K58" s="597">
        <v>0</v>
      </c>
      <c r="L58" s="598">
        <v>0</v>
      </c>
      <c r="M58" s="599">
        <v>0</v>
      </c>
      <c r="N58" s="566">
        <f t="shared" si="45"/>
        <v>0</v>
      </c>
      <c r="O58" s="597">
        <v>0</v>
      </c>
      <c r="P58" s="600">
        <v>0</v>
      </c>
      <c r="Q58" s="253">
        <v>0</v>
      </c>
    </row>
    <row r="59" spans="2:17" x14ac:dyDescent="0.25">
      <c r="B59" s="556" t="s">
        <v>304</v>
      </c>
      <c r="C59" s="570" t="s">
        <v>53</v>
      </c>
      <c r="D59" s="350">
        <f t="shared" si="1"/>
        <v>114.75436000000001</v>
      </c>
      <c r="E59" s="571">
        <f t="shared" si="42"/>
        <v>0</v>
      </c>
      <c r="F59" s="572">
        <f>SUM(F60:F61)</f>
        <v>0</v>
      </c>
      <c r="G59" s="573">
        <f>SUM(G60:G61)</f>
        <v>0</v>
      </c>
      <c r="H59" s="574">
        <f>SUM(H60:H61)</f>
        <v>0</v>
      </c>
      <c r="I59" s="571">
        <f t="shared" si="43"/>
        <v>0</v>
      </c>
      <c r="J59" s="572">
        <f t="shared" ref="J59:Q59" si="49">SUM(J60:J61)</f>
        <v>0</v>
      </c>
      <c r="K59" s="573">
        <f t="shared" si="49"/>
        <v>0</v>
      </c>
      <c r="L59" s="574">
        <f t="shared" si="49"/>
        <v>0</v>
      </c>
      <c r="M59" s="571">
        <f t="shared" si="49"/>
        <v>0</v>
      </c>
      <c r="N59" s="575">
        <f t="shared" si="45"/>
        <v>0</v>
      </c>
      <c r="O59" s="573">
        <f t="shared" si="49"/>
        <v>0</v>
      </c>
      <c r="P59" s="601">
        <f t="shared" si="49"/>
        <v>0</v>
      </c>
      <c r="Q59" s="571">
        <f t="shared" si="49"/>
        <v>114.75436000000001</v>
      </c>
    </row>
    <row r="60" spans="2:17" x14ac:dyDescent="0.25">
      <c r="B60" s="576" t="s">
        <v>306</v>
      </c>
      <c r="C60" s="577" t="s">
        <v>55</v>
      </c>
      <c r="D60" s="311">
        <f t="shared" si="1"/>
        <v>0</v>
      </c>
      <c r="E60" s="309">
        <f t="shared" si="42"/>
        <v>0</v>
      </c>
      <c r="F60" s="602">
        <v>0</v>
      </c>
      <c r="G60" s="603">
        <v>0</v>
      </c>
      <c r="H60" s="604">
        <v>0</v>
      </c>
      <c r="I60" s="309">
        <f t="shared" si="43"/>
        <v>0</v>
      </c>
      <c r="J60" s="602">
        <v>0</v>
      </c>
      <c r="K60" s="603">
        <v>0</v>
      </c>
      <c r="L60" s="604">
        <v>0</v>
      </c>
      <c r="M60" s="605">
        <v>0</v>
      </c>
      <c r="N60" s="580">
        <f t="shared" si="45"/>
        <v>0</v>
      </c>
      <c r="O60" s="603">
        <v>0</v>
      </c>
      <c r="P60" s="606">
        <v>0</v>
      </c>
      <c r="Q60" s="253">
        <v>0</v>
      </c>
    </row>
    <row r="61" spans="2:17" ht="26.25" x14ac:dyDescent="0.25">
      <c r="B61" s="576" t="s">
        <v>308</v>
      </c>
      <c r="C61" s="581" t="s">
        <v>57</v>
      </c>
      <c r="D61" s="350">
        <f t="shared" si="1"/>
        <v>114.75436000000001</v>
      </c>
      <c r="E61" s="571">
        <f t="shared" si="42"/>
        <v>0</v>
      </c>
      <c r="F61" s="607">
        <v>0</v>
      </c>
      <c r="G61" s="608">
        <v>0</v>
      </c>
      <c r="H61" s="609">
        <v>0</v>
      </c>
      <c r="I61" s="571">
        <f t="shared" si="43"/>
        <v>0</v>
      </c>
      <c r="J61" s="607">
        <v>0</v>
      </c>
      <c r="K61" s="608">
        <v>0</v>
      </c>
      <c r="L61" s="609">
        <v>0</v>
      </c>
      <c r="M61" s="610">
        <v>0</v>
      </c>
      <c r="N61" s="575">
        <f t="shared" si="45"/>
        <v>0</v>
      </c>
      <c r="O61" s="608">
        <v>0</v>
      </c>
      <c r="P61" s="611">
        <v>0</v>
      </c>
      <c r="Q61" s="253">
        <v>114.75436000000001</v>
      </c>
    </row>
    <row r="62" spans="2:17" x14ac:dyDescent="0.25">
      <c r="B62" s="582" t="s">
        <v>310</v>
      </c>
      <c r="C62" s="583" t="s">
        <v>609</v>
      </c>
      <c r="D62" s="350">
        <f t="shared" si="1"/>
        <v>0</v>
      </c>
      <c r="E62" s="571">
        <f t="shared" si="42"/>
        <v>0</v>
      </c>
      <c r="F62" s="572">
        <f>SUM(F63:F65)</f>
        <v>0</v>
      </c>
      <c r="G62" s="573">
        <f>SUM(G63:G65)</f>
        <v>0</v>
      </c>
      <c r="H62" s="574">
        <f>SUM(H63:H65)</f>
        <v>0</v>
      </c>
      <c r="I62" s="571">
        <f t="shared" si="43"/>
        <v>0</v>
      </c>
      <c r="J62" s="572">
        <f t="shared" ref="J62:Q62" si="50">SUM(J63:J65)</f>
        <v>0</v>
      </c>
      <c r="K62" s="573">
        <f t="shared" si="50"/>
        <v>0</v>
      </c>
      <c r="L62" s="574">
        <f t="shared" si="50"/>
        <v>0</v>
      </c>
      <c r="M62" s="571">
        <f t="shared" si="50"/>
        <v>0</v>
      </c>
      <c r="N62" s="575">
        <f t="shared" si="45"/>
        <v>0</v>
      </c>
      <c r="O62" s="573">
        <f t="shared" si="50"/>
        <v>0</v>
      </c>
      <c r="P62" s="601">
        <f t="shared" si="50"/>
        <v>0</v>
      </c>
      <c r="Q62" s="571">
        <f t="shared" si="50"/>
        <v>0</v>
      </c>
    </row>
    <row r="63" spans="2:17" x14ac:dyDescent="0.25">
      <c r="B63" s="584" t="s">
        <v>312</v>
      </c>
      <c r="C63" s="585" t="s">
        <v>1368</v>
      </c>
      <c r="D63" s="350">
        <f t="shared" si="1"/>
        <v>0</v>
      </c>
      <c r="E63" s="571">
        <f t="shared" si="42"/>
        <v>0</v>
      </c>
      <c r="F63" s="607">
        <v>0</v>
      </c>
      <c r="G63" s="608">
        <v>0</v>
      </c>
      <c r="H63" s="609">
        <v>0</v>
      </c>
      <c r="I63" s="571">
        <f t="shared" si="43"/>
        <v>0</v>
      </c>
      <c r="J63" s="607">
        <v>0</v>
      </c>
      <c r="K63" s="608">
        <v>0</v>
      </c>
      <c r="L63" s="609">
        <v>0</v>
      </c>
      <c r="M63" s="610">
        <v>0</v>
      </c>
      <c r="N63" s="575">
        <f t="shared" si="45"/>
        <v>0</v>
      </c>
      <c r="O63" s="608">
        <v>0</v>
      </c>
      <c r="P63" s="611">
        <v>0</v>
      </c>
      <c r="Q63" s="253">
        <v>0</v>
      </c>
    </row>
    <row r="64" spans="2:17" x14ac:dyDescent="0.25">
      <c r="B64" s="584" t="s">
        <v>619</v>
      </c>
      <c r="C64" s="585">
        <v>0</v>
      </c>
      <c r="D64" s="350">
        <f t="shared" si="1"/>
        <v>0</v>
      </c>
      <c r="E64" s="571">
        <f t="shared" si="42"/>
        <v>0</v>
      </c>
      <c r="F64" s="607">
        <v>0</v>
      </c>
      <c r="G64" s="608">
        <v>0</v>
      </c>
      <c r="H64" s="609">
        <v>0</v>
      </c>
      <c r="I64" s="571">
        <f t="shared" si="43"/>
        <v>0</v>
      </c>
      <c r="J64" s="607">
        <v>0</v>
      </c>
      <c r="K64" s="608">
        <v>0</v>
      </c>
      <c r="L64" s="609">
        <v>0</v>
      </c>
      <c r="M64" s="610">
        <v>0</v>
      </c>
      <c r="N64" s="575">
        <f t="shared" si="45"/>
        <v>0</v>
      </c>
      <c r="O64" s="608">
        <v>0</v>
      </c>
      <c r="P64" s="611">
        <v>0</v>
      </c>
      <c r="Q64" s="253">
        <v>0</v>
      </c>
    </row>
    <row r="65" spans="2:18" x14ac:dyDescent="0.25">
      <c r="B65" s="586" t="s">
        <v>620</v>
      </c>
      <c r="C65" s="587">
        <v>0</v>
      </c>
      <c r="D65" s="588">
        <f t="shared" si="1"/>
        <v>0</v>
      </c>
      <c r="E65" s="589">
        <f t="shared" si="42"/>
        <v>0</v>
      </c>
      <c r="F65" s="612">
        <v>0</v>
      </c>
      <c r="G65" s="613">
        <v>0</v>
      </c>
      <c r="H65" s="614">
        <v>0</v>
      </c>
      <c r="I65" s="589">
        <f t="shared" si="43"/>
        <v>0</v>
      </c>
      <c r="J65" s="612">
        <v>0</v>
      </c>
      <c r="K65" s="613">
        <v>0</v>
      </c>
      <c r="L65" s="614">
        <v>0</v>
      </c>
      <c r="M65" s="615">
        <v>0</v>
      </c>
      <c r="N65" s="593">
        <f t="shared" si="45"/>
        <v>0</v>
      </c>
      <c r="O65" s="613">
        <v>0</v>
      </c>
      <c r="P65" s="616">
        <v>0</v>
      </c>
      <c r="Q65" s="617">
        <v>0</v>
      </c>
    </row>
    <row r="66" spans="2:18" x14ac:dyDescent="0.25">
      <c r="B66" s="549" t="s">
        <v>129</v>
      </c>
      <c r="C66" s="549" t="s">
        <v>621</v>
      </c>
      <c r="D66" s="139">
        <f t="shared" ref="D66:Q66" si="51">D67+D71+D78+D81+D87+D90</f>
        <v>0</v>
      </c>
      <c r="E66" s="550">
        <f t="shared" si="51"/>
        <v>0</v>
      </c>
      <c r="F66" s="551">
        <f t="shared" si="51"/>
        <v>0</v>
      </c>
      <c r="G66" s="552">
        <f t="shared" si="51"/>
        <v>0</v>
      </c>
      <c r="H66" s="553">
        <f t="shared" si="51"/>
        <v>0</v>
      </c>
      <c r="I66" s="550">
        <f t="shared" si="51"/>
        <v>0</v>
      </c>
      <c r="J66" s="551">
        <f t="shared" si="51"/>
        <v>0</v>
      </c>
      <c r="K66" s="552">
        <f t="shared" si="51"/>
        <v>0</v>
      </c>
      <c r="L66" s="553">
        <f t="shared" si="51"/>
        <v>0</v>
      </c>
      <c r="M66" s="550">
        <f t="shared" si="51"/>
        <v>0</v>
      </c>
      <c r="N66" s="554">
        <f t="shared" si="51"/>
        <v>0</v>
      </c>
      <c r="O66" s="552">
        <f t="shared" si="51"/>
        <v>0</v>
      </c>
      <c r="P66" s="555">
        <f t="shared" si="51"/>
        <v>0</v>
      </c>
      <c r="Q66" s="550">
        <f t="shared" si="51"/>
        <v>0</v>
      </c>
      <c r="R66" s="618"/>
    </row>
    <row r="67" spans="2:18" x14ac:dyDescent="0.25">
      <c r="B67" s="556" t="s">
        <v>131</v>
      </c>
      <c r="C67" s="557" t="s">
        <v>8</v>
      </c>
      <c r="D67" s="149">
        <f>SUM(D68:D70)</f>
        <v>0</v>
      </c>
      <c r="E67" s="150">
        <f t="shared" ref="E67:E93" si="52">SUM(F67:H67)</f>
        <v>0</v>
      </c>
      <c r="F67" s="151">
        <f>SUM(F68:F70)</f>
        <v>0</v>
      </c>
      <c r="G67" s="152">
        <f>SUM(G68:G70)</f>
        <v>0</v>
      </c>
      <c r="H67" s="493">
        <f>SUM(H68:H70)</f>
        <v>0</v>
      </c>
      <c r="I67" s="150">
        <f t="shared" ref="I67:I93" si="53">SUM(J67:L67)</f>
        <v>0</v>
      </c>
      <c r="J67" s="151">
        <f t="shared" ref="J67:Q67" si="54">SUM(J68:J70)</f>
        <v>0</v>
      </c>
      <c r="K67" s="152">
        <f t="shared" si="54"/>
        <v>0</v>
      </c>
      <c r="L67" s="493">
        <f t="shared" si="54"/>
        <v>0</v>
      </c>
      <c r="M67" s="150">
        <f t="shared" si="54"/>
        <v>0</v>
      </c>
      <c r="N67" s="154">
        <f t="shared" ref="N67:N93" si="55">SUM(O67:P67)</f>
        <v>0</v>
      </c>
      <c r="O67" s="152">
        <f t="shared" si="54"/>
        <v>0</v>
      </c>
      <c r="P67" s="153">
        <f t="shared" si="54"/>
        <v>0</v>
      </c>
      <c r="Q67" s="150">
        <f t="shared" si="54"/>
        <v>0</v>
      </c>
    </row>
    <row r="68" spans="2:18" x14ac:dyDescent="0.25">
      <c r="B68" s="558" t="s">
        <v>406</v>
      </c>
      <c r="C68" s="559" t="s">
        <v>10</v>
      </c>
      <c r="D68" s="328">
        <v>0</v>
      </c>
      <c r="E68" s="324">
        <f t="shared" si="52"/>
        <v>0</v>
      </c>
      <c r="F68" s="378">
        <f t="shared" ref="F68:H70" si="56">IFERROR($D68*F95/100, 0)</f>
        <v>0</v>
      </c>
      <c r="G68" s="379">
        <f t="shared" si="56"/>
        <v>0</v>
      </c>
      <c r="H68" s="619">
        <f t="shared" si="56"/>
        <v>0</v>
      </c>
      <c r="I68" s="324">
        <f t="shared" si="53"/>
        <v>0</v>
      </c>
      <c r="J68" s="378">
        <f t="shared" ref="J68:M70" si="57">IFERROR($D68*J95/100, 0)</f>
        <v>0</v>
      </c>
      <c r="K68" s="379">
        <f t="shared" si="57"/>
        <v>0</v>
      </c>
      <c r="L68" s="619">
        <f t="shared" si="57"/>
        <v>0</v>
      </c>
      <c r="M68" s="324">
        <f t="shared" si="57"/>
        <v>0</v>
      </c>
      <c r="N68" s="620">
        <f t="shared" si="55"/>
        <v>0</v>
      </c>
      <c r="O68" s="379">
        <f t="shared" ref="O68:Q70" si="58">IFERROR($D68*O95/100, 0)</f>
        <v>0</v>
      </c>
      <c r="P68" s="380">
        <f t="shared" si="58"/>
        <v>0</v>
      </c>
      <c r="Q68" s="324">
        <f t="shared" si="58"/>
        <v>0</v>
      </c>
    </row>
    <row r="69" spans="2:18" x14ac:dyDescent="0.25">
      <c r="B69" s="558" t="s">
        <v>407</v>
      </c>
      <c r="C69" s="559" t="s">
        <v>11</v>
      </c>
      <c r="D69" s="328">
        <v>0</v>
      </c>
      <c r="E69" s="324">
        <f t="shared" si="52"/>
        <v>0</v>
      </c>
      <c r="F69" s="378">
        <f t="shared" si="56"/>
        <v>0</v>
      </c>
      <c r="G69" s="379">
        <f t="shared" si="56"/>
        <v>0</v>
      </c>
      <c r="H69" s="619">
        <f t="shared" si="56"/>
        <v>0</v>
      </c>
      <c r="I69" s="324">
        <f t="shared" si="53"/>
        <v>0</v>
      </c>
      <c r="J69" s="378">
        <f t="shared" si="57"/>
        <v>0</v>
      </c>
      <c r="K69" s="379">
        <f t="shared" si="57"/>
        <v>0</v>
      </c>
      <c r="L69" s="619">
        <f t="shared" si="57"/>
        <v>0</v>
      </c>
      <c r="M69" s="324">
        <f t="shared" si="57"/>
        <v>0</v>
      </c>
      <c r="N69" s="620">
        <f t="shared" si="55"/>
        <v>0</v>
      </c>
      <c r="O69" s="379">
        <f t="shared" si="58"/>
        <v>0</v>
      </c>
      <c r="P69" s="380">
        <f t="shared" si="58"/>
        <v>0</v>
      </c>
      <c r="Q69" s="324">
        <f t="shared" si="58"/>
        <v>0</v>
      </c>
    </row>
    <row r="70" spans="2:18" x14ac:dyDescent="0.25">
      <c r="B70" s="558" t="s">
        <v>622</v>
      </c>
      <c r="C70" s="559" t="s">
        <v>13</v>
      </c>
      <c r="D70" s="328">
        <v>0</v>
      </c>
      <c r="E70" s="324">
        <f t="shared" si="52"/>
        <v>0</v>
      </c>
      <c r="F70" s="378">
        <f t="shared" si="56"/>
        <v>0</v>
      </c>
      <c r="G70" s="379">
        <f t="shared" si="56"/>
        <v>0</v>
      </c>
      <c r="H70" s="619">
        <f t="shared" si="56"/>
        <v>0</v>
      </c>
      <c r="I70" s="324">
        <f t="shared" si="53"/>
        <v>0</v>
      </c>
      <c r="J70" s="378">
        <f t="shared" si="57"/>
        <v>0</v>
      </c>
      <c r="K70" s="379">
        <f t="shared" si="57"/>
        <v>0</v>
      </c>
      <c r="L70" s="619">
        <f t="shared" si="57"/>
        <v>0</v>
      </c>
      <c r="M70" s="324">
        <f t="shared" si="57"/>
        <v>0</v>
      </c>
      <c r="N70" s="620">
        <f t="shared" si="55"/>
        <v>0</v>
      </c>
      <c r="O70" s="379">
        <f t="shared" si="58"/>
        <v>0</v>
      </c>
      <c r="P70" s="380">
        <f t="shared" si="58"/>
        <v>0</v>
      </c>
      <c r="Q70" s="324">
        <f t="shared" si="58"/>
        <v>0</v>
      </c>
    </row>
    <row r="71" spans="2:18" x14ac:dyDescent="0.25">
      <c r="B71" s="556" t="s">
        <v>133</v>
      </c>
      <c r="C71" s="560" t="s">
        <v>15</v>
      </c>
      <c r="D71" s="149">
        <f>SUM(D72:D77)</f>
        <v>0</v>
      </c>
      <c r="E71" s="150">
        <f t="shared" si="52"/>
        <v>0</v>
      </c>
      <c r="F71" s="151">
        <f>SUM(F72:F77)</f>
        <v>0</v>
      </c>
      <c r="G71" s="152">
        <f>SUM(G72:G77)</f>
        <v>0</v>
      </c>
      <c r="H71" s="493">
        <f>SUM(H72:H77)</f>
        <v>0</v>
      </c>
      <c r="I71" s="150">
        <f t="shared" si="53"/>
        <v>0</v>
      </c>
      <c r="J71" s="151">
        <f t="shared" ref="J71:Q71" si="59">SUM(J72:J77)</f>
        <v>0</v>
      </c>
      <c r="K71" s="152">
        <f t="shared" si="59"/>
        <v>0</v>
      </c>
      <c r="L71" s="493">
        <f t="shared" si="59"/>
        <v>0</v>
      </c>
      <c r="M71" s="150">
        <f t="shared" si="59"/>
        <v>0</v>
      </c>
      <c r="N71" s="154">
        <f t="shared" si="55"/>
        <v>0</v>
      </c>
      <c r="O71" s="152">
        <f t="shared" si="59"/>
        <v>0</v>
      </c>
      <c r="P71" s="153">
        <f t="shared" si="59"/>
        <v>0</v>
      </c>
      <c r="Q71" s="150">
        <f t="shared" si="59"/>
        <v>0</v>
      </c>
    </row>
    <row r="72" spans="2:18" x14ac:dyDescent="0.25">
      <c r="B72" s="558" t="s">
        <v>135</v>
      </c>
      <c r="C72" s="559" t="s">
        <v>17</v>
      </c>
      <c r="D72" s="328">
        <v>0</v>
      </c>
      <c r="E72" s="324">
        <f t="shared" si="52"/>
        <v>0</v>
      </c>
      <c r="F72" s="378">
        <f t="shared" ref="F72:H75" si="60">IFERROR($D72*F98/100, 0)</f>
        <v>0</v>
      </c>
      <c r="G72" s="379">
        <f t="shared" si="60"/>
        <v>0</v>
      </c>
      <c r="H72" s="619">
        <f t="shared" si="60"/>
        <v>0</v>
      </c>
      <c r="I72" s="324">
        <f t="shared" si="53"/>
        <v>0</v>
      </c>
      <c r="J72" s="378">
        <f t="shared" ref="J72:M76" si="61">IFERROR($D72*J98/100, 0)</f>
        <v>0</v>
      </c>
      <c r="K72" s="379">
        <f t="shared" si="61"/>
        <v>0</v>
      </c>
      <c r="L72" s="619">
        <f t="shared" si="61"/>
        <v>0</v>
      </c>
      <c r="M72" s="324">
        <f t="shared" si="61"/>
        <v>0</v>
      </c>
      <c r="N72" s="620">
        <f t="shared" si="55"/>
        <v>0</v>
      </c>
      <c r="O72" s="379">
        <f t="shared" ref="O72:Q76" si="62">IFERROR($D72*O98/100, 0)</f>
        <v>0</v>
      </c>
      <c r="P72" s="380">
        <f t="shared" si="62"/>
        <v>0</v>
      </c>
      <c r="Q72" s="324">
        <f t="shared" si="62"/>
        <v>0</v>
      </c>
    </row>
    <row r="73" spans="2:18" x14ac:dyDescent="0.25">
      <c r="B73" s="558" t="s">
        <v>137</v>
      </c>
      <c r="C73" s="559" t="s">
        <v>598</v>
      </c>
      <c r="D73" s="328">
        <v>0</v>
      </c>
      <c r="E73" s="324">
        <f t="shared" si="52"/>
        <v>0</v>
      </c>
      <c r="F73" s="378">
        <f t="shared" si="60"/>
        <v>0</v>
      </c>
      <c r="G73" s="379">
        <f t="shared" si="60"/>
        <v>0</v>
      </c>
      <c r="H73" s="619">
        <f t="shared" si="60"/>
        <v>0</v>
      </c>
      <c r="I73" s="324">
        <f t="shared" si="53"/>
        <v>0</v>
      </c>
      <c r="J73" s="378">
        <f t="shared" si="61"/>
        <v>0</v>
      </c>
      <c r="K73" s="379">
        <f t="shared" si="61"/>
        <v>0</v>
      </c>
      <c r="L73" s="619">
        <f t="shared" si="61"/>
        <v>0</v>
      </c>
      <c r="M73" s="324">
        <f t="shared" si="61"/>
        <v>0</v>
      </c>
      <c r="N73" s="620">
        <f t="shared" si="55"/>
        <v>0</v>
      </c>
      <c r="O73" s="379">
        <f t="shared" si="62"/>
        <v>0</v>
      </c>
      <c r="P73" s="380">
        <f t="shared" si="62"/>
        <v>0</v>
      </c>
      <c r="Q73" s="324">
        <f t="shared" si="62"/>
        <v>0</v>
      </c>
    </row>
    <row r="74" spans="2:18" x14ac:dyDescent="0.25">
      <c r="B74" s="558" t="s">
        <v>139</v>
      </c>
      <c r="C74" s="559" t="s">
        <v>23</v>
      </c>
      <c r="D74" s="328">
        <v>0</v>
      </c>
      <c r="E74" s="324">
        <f t="shared" si="52"/>
        <v>0</v>
      </c>
      <c r="F74" s="378">
        <f t="shared" si="60"/>
        <v>0</v>
      </c>
      <c r="G74" s="379">
        <f t="shared" si="60"/>
        <v>0</v>
      </c>
      <c r="H74" s="619">
        <f t="shared" si="60"/>
        <v>0</v>
      </c>
      <c r="I74" s="324">
        <f t="shared" si="53"/>
        <v>0</v>
      </c>
      <c r="J74" s="378">
        <f t="shared" si="61"/>
        <v>0</v>
      </c>
      <c r="K74" s="379">
        <f t="shared" si="61"/>
        <v>0</v>
      </c>
      <c r="L74" s="619">
        <f t="shared" si="61"/>
        <v>0</v>
      </c>
      <c r="M74" s="324">
        <f t="shared" si="61"/>
        <v>0</v>
      </c>
      <c r="N74" s="620">
        <f t="shared" si="55"/>
        <v>0</v>
      </c>
      <c r="O74" s="379">
        <f t="shared" si="62"/>
        <v>0</v>
      </c>
      <c r="P74" s="380">
        <f t="shared" si="62"/>
        <v>0</v>
      </c>
      <c r="Q74" s="324">
        <f t="shared" si="62"/>
        <v>0</v>
      </c>
    </row>
    <row r="75" spans="2:18" x14ac:dyDescent="0.25">
      <c r="B75" s="558" t="s">
        <v>623</v>
      </c>
      <c r="C75" s="559" t="s">
        <v>25</v>
      </c>
      <c r="D75" s="328">
        <v>0</v>
      </c>
      <c r="E75" s="324">
        <f t="shared" si="52"/>
        <v>0</v>
      </c>
      <c r="F75" s="220">
        <f>IFERROR($D75*F101/100, 0)</f>
        <v>0</v>
      </c>
      <c r="G75" s="221">
        <f>IFERROR($D75*G101/100, 0)</f>
        <v>0</v>
      </c>
      <c r="H75" s="381">
        <f t="shared" si="60"/>
        <v>0</v>
      </c>
      <c r="I75" s="324">
        <f t="shared" ref="I75:I76" si="63">SUM(J75:L75)</f>
        <v>0</v>
      </c>
      <c r="J75" s="220">
        <f t="shared" si="61"/>
        <v>0</v>
      </c>
      <c r="K75" s="221">
        <f t="shared" si="61"/>
        <v>0</v>
      </c>
      <c r="L75" s="381">
        <f t="shared" si="61"/>
        <v>0</v>
      </c>
      <c r="M75" s="217">
        <f t="shared" si="61"/>
        <v>0</v>
      </c>
      <c r="N75" s="620">
        <f t="shared" ref="N75:N76" si="64">SUM(O75:P75)</f>
        <v>0</v>
      </c>
      <c r="O75" s="379">
        <f t="shared" si="62"/>
        <v>0</v>
      </c>
      <c r="P75" s="222">
        <f t="shared" si="62"/>
        <v>0</v>
      </c>
      <c r="Q75" s="217">
        <f t="shared" si="62"/>
        <v>0</v>
      </c>
    </row>
    <row r="76" spans="2:18" x14ac:dyDescent="0.25">
      <c r="B76" s="558" t="s">
        <v>624</v>
      </c>
      <c r="C76" s="559" t="s">
        <v>27</v>
      </c>
      <c r="D76" s="328">
        <v>0</v>
      </c>
      <c r="E76" s="324">
        <f t="shared" si="52"/>
        <v>0</v>
      </c>
      <c r="F76" s="378">
        <f>IFERROR($D76*F102/100, 0)</f>
        <v>0</v>
      </c>
      <c r="G76" s="379">
        <f t="shared" ref="G76:H76" si="65">IFERROR($D76*G102/100, 0)</f>
        <v>0</v>
      </c>
      <c r="H76" s="381">
        <f t="shared" si="65"/>
        <v>0</v>
      </c>
      <c r="I76" s="324">
        <f t="shared" si="63"/>
        <v>0</v>
      </c>
      <c r="J76" s="378">
        <f>IFERROR($D76*J102/100, 0)</f>
        <v>0</v>
      </c>
      <c r="K76" s="379">
        <f t="shared" si="61"/>
        <v>0</v>
      </c>
      <c r="L76" s="381">
        <f t="shared" si="61"/>
        <v>0</v>
      </c>
      <c r="M76" s="324">
        <f t="shared" si="61"/>
        <v>0</v>
      </c>
      <c r="N76" s="620">
        <f t="shared" si="64"/>
        <v>0</v>
      </c>
      <c r="O76" s="379">
        <f t="shared" si="62"/>
        <v>0</v>
      </c>
      <c r="P76" s="380">
        <f t="shared" si="62"/>
        <v>0</v>
      </c>
      <c r="Q76" s="324">
        <f t="shared" si="62"/>
        <v>0</v>
      </c>
    </row>
    <row r="77" spans="2:18" ht="38.25" x14ac:dyDescent="0.25">
      <c r="B77" s="558" t="s">
        <v>625</v>
      </c>
      <c r="C77" s="559" t="s">
        <v>602</v>
      </c>
      <c r="D77" s="328">
        <v>0</v>
      </c>
      <c r="E77" s="324">
        <f t="shared" si="52"/>
        <v>0</v>
      </c>
      <c r="F77" s="378">
        <f t="shared" ref="F77:H77" si="66">IFERROR($D77*F103/100, 0)</f>
        <v>0</v>
      </c>
      <c r="G77" s="379">
        <f t="shared" si="66"/>
        <v>0</v>
      </c>
      <c r="H77" s="619">
        <f t="shared" si="66"/>
        <v>0</v>
      </c>
      <c r="I77" s="324">
        <f t="shared" si="53"/>
        <v>0</v>
      </c>
      <c r="J77" s="378">
        <f t="shared" ref="J77:Q77" si="67">IFERROR($D77*J103/100, 0)</f>
        <v>0</v>
      </c>
      <c r="K77" s="379">
        <f t="shared" si="67"/>
        <v>0</v>
      </c>
      <c r="L77" s="619">
        <f t="shared" si="67"/>
        <v>0</v>
      </c>
      <c r="M77" s="324">
        <f t="shared" si="67"/>
        <v>0</v>
      </c>
      <c r="N77" s="620">
        <f t="shared" si="55"/>
        <v>0</v>
      </c>
      <c r="O77" s="379">
        <f t="shared" ref="O77:P77" si="68">IFERROR($D77*O103/100, 0)</f>
        <v>0</v>
      </c>
      <c r="P77" s="380">
        <f t="shared" si="68"/>
        <v>0</v>
      </c>
      <c r="Q77" s="324">
        <f t="shared" si="67"/>
        <v>0</v>
      </c>
    </row>
    <row r="78" spans="2:18" x14ac:dyDescent="0.25">
      <c r="B78" s="556" t="s">
        <v>141</v>
      </c>
      <c r="C78" s="562" t="s">
        <v>31</v>
      </c>
      <c r="D78" s="149">
        <f>D79+D80</f>
        <v>0</v>
      </c>
      <c r="E78" s="150">
        <f t="shared" si="52"/>
        <v>0</v>
      </c>
      <c r="F78" s="151">
        <f>F79+F80</f>
        <v>0</v>
      </c>
      <c r="G78" s="152">
        <f>G79+G80</f>
        <v>0</v>
      </c>
      <c r="H78" s="493">
        <f>H79+H80</f>
        <v>0</v>
      </c>
      <c r="I78" s="150">
        <f t="shared" si="53"/>
        <v>0</v>
      </c>
      <c r="J78" s="151">
        <f t="shared" ref="J78:Q78" si="69">J79+J80</f>
        <v>0</v>
      </c>
      <c r="K78" s="152">
        <f t="shared" si="69"/>
        <v>0</v>
      </c>
      <c r="L78" s="493">
        <f t="shared" si="69"/>
        <v>0</v>
      </c>
      <c r="M78" s="150">
        <f t="shared" si="69"/>
        <v>0</v>
      </c>
      <c r="N78" s="154">
        <f t="shared" si="55"/>
        <v>0</v>
      </c>
      <c r="O78" s="152">
        <f t="shared" si="69"/>
        <v>0</v>
      </c>
      <c r="P78" s="153">
        <f t="shared" si="69"/>
        <v>0</v>
      </c>
      <c r="Q78" s="150">
        <f t="shared" si="69"/>
        <v>0</v>
      </c>
    </row>
    <row r="79" spans="2:18" ht="51.75" x14ac:dyDescent="0.25">
      <c r="B79" s="558" t="s">
        <v>408</v>
      </c>
      <c r="C79" s="563" t="s">
        <v>33</v>
      </c>
      <c r="D79" s="328">
        <v>0</v>
      </c>
      <c r="E79" s="324">
        <f t="shared" si="52"/>
        <v>0</v>
      </c>
      <c r="F79" s="378">
        <f t="shared" ref="F79:H80" si="70">IFERROR($D79*F104/100, 0)</f>
        <v>0</v>
      </c>
      <c r="G79" s="379">
        <f t="shared" si="70"/>
        <v>0</v>
      </c>
      <c r="H79" s="619">
        <f t="shared" si="70"/>
        <v>0</v>
      </c>
      <c r="I79" s="324">
        <f t="shared" si="53"/>
        <v>0</v>
      </c>
      <c r="J79" s="378">
        <f t="shared" ref="J79:M80" si="71">IFERROR($D79*J104/100, 0)</f>
        <v>0</v>
      </c>
      <c r="K79" s="379">
        <f t="shared" si="71"/>
        <v>0</v>
      </c>
      <c r="L79" s="619">
        <f t="shared" si="71"/>
        <v>0</v>
      </c>
      <c r="M79" s="324">
        <f t="shared" si="71"/>
        <v>0</v>
      </c>
      <c r="N79" s="620">
        <f t="shared" si="55"/>
        <v>0</v>
      </c>
      <c r="O79" s="379">
        <f t="shared" ref="O79:Q80" si="72">IFERROR($D79*O104/100, 0)</f>
        <v>0</v>
      </c>
      <c r="P79" s="380">
        <f t="shared" si="72"/>
        <v>0</v>
      </c>
      <c r="Q79" s="324">
        <f t="shared" si="72"/>
        <v>0</v>
      </c>
    </row>
    <row r="80" spans="2:18" x14ac:dyDescent="0.25">
      <c r="B80" s="558" t="s">
        <v>626</v>
      </c>
      <c r="C80" s="563" t="s">
        <v>35</v>
      </c>
      <c r="D80" s="328">
        <v>0</v>
      </c>
      <c r="E80" s="324">
        <f t="shared" si="52"/>
        <v>0</v>
      </c>
      <c r="F80" s="378">
        <f t="shared" si="70"/>
        <v>0</v>
      </c>
      <c r="G80" s="379">
        <f t="shared" si="70"/>
        <v>0</v>
      </c>
      <c r="H80" s="619">
        <f t="shared" si="70"/>
        <v>0</v>
      </c>
      <c r="I80" s="324">
        <f t="shared" si="53"/>
        <v>0</v>
      </c>
      <c r="J80" s="378">
        <f t="shared" si="71"/>
        <v>0</v>
      </c>
      <c r="K80" s="379">
        <f t="shared" si="71"/>
        <v>0</v>
      </c>
      <c r="L80" s="619">
        <f t="shared" si="71"/>
        <v>0</v>
      </c>
      <c r="M80" s="324">
        <f t="shared" si="71"/>
        <v>0</v>
      </c>
      <c r="N80" s="620">
        <f t="shared" si="55"/>
        <v>0</v>
      </c>
      <c r="O80" s="379">
        <f t="shared" si="72"/>
        <v>0</v>
      </c>
      <c r="P80" s="380">
        <f t="shared" si="72"/>
        <v>0</v>
      </c>
      <c r="Q80" s="324">
        <f t="shared" si="72"/>
        <v>0</v>
      </c>
    </row>
    <row r="81" spans="2:17" x14ac:dyDescent="0.25">
      <c r="B81" s="556" t="s">
        <v>409</v>
      </c>
      <c r="C81" s="562" t="s">
        <v>37</v>
      </c>
      <c r="D81" s="149">
        <f>D82+D86</f>
        <v>0</v>
      </c>
      <c r="E81" s="150">
        <f t="shared" si="52"/>
        <v>0</v>
      </c>
      <c r="F81" s="151">
        <f>F82+F86</f>
        <v>0</v>
      </c>
      <c r="G81" s="152">
        <f>G82+G86</f>
        <v>0</v>
      </c>
      <c r="H81" s="493">
        <f>H82+H86</f>
        <v>0</v>
      </c>
      <c r="I81" s="150">
        <f t="shared" si="53"/>
        <v>0</v>
      </c>
      <c r="J81" s="151">
        <f t="shared" ref="J81:Q81" si="73">J82+J86</f>
        <v>0</v>
      </c>
      <c r="K81" s="152">
        <f t="shared" si="73"/>
        <v>0</v>
      </c>
      <c r="L81" s="493">
        <f t="shared" si="73"/>
        <v>0</v>
      </c>
      <c r="M81" s="150">
        <f t="shared" si="73"/>
        <v>0</v>
      </c>
      <c r="N81" s="154">
        <f t="shared" si="55"/>
        <v>0</v>
      </c>
      <c r="O81" s="152">
        <f t="shared" si="73"/>
        <v>0</v>
      </c>
      <c r="P81" s="153">
        <f t="shared" si="73"/>
        <v>0</v>
      </c>
      <c r="Q81" s="150">
        <f t="shared" si="73"/>
        <v>0</v>
      </c>
    </row>
    <row r="82" spans="2:17" x14ac:dyDescent="0.25">
      <c r="B82" s="558" t="s">
        <v>410</v>
      </c>
      <c r="C82" s="563" t="s">
        <v>39</v>
      </c>
      <c r="D82" s="328">
        <v>0</v>
      </c>
      <c r="E82" s="324">
        <f t="shared" si="52"/>
        <v>0</v>
      </c>
      <c r="F82" s="378">
        <f>IFERROR($D82*F106/100, 0)</f>
        <v>0</v>
      </c>
      <c r="G82" s="379">
        <f>IFERROR($D82*G106/100, 0)</f>
        <v>0</v>
      </c>
      <c r="H82" s="619">
        <f>IFERROR($D82*H106/100, 0)</f>
        <v>0</v>
      </c>
      <c r="I82" s="324">
        <f t="shared" si="53"/>
        <v>0</v>
      </c>
      <c r="J82" s="378">
        <f>IFERROR($D82*J106/100, 0)</f>
        <v>0</v>
      </c>
      <c r="K82" s="379">
        <f>IFERROR($D82*K106/100, 0)</f>
        <v>0</v>
      </c>
      <c r="L82" s="619">
        <f>IFERROR($D82*L106/100, 0)</f>
        <v>0</v>
      </c>
      <c r="M82" s="324">
        <f>IFERROR($D82*M106/100, 0)</f>
        <v>0</v>
      </c>
      <c r="N82" s="620">
        <f t="shared" si="55"/>
        <v>0</v>
      </c>
      <c r="O82" s="379">
        <f>IFERROR($D82*O106/100, 0)</f>
        <v>0</v>
      </c>
      <c r="P82" s="380">
        <f>IFERROR($D82*P106/100, 0)</f>
        <v>0</v>
      </c>
      <c r="Q82" s="324">
        <f>IFERROR($D82*Q106/100, 0)</f>
        <v>0</v>
      </c>
    </row>
    <row r="83" spans="2:17" x14ac:dyDescent="0.25">
      <c r="B83" s="558" t="s">
        <v>411</v>
      </c>
      <c r="C83" s="567" t="s">
        <v>42</v>
      </c>
      <c r="D83" s="328">
        <v>0</v>
      </c>
      <c r="E83" s="324">
        <f t="shared" ref="E83:E85" si="74">SUM(F83:H83)</f>
        <v>0</v>
      </c>
      <c r="F83" s="220">
        <f>IFERROR($D83*F107/100, 0)</f>
        <v>0</v>
      </c>
      <c r="G83" s="221">
        <f t="shared" ref="G83:H85" si="75">IFERROR($D83*G107/100, 0)</f>
        <v>0</v>
      </c>
      <c r="H83" s="381">
        <f t="shared" si="75"/>
        <v>0</v>
      </c>
      <c r="I83" s="324">
        <f t="shared" ref="I83:I85" si="76">SUM(J83:L83)</f>
        <v>0</v>
      </c>
      <c r="J83" s="220">
        <f>IFERROR($D83*J107/100, 0)</f>
        <v>0</v>
      </c>
      <c r="K83" s="221">
        <f t="shared" ref="K83:M83" si="77">IFERROR($D83*K107/100, 0)</f>
        <v>0</v>
      </c>
      <c r="L83" s="381">
        <f t="shared" si="77"/>
        <v>0</v>
      </c>
      <c r="M83" s="217">
        <f t="shared" si="77"/>
        <v>0</v>
      </c>
      <c r="N83" s="620">
        <f t="shared" ref="N83:N85" si="78">SUM(O83:P83)</f>
        <v>0</v>
      </c>
      <c r="O83" s="379">
        <f>IFERROR($D83*O107/100, 0)</f>
        <v>0</v>
      </c>
      <c r="P83" s="222">
        <f t="shared" ref="P83:Q85" si="79">IFERROR($D83*P107/100, 0)</f>
        <v>0</v>
      </c>
      <c r="Q83" s="217">
        <f t="shared" si="79"/>
        <v>0</v>
      </c>
    </row>
    <row r="84" spans="2:17" x14ac:dyDescent="0.25">
      <c r="B84" s="558" t="s">
        <v>412</v>
      </c>
      <c r="C84" s="567" t="s">
        <v>45</v>
      </c>
      <c r="D84" s="328">
        <v>0</v>
      </c>
      <c r="E84" s="324">
        <f t="shared" si="74"/>
        <v>0</v>
      </c>
      <c r="F84" s="378">
        <f>IFERROR($D84*F108/100, 0)</f>
        <v>0</v>
      </c>
      <c r="G84" s="379">
        <f t="shared" si="75"/>
        <v>0</v>
      </c>
      <c r="H84" s="381">
        <f t="shared" si="75"/>
        <v>0</v>
      </c>
      <c r="I84" s="324">
        <f t="shared" si="76"/>
        <v>0</v>
      </c>
      <c r="J84" s="378">
        <f t="shared" ref="J84:M85" si="80">IFERROR($D84*J108/100, 0)</f>
        <v>0</v>
      </c>
      <c r="K84" s="379">
        <f t="shared" si="80"/>
        <v>0</v>
      </c>
      <c r="L84" s="381">
        <f t="shared" si="80"/>
        <v>0</v>
      </c>
      <c r="M84" s="324">
        <f t="shared" si="80"/>
        <v>0</v>
      </c>
      <c r="N84" s="620">
        <f t="shared" si="78"/>
        <v>0</v>
      </c>
      <c r="O84" s="379">
        <f>IFERROR($D84*O108/100, 0)</f>
        <v>0</v>
      </c>
      <c r="P84" s="380">
        <f t="shared" si="79"/>
        <v>0</v>
      </c>
      <c r="Q84" s="324">
        <f t="shared" si="79"/>
        <v>0</v>
      </c>
    </row>
    <row r="85" spans="2:17" ht="26.25" x14ac:dyDescent="0.25">
      <c r="B85" s="558" t="s">
        <v>413</v>
      </c>
      <c r="C85" s="567" t="s">
        <v>47</v>
      </c>
      <c r="D85" s="328">
        <v>0</v>
      </c>
      <c r="E85" s="324">
        <f t="shared" si="74"/>
        <v>0</v>
      </c>
      <c r="F85" s="378">
        <f>IFERROR($D85*F109/100, 0)</f>
        <v>0</v>
      </c>
      <c r="G85" s="379">
        <f t="shared" si="75"/>
        <v>0</v>
      </c>
      <c r="H85" s="381">
        <f t="shared" si="75"/>
        <v>0</v>
      </c>
      <c r="I85" s="324">
        <f t="shared" si="76"/>
        <v>0</v>
      </c>
      <c r="J85" s="378">
        <f>IFERROR($D85*J109/100, 0)</f>
        <v>0</v>
      </c>
      <c r="K85" s="379">
        <f t="shared" si="80"/>
        <v>0</v>
      </c>
      <c r="L85" s="619">
        <f t="shared" si="80"/>
        <v>0</v>
      </c>
      <c r="M85" s="324">
        <f>IFERROR($D85*M109/100, 0)</f>
        <v>0</v>
      </c>
      <c r="N85" s="620">
        <f t="shared" si="78"/>
        <v>0</v>
      </c>
      <c r="O85" s="379">
        <f>IFERROR($D85*O109/100, 0)</f>
        <v>0</v>
      </c>
      <c r="P85" s="380">
        <f t="shared" si="79"/>
        <v>0</v>
      </c>
      <c r="Q85" s="324">
        <f t="shared" si="79"/>
        <v>0</v>
      </c>
    </row>
    <row r="86" spans="2:17" ht="26.25" x14ac:dyDescent="0.25">
      <c r="B86" s="558" t="s">
        <v>414</v>
      </c>
      <c r="C86" s="567" t="s">
        <v>608</v>
      </c>
      <c r="D86" s="328">
        <v>0</v>
      </c>
      <c r="E86" s="324">
        <f t="shared" si="52"/>
        <v>0</v>
      </c>
      <c r="F86" s="378">
        <f t="shared" ref="F86:H86" si="81">IFERROR($D86*F110/100, 0)</f>
        <v>0</v>
      </c>
      <c r="G86" s="379">
        <f t="shared" si="81"/>
        <v>0</v>
      </c>
      <c r="H86" s="619">
        <f t="shared" si="81"/>
        <v>0</v>
      </c>
      <c r="I86" s="324">
        <f t="shared" si="53"/>
        <v>0</v>
      </c>
      <c r="J86" s="378">
        <f t="shared" ref="J86:Q86" si="82">IFERROR($D86*J110/100, 0)</f>
        <v>0</v>
      </c>
      <c r="K86" s="379">
        <f t="shared" si="82"/>
        <v>0</v>
      </c>
      <c r="L86" s="619">
        <f t="shared" si="82"/>
        <v>0</v>
      </c>
      <c r="M86" s="324">
        <f t="shared" si="82"/>
        <v>0</v>
      </c>
      <c r="N86" s="620">
        <f t="shared" si="55"/>
        <v>0</v>
      </c>
      <c r="O86" s="379">
        <f t="shared" ref="O86:P86" si="83">IFERROR($D86*O110/100, 0)</f>
        <v>0</v>
      </c>
      <c r="P86" s="380">
        <f t="shared" si="83"/>
        <v>0</v>
      </c>
      <c r="Q86" s="324">
        <f t="shared" si="82"/>
        <v>0</v>
      </c>
    </row>
    <row r="87" spans="2:17" x14ac:dyDescent="0.25">
      <c r="B87" s="556" t="s">
        <v>415</v>
      </c>
      <c r="C87" s="570" t="s">
        <v>53</v>
      </c>
      <c r="D87" s="350">
        <f>D88+D89</f>
        <v>0</v>
      </c>
      <c r="E87" s="571">
        <f t="shared" si="52"/>
        <v>0</v>
      </c>
      <c r="F87" s="572">
        <f>F88+F89</f>
        <v>0</v>
      </c>
      <c r="G87" s="573">
        <f>G88+G89</f>
        <v>0</v>
      </c>
      <c r="H87" s="574">
        <f>H88+H89</f>
        <v>0</v>
      </c>
      <c r="I87" s="571">
        <f t="shared" si="53"/>
        <v>0</v>
      </c>
      <c r="J87" s="572">
        <f t="shared" ref="J87:Q87" si="84">J88+J89</f>
        <v>0</v>
      </c>
      <c r="K87" s="573">
        <f t="shared" si="84"/>
        <v>0</v>
      </c>
      <c r="L87" s="574">
        <f t="shared" si="84"/>
        <v>0</v>
      </c>
      <c r="M87" s="571">
        <f t="shared" si="84"/>
        <v>0</v>
      </c>
      <c r="N87" s="575">
        <f t="shared" si="55"/>
        <v>0</v>
      </c>
      <c r="O87" s="573">
        <f t="shared" si="84"/>
        <v>0</v>
      </c>
      <c r="P87" s="601">
        <f t="shared" si="84"/>
        <v>0</v>
      </c>
      <c r="Q87" s="571">
        <f t="shared" si="84"/>
        <v>0</v>
      </c>
    </row>
    <row r="88" spans="2:17" x14ac:dyDescent="0.25">
      <c r="B88" s="576" t="s">
        <v>627</v>
      </c>
      <c r="C88" s="577" t="s">
        <v>55</v>
      </c>
      <c r="D88" s="338">
        <v>0</v>
      </c>
      <c r="E88" s="324">
        <f t="shared" si="52"/>
        <v>0</v>
      </c>
      <c r="F88" s="378">
        <f t="shared" ref="F88:H89" si="85">IFERROR($D88*F111/100, 0)</f>
        <v>0</v>
      </c>
      <c r="G88" s="379">
        <f t="shared" si="85"/>
        <v>0</v>
      </c>
      <c r="H88" s="619">
        <f t="shared" si="85"/>
        <v>0</v>
      </c>
      <c r="I88" s="324">
        <f t="shared" si="53"/>
        <v>0</v>
      </c>
      <c r="J88" s="378">
        <f t="shared" ref="J88:M89" si="86">IFERROR($D88*J111/100, 0)</f>
        <v>0</v>
      </c>
      <c r="K88" s="379">
        <f t="shared" si="86"/>
        <v>0</v>
      </c>
      <c r="L88" s="619">
        <f t="shared" si="86"/>
        <v>0</v>
      </c>
      <c r="M88" s="324">
        <f t="shared" si="86"/>
        <v>0</v>
      </c>
      <c r="N88" s="620">
        <f t="shared" si="55"/>
        <v>0</v>
      </c>
      <c r="O88" s="379">
        <f t="shared" ref="O88:Q89" si="87">IFERROR($D88*O111/100, 0)</f>
        <v>0</v>
      </c>
      <c r="P88" s="380">
        <f t="shared" si="87"/>
        <v>0</v>
      </c>
      <c r="Q88" s="324">
        <f t="shared" si="87"/>
        <v>0</v>
      </c>
    </row>
    <row r="89" spans="2:17" ht="26.25" x14ac:dyDescent="0.25">
      <c r="B89" s="576" t="s">
        <v>628</v>
      </c>
      <c r="C89" s="581" t="s">
        <v>57</v>
      </c>
      <c r="D89" s="258">
        <v>0</v>
      </c>
      <c r="E89" s="324">
        <f t="shared" si="52"/>
        <v>0</v>
      </c>
      <c r="F89" s="378">
        <f t="shared" si="85"/>
        <v>0</v>
      </c>
      <c r="G89" s="379">
        <f t="shared" si="85"/>
        <v>0</v>
      </c>
      <c r="H89" s="619">
        <f t="shared" si="85"/>
        <v>0</v>
      </c>
      <c r="I89" s="324">
        <f t="shared" si="53"/>
        <v>0</v>
      </c>
      <c r="J89" s="378">
        <f t="shared" si="86"/>
        <v>0</v>
      </c>
      <c r="K89" s="379">
        <f t="shared" si="86"/>
        <v>0</v>
      </c>
      <c r="L89" s="619">
        <f t="shared" si="86"/>
        <v>0</v>
      </c>
      <c r="M89" s="324">
        <f t="shared" si="86"/>
        <v>0</v>
      </c>
      <c r="N89" s="620">
        <f t="shared" si="55"/>
        <v>0</v>
      </c>
      <c r="O89" s="379">
        <f t="shared" si="87"/>
        <v>0</v>
      </c>
      <c r="P89" s="380">
        <f t="shared" si="87"/>
        <v>0</v>
      </c>
      <c r="Q89" s="324">
        <f t="shared" si="87"/>
        <v>0</v>
      </c>
    </row>
    <row r="90" spans="2:17" x14ac:dyDescent="0.25">
      <c r="B90" s="582" t="s">
        <v>416</v>
      </c>
      <c r="C90" s="583" t="s">
        <v>609</v>
      </c>
      <c r="D90" s="350">
        <f>SUM(D91:D93)</f>
        <v>0</v>
      </c>
      <c r="E90" s="571">
        <f t="shared" si="52"/>
        <v>0</v>
      </c>
      <c r="F90" s="350">
        <f t="shared" ref="F90:H90" si="88">SUM(F91:F93)</f>
        <v>0</v>
      </c>
      <c r="G90" s="561">
        <f t="shared" si="88"/>
        <v>0</v>
      </c>
      <c r="H90" s="561">
        <f t="shared" si="88"/>
        <v>0</v>
      </c>
      <c r="I90" s="571">
        <f t="shared" si="53"/>
        <v>0</v>
      </c>
      <c r="J90" s="350">
        <f t="shared" ref="J90:Q90" si="89">SUM(J91:J93)</f>
        <v>0</v>
      </c>
      <c r="K90" s="561">
        <f t="shared" si="89"/>
        <v>0</v>
      </c>
      <c r="L90" s="561">
        <f t="shared" si="89"/>
        <v>0</v>
      </c>
      <c r="M90" s="346">
        <f t="shared" si="89"/>
        <v>0</v>
      </c>
      <c r="N90" s="575">
        <f t="shared" si="55"/>
        <v>0</v>
      </c>
      <c r="O90" s="561">
        <f t="shared" si="89"/>
        <v>0</v>
      </c>
      <c r="P90" s="349">
        <f t="shared" si="89"/>
        <v>0</v>
      </c>
      <c r="Q90" s="346">
        <f t="shared" si="89"/>
        <v>0</v>
      </c>
    </row>
    <row r="91" spans="2:17" x14ac:dyDescent="0.25">
      <c r="B91" s="584" t="s">
        <v>417</v>
      </c>
      <c r="C91" s="585" t="s">
        <v>1368</v>
      </c>
      <c r="D91" s="258">
        <v>0</v>
      </c>
      <c r="E91" s="324">
        <f t="shared" si="52"/>
        <v>0</v>
      </c>
      <c r="F91" s="378">
        <f t="shared" ref="F91:H93" si="90">IFERROR($D91*F113/100, 0)</f>
        <v>0</v>
      </c>
      <c r="G91" s="379">
        <f t="shared" si="90"/>
        <v>0</v>
      </c>
      <c r="H91" s="619">
        <f t="shared" si="90"/>
        <v>0</v>
      </c>
      <c r="I91" s="324">
        <f t="shared" si="53"/>
        <v>0</v>
      </c>
      <c r="J91" s="378">
        <f t="shared" ref="J91:M93" si="91">IFERROR($D91*J113/100, 0)</f>
        <v>0</v>
      </c>
      <c r="K91" s="379">
        <f t="shared" si="91"/>
        <v>0</v>
      </c>
      <c r="L91" s="619">
        <f t="shared" si="91"/>
        <v>0</v>
      </c>
      <c r="M91" s="324">
        <f t="shared" si="91"/>
        <v>0</v>
      </c>
      <c r="N91" s="620">
        <f t="shared" si="55"/>
        <v>0</v>
      </c>
      <c r="O91" s="379">
        <f t="shared" ref="O91:Q93" si="92">IFERROR($D91*O113/100, 0)</f>
        <v>0</v>
      </c>
      <c r="P91" s="380">
        <f t="shared" si="92"/>
        <v>0</v>
      </c>
      <c r="Q91" s="324">
        <f t="shared" si="92"/>
        <v>0</v>
      </c>
    </row>
    <row r="92" spans="2:17" x14ac:dyDescent="0.25">
      <c r="B92" s="576" t="s">
        <v>418</v>
      </c>
      <c r="C92" s="585">
        <v>0</v>
      </c>
      <c r="D92" s="258">
        <v>0</v>
      </c>
      <c r="E92" s="324">
        <f t="shared" si="52"/>
        <v>0</v>
      </c>
      <c r="F92" s="378">
        <f t="shared" si="90"/>
        <v>0</v>
      </c>
      <c r="G92" s="379">
        <f t="shared" si="90"/>
        <v>0</v>
      </c>
      <c r="H92" s="619">
        <f t="shared" si="90"/>
        <v>0</v>
      </c>
      <c r="I92" s="324">
        <f t="shared" si="53"/>
        <v>0</v>
      </c>
      <c r="J92" s="378">
        <f t="shared" si="91"/>
        <v>0</v>
      </c>
      <c r="K92" s="379">
        <f t="shared" si="91"/>
        <v>0</v>
      </c>
      <c r="L92" s="619">
        <f t="shared" si="91"/>
        <v>0</v>
      </c>
      <c r="M92" s="324">
        <f t="shared" si="91"/>
        <v>0</v>
      </c>
      <c r="N92" s="620">
        <f t="shared" si="55"/>
        <v>0</v>
      </c>
      <c r="O92" s="379">
        <f t="shared" si="92"/>
        <v>0</v>
      </c>
      <c r="P92" s="380">
        <f t="shared" si="92"/>
        <v>0</v>
      </c>
      <c r="Q92" s="324">
        <f t="shared" si="92"/>
        <v>0</v>
      </c>
    </row>
    <row r="93" spans="2:17" x14ac:dyDescent="0.25">
      <c r="B93" s="621" t="s">
        <v>419</v>
      </c>
      <c r="C93" s="587">
        <v>0</v>
      </c>
      <c r="D93" s="338">
        <v>0</v>
      </c>
      <c r="E93" s="622">
        <f t="shared" si="52"/>
        <v>0</v>
      </c>
      <c r="F93" s="623">
        <f t="shared" si="90"/>
        <v>0</v>
      </c>
      <c r="G93" s="624">
        <f t="shared" si="90"/>
        <v>0</v>
      </c>
      <c r="H93" s="625">
        <f t="shared" si="90"/>
        <v>0</v>
      </c>
      <c r="I93" s="626">
        <f t="shared" si="53"/>
        <v>0</v>
      </c>
      <c r="J93" s="623">
        <f t="shared" si="91"/>
        <v>0</v>
      </c>
      <c r="K93" s="624">
        <f t="shared" si="91"/>
        <v>0</v>
      </c>
      <c r="L93" s="625">
        <f t="shared" si="91"/>
        <v>0</v>
      </c>
      <c r="M93" s="626">
        <f t="shared" si="91"/>
        <v>0</v>
      </c>
      <c r="N93" s="627">
        <f t="shared" si="55"/>
        <v>0</v>
      </c>
      <c r="O93" s="624">
        <f t="shared" si="92"/>
        <v>0</v>
      </c>
      <c r="P93" s="628">
        <f t="shared" si="92"/>
        <v>0</v>
      </c>
      <c r="Q93" s="626">
        <f t="shared" si="92"/>
        <v>0</v>
      </c>
    </row>
    <row r="94" spans="2:17" ht="66.75" customHeight="1" x14ac:dyDescent="0.25">
      <c r="B94" s="546" t="s">
        <v>143</v>
      </c>
      <c r="C94" s="629" t="s">
        <v>629</v>
      </c>
      <c r="D94" s="128" t="s">
        <v>245</v>
      </c>
      <c r="E94" s="129" t="s">
        <v>246</v>
      </c>
      <c r="F94" s="130" t="s">
        <v>247</v>
      </c>
      <c r="G94" s="131" t="s">
        <v>248</v>
      </c>
      <c r="H94" s="132" t="s">
        <v>249</v>
      </c>
      <c r="I94" s="129" t="s">
        <v>250</v>
      </c>
      <c r="J94" s="130" t="s">
        <v>251</v>
      </c>
      <c r="K94" s="131" t="s">
        <v>252</v>
      </c>
      <c r="L94" s="630" t="s">
        <v>253</v>
      </c>
      <c r="M94" s="129" t="s">
        <v>254</v>
      </c>
      <c r="N94" s="133" t="s">
        <v>255</v>
      </c>
      <c r="O94" s="631" t="s">
        <v>256</v>
      </c>
      <c r="P94" s="499" t="s">
        <v>257</v>
      </c>
      <c r="Q94" s="137" t="s">
        <v>258</v>
      </c>
    </row>
    <row r="95" spans="2:17" x14ac:dyDescent="0.25">
      <c r="B95" s="393" t="s">
        <v>145</v>
      </c>
      <c r="C95" s="632" t="s">
        <v>630</v>
      </c>
      <c r="D95" s="633">
        <f t="shared" ref="D95:D115" si="93">E95+I95+M95+N95+Q95</f>
        <v>0</v>
      </c>
      <c r="E95" s="634">
        <f t="shared" ref="E95:E115" si="94">SUM(F95:H95)</f>
        <v>0</v>
      </c>
      <c r="F95" s="635">
        <v>0</v>
      </c>
      <c r="G95" s="636">
        <v>0</v>
      </c>
      <c r="H95" s="637">
        <v>0</v>
      </c>
      <c r="I95" s="634">
        <f t="shared" ref="I95:I115" si="95">SUM(J95:L95)</f>
        <v>0</v>
      </c>
      <c r="J95" s="635">
        <v>0</v>
      </c>
      <c r="K95" s="636">
        <v>0</v>
      </c>
      <c r="L95" s="638">
        <v>0</v>
      </c>
      <c r="M95" s="639">
        <v>0</v>
      </c>
      <c r="N95" s="640">
        <f>SUM(O95:P95)</f>
        <v>0</v>
      </c>
      <c r="O95" s="635">
        <v>0</v>
      </c>
      <c r="P95" s="637">
        <v>0</v>
      </c>
      <c r="Q95" s="641">
        <v>0</v>
      </c>
    </row>
    <row r="96" spans="2:17" x14ac:dyDescent="0.25">
      <c r="B96" s="423" t="s">
        <v>147</v>
      </c>
      <c r="C96" s="642" t="s">
        <v>631</v>
      </c>
      <c r="D96" s="643">
        <f t="shared" si="93"/>
        <v>0</v>
      </c>
      <c r="E96" s="644">
        <f t="shared" si="94"/>
        <v>0</v>
      </c>
      <c r="F96" s="645">
        <v>0</v>
      </c>
      <c r="G96" s="646">
        <v>0</v>
      </c>
      <c r="H96" s="647">
        <v>0</v>
      </c>
      <c r="I96" s="644">
        <f t="shared" si="95"/>
        <v>0</v>
      </c>
      <c r="J96" s="645">
        <v>0</v>
      </c>
      <c r="K96" s="646">
        <v>0</v>
      </c>
      <c r="L96" s="648">
        <v>0</v>
      </c>
      <c r="M96" s="649">
        <v>0</v>
      </c>
      <c r="N96" s="640">
        <f t="shared" ref="N96:N115" si="96">SUM(O96:P96)</f>
        <v>0</v>
      </c>
      <c r="O96" s="645">
        <v>0</v>
      </c>
      <c r="P96" s="647">
        <v>0</v>
      </c>
      <c r="Q96" s="650">
        <v>0</v>
      </c>
    </row>
    <row r="97" spans="2:17" x14ac:dyDescent="0.25">
      <c r="B97" s="423" t="s">
        <v>149</v>
      </c>
      <c r="C97" s="642" t="s">
        <v>632</v>
      </c>
      <c r="D97" s="643">
        <f t="shared" si="93"/>
        <v>0</v>
      </c>
      <c r="E97" s="644">
        <f t="shared" si="94"/>
        <v>0</v>
      </c>
      <c r="F97" s="645">
        <v>0</v>
      </c>
      <c r="G97" s="646">
        <v>0</v>
      </c>
      <c r="H97" s="647">
        <v>0</v>
      </c>
      <c r="I97" s="644">
        <f t="shared" si="95"/>
        <v>0</v>
      </c>
      <c r="J97" s="645">
        <v>0</v>
      </c>
      <c r="K97" s="646">
        <v>0</v>
      </c>
      <c r="L97" s="648">
        <v>0</v>
      </c>
      <c r="M97" s="649">
        <v>0</v>
      </c>
      <c r="N97" s="640">
        <f t="shared" si="96"/>
        <v>0</v>
      </c>
      <c r="O97" s="645">
        <v>0</v>
      </c>
      <c r="P97" s="647">
        <v>0</v>
      </c>
      <c r="Q97" s="650">
        <v>0</v>
      </c>
    </row>
    <row r="98" spans="2:17" x14ac:dyDescent="0.25">
      <c r="B98" s="427" t="s">
        <v>458</v>
      </c>
      <c r="C98" s="642" t="s">
        <v>633</v>
      </c>
      <c r="D98" s="643">
        <f t="shared" si="93"/>
        <v>0</v>
      </c>
      <c r="E98" s="644">
        <f t="shared" si="94"/>
        <v>0</v>
      </c>
      <c r="F98" s="645">
        <v>0</v>
      </c>
      <c r="G98" s="646">
        <v>0</v>
      </c>
      <c r="H98" s="647">
        <v>0</v>
      </c>
      <c r="I98" s="644">
        <f t="shared" si="95"/>
        <v>0</v>
      </c>
      <c r="J98" s="645">
        <v>0</v>
      </c>
      <c r="K98" s="646">
        <v>0</v>
      </c>
      <c r="L98" s="648">
        <v>0</v>
      </c>
      <c r="M98" s="649">
        <v>0</v>
      </c>
      <c r="N98" s="640">
        <f t="shared" si="96"/>
        <v>0</v>
      </c>
      <c r="O98" s="645">
        <v>0</v>
      </c>
      <c r="P98" s="647">
        <v>0</v>
      </c>
      <c r="Q98" s="650">
        <v>0</v>
      </c>
    </row>
    <row r="99" spans="2:17" x14ac:dyDescent="0.25">
      <c r="B99" s="423" t="s">
        <v>462</v>
      </c>
      <c r="C99" s="642" t="s">
        <v>634</v>
      </c>
      <c r="D99" s="643">
        <f t="shared" si="93"/>
        <v>0</v>
      </c>
      <c r="E99" s="644">
        <f t="shared" si="94"/>
        <v>0</v>
      </c>
      <c r="F99" s="645">
        <v>0</v>
      </c>
      <c r="G99" s="646">
        <v>0</v>
      </c>
      <c r="H99" s="647">
        <v>0</v>
      </c>
      <c r="I99" s="644">
        <f t="shared" si="95"/>
        <v>0</v>
      </c>
      <c r="J99" s="645">
        <v>0</v>
      </c>
      <c r="K99" s="646">
        <v>0</v>
      </c>
      <c r="L99" s="648">
        <v>0</v>
      </c>
      <c r="M99" s="649">
        <v>0</v>
      </c>
      <c r="N99" s="640">
        <f t="shared" si="96"/>
        <v>0</v>
      </c>
      <c r="O99" s="645">
        <v>0</v>
      </c>
      <c r="P99" s="647">
        <v>0</v>
      </c>
      <c r="Q99" s="650">
        <v>0</v>
      </c>
    </row>
    <row r="100" spans="2:17" x14ac:dyDescent="0.25">
      <c r="B100" s="423" t="s">
        <v>463</v>
      </c>
      <c r="C100" s="642" t="s">
        <v>635</v>
      </c>
      <c r="D100" s="643">
        <f t="shared" si="93"/>
        <v>0</v>
      </c>
      <c r="E100" s="644">
        <f t="shared" si="94"/>
        <v>0</v>
      </c>
      <c r="F100" s="645">
        <v>0</v>
      </c>
      <c r="G100" s="646">
        <v>0</v>
      </c>
      <c r="H100" s="647">
        <v>0</v>
      </c>
      <c r="I100" s="644">
        <f t="shared" si="95"/>
        <v>0</v>
      </c>
      <c r="J100" s="645">
        <v>0</v>
      </c>
      <c r="K100" s="646">
        <v>0</v>
      </c>
      <c r="L100" s="648">
        <v>0</v>
      </c>
      <c r="M100" s="649">
        <v>0</v>
      </c>
      <c r="N100" s="640">
        <f t="shared" si="96"/>
        <v>0</v>
      </c>
      <c r="O100" s="645">
        <v>0</v>
      </c>
      <c r="P100" s="647">
        <v>0</v>
      </c>
      <c r="Q100" s="650">
        <v>0</v>
      </c>
    </row>
    <row r="101" spans="2:17" x14ac:dyDescent="0.25">
      <c r="B101" s="423" t="s">
        <v>467</v>
      </c>
      <c r="C101" s="642" t="s">
        <v>636</v>
      </c>
      <c r="D101" s="643">
        <f t="shared" si="93"/>
        <v>0</v>
      </c>
      <c r="E101" s="644">
        <f t="shared" si="94"/>
        <v>0</v>
      </c>
      <c r="F101" s="645">
        <v>0</v>
      </c>
      <c r="G101" s="646">
        <v>0</v>
      </c>
      <c r="H101" s="647">
        <v>0</v>
      </c>
      <c r="I101" s="644">
        <f t="shared" si="95"/>
        <v>0</v>
      </c>
      <c r="J101" s="645">
        <v>0</v>
      </c>
      <c r="K101" s="646">
        <v>0</v>
      </c>
      <c r="L101" s="648">
        <v>0</v>
      </c>
      <c r="M101" s="649">
        <v>0</v>
      </c>
      <c r="N101" s="640">
        <f t="shared" si="96"/>
        <v>0</v>
      </c>
      <c r="O101" s="645">
        <v>0</v>
      </c>
      <c r="P101" s="647">
        <v>0</v>
      </c>
      <c r="Q101" s="650">
        <v>0</v>
      </c>
    </row>
    <row r="102" spans="2:17" x14ac:dyDescent="0.25">
      <c r="B102" s="423" t="s">
        <v>471</v>
      </c>
      <c r="C102" s="642" t="s">
        <v>637</v>
      </c>
      <c r="D102" s="643">
        <f t="shared" si="93"/>
        <v>0</v>
      </c>
      <c r="E102" s="644">
        <f t="shared" si="94"/>
        <v>0</v>
      </c>
      <c r="F102" s="645">
        <v>0</v>
      </c>
      <c r="G102" s="646">
        <v>0</v>
      </c>
      <c r="H102" s="647">
        <v>0</v>
      </c>
      <c r="I102" s="644">
        <f t="shared" si="95"/>
        <v>0</v>
      </c>
      <c r="J102" s="645">
        <v>0</v>
      </c>
      <c r="K102" s="646">
        <v>0</v>
      </c>
      <c r="L102" s="648">
        <v>0</v>
      </c>
      <c r="M102" s="649">
        <v>0</v>
      </c>
      <c r="N102" s="640">
        <f t="shared" si="96"/>
        <v>0</v>
      </c>
      <c r="O102" s="645">
        <v>0</v>
      </c>
      <c r="P102" s="647">
        <v>0</v>
      </c>
      <c r="Q102" s="650">
        <v>0</v>
      </c>
    </row>
    <row r="103" spans="2:17" x14ac:dyDescent="0.25">
      <c r="B103" s="423" t="s">
        <v>475</v>
      </c>
      <c r="C103" s="642" t="s">
        <v>638</v>
      </c>
      <c r="D103" s="643">
        <f t="shared" si="93"/>
        <v>0</v>
      </c>
      <c r="E103" s="644">
        <f t="shared" si="94"/>
        <v>0</v>
      </c>
      <c r="F103" s="645">
        <v>0</v>
      </c>
      <c r="G103" s="646">
        <v>0</v>
      </c>
      <c r="H103" s="647">
        <v>0</v>
      </c>
      <c r="I103" s="644">
        <f t="shared" si="95"/>
        <v>0</v>
      </c>
      <c r="J103" s="645">
        <v>0</v>
      </c>
      <c r="K103" s="646">
        <v>0</v>
      </c>
      <c r="L103" s="648">
        <v>0</v>
      </c>
      <c r="M103" s="649">
        <v>0</v>
      </c>
      <c r="N103" s="640">
        <f t="shared" si="96"/>
        <v>0</v>
      </c>
      <c r="O103" s="645">
        <v>0</v>
      </c>
      <c r="P103" s="647">
        <v>0</v>
      </c>
      <c r="Q103" s="650">
        <v>0</v>
      </c>
    </row>
    <row r="104" spans="2:17" x14ac:dyDescent="0.25">
      <c r="B104" s="427" t="s">
        <v>491</v>
      </c>
      <c r="C104" s="642" t="s">
        <v>639</v>
      </c>
      <c r="D104" s="643">
        <f t="shared" si="93"/>
        <v>0</v>
      </c>
      <c r="E104" s="644">
        <f t="shared" si="94"/>
        <v>0</v>
      </c>
      <c r="F104" s="645">
        <v>0</v>
      </c>
      <c r="G104" s="646">
        <v>0</v>
      </c>
      <c r="H104" s="647">
        <v>0</v>
      </c>
      <c r="I104" s="644">
        <f t="shared" si="95"/>
        <v>0</v>
      </c>
      <c r="J104" s="645">
        <v>0</v>
      </c>
      <c r="K104" s="646">
        <v>0</v>
      </c>
      <c r="L104" s="648">
        <v>0</v>
      </c>
      <c r="M104" s="649">
        <v>0</v>
      </c>
      <c r="N104" s="640">
        <f t="shared" si="96"/>
        <v>0</v>
      </c>
      <c r="O104" s="645">
        <v>0</v>
      </c>
      <c r="P104" s="647">
        <v>0</v>
      </c>
      <c r="Q104" s="650">
        <v>0</v>
      </c>
    </row>
    <row r="105" spans="2:17" x14ac:dyDescent="0.25">
      <c r="B105" s="427" t="s">
        <v>492</v>
      </c>
      <c r="C105" s="642" t="s">
        <v>640</v>
      </c>
      <c r="D105" s="643">
        <f t="shared" si="93"/>
        <v>0</v>
      </c>
      <c r="E105" s="644">
        <f t="shared" si="94"/>
        <v>0</v>
      </c>
      <c r="F105" s="645">
        <v>0</v>
      </c>
      <c r="G105" s="646">
        <v>0</v>
      </c>
      <c r="H105" s="647">
        <v>0</v>
      </c>
      <c r="I105" s="644">
        <f t="shared" si="95"/>
        <v>0</v>
      </c>
      <c r="J105" s="645">
        <v>0</v>
      </c>
      <c r="K105" s="646">
        <v>0</v>
      </c>
      <c r="L105" s="648">
        <v>0</v>
      </c>
      <c r="M105" s="649">
        <v>0</v>
      </c>
      <c r="N105" s="640">
        <f t="shared" si="96"/>
        <v>0</v>
      </c>
      <c r="O105" s="645">
        <v>0</v>
      </c>
      <c r="P105" s="647">
        <v>0</v>
      </c>
      <c r="Q105" s="650">
        <v>0</v>
      </c>
    </row>
    <row r="106" spans="2:17" x14ac:dyDescent="0.25">
      <c r="B106" s="427" t="s">
        <v>641</v>
      </c>
      <c r="C106" s="642" t="s">
        <v>642</v>
      </c>
      <c r="D106" s="643">
        <f t="shared" si="93"/>
        <v>0</v>
      </c>
      <c r="E106" s="644">
        <f t="shared" si="94"/>
        <v>0</v>
      </c>
      <c r="F106" s="645">
        <v>0</v>
      </c>
      <c r="G106" s="646">
        <v>0</v>
      </c>
      <c r="H106" s="647">
        <v>0</v>
      </c>
      <c r="I106" s="644">
        <f t="shared" si="95"/>
        <v>0</v>
      </c>
      <c r="J106" s="645">
        <v>0</v>
      </c>
      <c r="K106" s="646">
        <v>0</v>
      </c>
      <c r="L106" s="648">
        <v>0</v>
      </c>
      <c r="M106" s="649">
        <v>0</v>
      </c>
      <c r="N106" s="640">
        <f t="shared" si="96"/>
        <v>0</v>
      </c>
      <c r="O106" s="645">
        <v>0</v>
      </c>
      <c r="P106" s="647">
        <v>0</v>
      </c>
      <c r="Q106" s="650">
        <v>0</v>
      </c>
    </row>
    <row r="107" spans="2:17" x14ac:dyDescent="0.25">
      <c r="B107" s="427" t="s">
        <v>643</v>
      </c>
      <c r="C107" s="642" t="s">
        <v>644</v>
      </c>
      <c r="D107" s="643">
        <f t="shared" si="93"/>
        <v>0</v>
      </c>
      <c r="E107" s="644">
        <f t="shared" si="94"/>
        <v>0</v>
      </c>
      <c r="F107" s="645">
        <v>0</v>
      </c>
      <c r="G107" s="646">
        <v>0</v>
      </c>
      <c r="H107" s="647">
        <v>0</v>
      </c>
      <c r="I107" s="644">
        <f t="shared" si="95"/>
        <v>0</v>
      </c>
      <c r="J107" s="645">
        <v>0</v>
      </c>
      <c r="K107" s="646">
        <v>0</v>
      </c>
      <c r="L107" s="648">
        <v>0</v>
      </c>
      <c r="M107" s="649">
        <v>0</v>
      </c>
      <c r="N107" s="640">
        <f t="shared" si="96"/>
        <v>0</v>
      </c>
      <c r="O107" s="645">
        <v>0</v>
      </c>
      <c r="P107" s="647">
        <v>0</v>
      </c>
      <c r="Q107" s="650">
        <v>0</v>
      </c>
    </row>
    <row r="108" spans="2:17" x14ac:dyDescent="0.25">
      <c r="B108" s="427" t="s">
        <v>645</v>
      </c>
      <c r="C108" s="642" t="s">
        <v>646</v>
      </c>
      <c r="D108" s="643">
        <f t="shared" si="93"/>
        <v>0</v>
      </c>
      <c r="E108" s="644">
        <f t="shared" si="94"/>
        <v>0</v>
      </c>
      <c r="F108" s="645">
        <v>0</v>
      </c>
      <c r="G108" s="646">
        <v>0</v>
      </c>
      <c r="H108" s="647">
        <v>0</v>
      </c>
      <c r="I108" s="644">
        <f t="shared" si="95"/>
        <v>0</v>
      </c>
      <c r="J108" s="645">
        <v>0</v>
      </c>
      <c r="K108" s="646">
        <v>0</v>
      </c>
      <c r="L108" s="648">
        <v>0</v>
      </c>
      <c r="M108" s="649">
        <v>0</v>
      </c>
      <c r="N108" s="640">
        <f t="shared" si="96"/>
        <v>0</v>
      </c>
      <c r="O108" s="645">
        <v>0</v>
      </c>
      <c r="P108" s="647">
        <v>0</v>
      </c>
      <c r="Q108" s="650">
        <v>0</v>
      </c>
    </row>
    <row r="109" spans="2:17" x14ac:dyDescent="0.25">
      <c r="B109" s="427" t="s">
        <v>647</v>
      </c>
      <c r="C109" s="642" t="s">
        <v>648</v>
      </c>
      <c r="D109" s="643">
        <f t="shared" si="93"/>
        <v>0</v>
      </c>
      <c r="E109" s="644">
        <f t="shared" si="94"/>
        <v>0</v>
      </c>
      <c r="F109" s="645">
        <v>0</v>
      </c>
      <c r="G109" s="646">
        <v>0</v>
      </c>
      <c r="H109" s="647">
        <v>0</v>
      </c>
      <c r="I109" s="644">
        <f>SUM(J109:L109)</f>
        <v>0</v>
      </c>
      <c r="J109" s="645">
        <v>0</v>
      </c>
      <c r="K109" s="646">
        <v>0</v>
      </c>
      <c r="L109" s="648">
        <v>0</v>
      </c>
      <c r="M109" s="649">
        <v>0</v>
      </c>
      <c r="N109" s="640">
        <f t="shared" si="96"/>
        <v>0</v>
      </c>
      <c r="O109" s="645">
        <v>0</v>
      </c>
      <c r="P109" s="647">
        <v>0</v>
      </c>
      <c r="Q109" s="650">
        <v>0</v>
      </c>
    </row>
    <row r="110" spans="2:17" x14ac:dyDescent="0.25">
      <c r="B110" s="427" t="s">
        <v>649</v>
      </c>
      <c r="C110" s="642" t="s">
        <v>650</v>
      </c>
      <c r="D110" s="643">
        <f t="shared" si="93"/>
        <v>0</v>
      </c>
      <c r="E110" s="644">
        <f t="shared" si="94"/>
        <v>0</v>
      </c>
      <c r="F110" s="645">
        <v>0</v>
      </c>
      <c r="G110" s="646">
        <v>0</v>
      </c>
      <c r="H110" s="647">
        <v>0</v>
      </c>
      <c r="I110" s="644">
        <f t="shared" si="95"/>
        <v>0</v>
      </c>
      <c r="J110" s="645">
        <v>0</v>
      </c>
      <c r="K110" s="646">
        <v>0</v>
      </c>
      <c r="L110" s="648">
        <v>0</v>
      </c>
      <c r="M110" s="649">
        <v>0</v>
      </c>
      <c r="N110" s="640">
        <f t="shared" si="96"/>
        <v>0</v>
      </c>
      <c r="O110" s="645">
        <v>0</v>
      </c>
      <c r="P110" s="647">
        <v>0</v>
      </c>
      <c r="Q110" s="650">
        <v>0</v>
      </c>
    </row>
    <row r="111" spans="2:17" x14ac:dyDescent="0.25">
      <c r="B111" s="427" t="s">
        <v>651</v>
      </c>
      <c r="C111" s="642" t="s">
        <v>652</v>
      </c>
      <c r="D111" s="643">
        <f t="shared" si="93"/>
        <v>0</v>
      </c>
      <c r="E111" s="644">
        <f t="shared" si="94"/>
        <v>0</v>
      </c>
      <c r="F111" s="645">
        <v>0</v>
      </c>
      <c r="G111" s="646">
        <v>0</v>
      </c>
      <c r="H111" s="647">
        <v>0</v>
      </c>
      <c r="I111" s="644">
        <f t="shared" si="95"/>
        <v>0</v>
      </c>
      <c r="J111" s="645">
        <v>0</v>
      </c>
      <c r="K111" s="646">
        <v>0</v>
      </c>
      <c r="L111" s="648">
        <v>0</v>
      </c>
      <c r="M111" s="649">
        <v>0</v>
      </c>
      <c r="N111" s="640">
        <f t="shared" si="96"/>
        <v>0</v>
      </c>
      <c r="O111" s="645">
        <v>0</v>
      </c>
      <c r="P111" s="647">
        <v>0</v>
      </c>
      <c r="Q111" s="650">
        <v>0</v>
      </c>
    </row>
    <row r="112" spans="2:17" x14ac:dyDescent="0.25">
      <c r="B112" s="427" t="s">
        <v>653</v>
      </c>
      <c r="C112" s="642" t="s">
        <v>654</v>
      </c>
      <c r="D112" s="643">
        <f t="shared" si="93"/>
        <v>0</v>
      </c>
      <c r="E112" s="644">
        <f t="shared" si="94"/>
        <v>0</v>
      </c>
      <c r="F112" s="645">
        <v>0</v>
      </c>
      <c r="G112" s="646">
        <v>0</v>
      </c>
      <c r="H112" s="647">
        <v>0</v>
      </c>
      <c r="I112" s="644">
        <f t="shared" si="95"/>
        <v>0</v>
      </c>
      <c r="J112" s="645">
        <v>0</v>
      </c>
      <c r="K112" s="646">
        <v>0</v>
      </c>
      <c r="L112" s="648">
        <v>0</v>
      </c>
      <c r="M112" s="649">
        <v>0</v>
      </c>
      <c r="N112" s="640">
        <f t="shared" si="96"/>
        <v>0</v>
      </c>
      <c r="O112" s="645">
        <v>0</v>
      </c>
      <c r="P112" s="647">
        <v>0</v>
      </c>
      <c r="Q112" s="650">
        <v>0</v>
      </c>
    </row>
    <row r="113" spans="2:18" x14ac:dyDescent="0.25">
      <c r="B113" s="423" t="s">
        <v>655</v>
      </c>
      <c r="C113" s="642" t="s">
        <v>656</v>
      </c>
      <c r="D113" s="643">
        <f t="shared" si="93"/>
        <v>0</v>
      </c>
      <c r="E113" s="644">
        <f t="shared" si="94"/>
        <v>0</v>
      </c>
      <c r="F113" s="645">
        <v>0</v>
      </c>
      <c r="G113" s="646">
        <v>0</v>
      </c>
      <c r="H113" s="647">
        <v>0</v>
      </c>
      <c r="I113" s="644">
        <f t="shared" si="95"/>
        <v>0</v>
      </c>
      <c r="J113" s="645">
        <v>0</v>
      </c>
      <c r="K113" s="646">
        <v>0</v>
      </c>
      <c r="L113" s="648">
        <v>0</v>
      </c>
      <c r="M113" s="649">
        <v>0</v>
      </c>
      <c r="N113" s="640">
        <f t="shared" si="96"/>
        <v>0</v>
      </c>
      <c r="O113" s="645">
        <v>0</v>
      </c>
      <c r="P113" s="647">
        <v>0</v>
      </c>
      <c r="Q113" s="650">
        <v>0</v>
      </c>
    </row>
    <row r="114" spans="2:18" x14ac:dyDescent="0.25">
      <c r="B114" s="427" t="s">
        <v>657</v>
      </c>
      <c r="C114" s="651" t="s">
        <v>658</v>
      </c>
      <c r="D114" s="652">
        <f t="shared" si="93"/>
        <v>0</v>
      </c>
      <c r="E114" s="653">
        <f t="shared" si="94"/>
        <v>0</v>
      </c>
      <c r="F114" s="654">
        <v>0</v>
      </c>
      <c r="G114" s="655">
        <v>0</v>
      </c>
      <c r="H114" s="656">
        <v>0</v>
      </c>
      <c r="I114" s="653">
        <f t="shared" si="95"/>
        <v>0</v>
      </c>
      <c r="J114" s="654">
        <v>0</v>
      </c>
      <c r="K114" s="655">
        <v>0</v>
      </c>
      <c r="L114" s="657">
        <v>0</v>
      </c>
      <c r="M114" s="658">
        <v>0</v>
      </c>
      <c r="N114" s="640">
        <f t="shared" si="96"/>
        <v>0</v>
      </c>
      <c r="O114" s="654">
        <v>0</v>
      </c>
      <c r="P114" s="656">
        <v>0</v>
      </c>
      <c r="Q114" s="659">
        <v>0</v>
      </c>
    </row>
    <row r="115" spans="2:18" x14ac:dyDescent="0.25">
      <c r="B115" s="660" t="s">
        <v>659</v>
      </c>
      <c r="C115" s="661" t="s">
        <v>660</v>
      </c>
      <c r="D115" s="662">
        <f t="shared" si="93"/>
        <v>0</v>
      </c>
      <c r="E115" s="663">
        <f t="shared" si="94"/>
        <v>0</v>
      </c>
      <c r="F115" s="664">
        <v>0</v>
      </c>
      <c r="G115" s="665">
        <v>0</v>
      </c>
      <c r="H115" s="666">
        <v>0</v>
      </c>
      <c r="I115" s="663">
        <f t="shared" si="95"/>
        <v>0</v>
      </c>
      <c r="J115" s="664">
        <v>0</v>
      </c>
      <c r="K115" s="665">
        <v>0</v>
      </c>
      <c r="L115" s="667">
        <v>0</v>
      </c>
      <c r="M115" s="668">
        <v>0</v>
      </c>
      <c r="N115" s="640">
        <f t="shared" si="96"/>
        <v>0</v>
      </c>
      <c r="O115" s="664">
        <v>0</v>
      </c>
      <c r="P115" s="666">
        <v>0</v>
      </c>
      <c r="Q115" s="669">
        <v>0</v>
      </c>
    </row>
    <row r="116" spans="2:18" x14ac:dyDescent="0.25">
      <c r="B116" s="549" t="s">
        <v>493</v>
      </c>
      <c r="C116" s="549" t="s">
        <v>661</v>
      </c>
      <c r="D116" s="670">
        <f t="shared" ref="D116:Q116" si="97">D117+D121+D128+D130+D136+D139</f>
        <v>0</v>
      </c>
      <c r="E116" s="671">
        <f t="shared" si="97"/>
        <v>0</v>
      </c>
      <c r="F116" s="672">
        <f t="shared" si="97"/>
        <v>0</v>
      </c>
      <c r="G116" s="673">
        <f t="shared" si="97"/>
        <v>0</v>
      </c>
      <c r="H116" s="674">
        <f t="shared" si="97"/>
        <v>0</v>
      </c>
      <c r="I116" s="671">
        <f t="shared" si="97"/>
        <v>0</v>
      </c>
      <c r="J116" s="672">
        <f t="shared" si="97"/>
        <v>0</v>
      </c>
      <c r="K116" s="673">
        <f t="shared" si="97"/>
        <v>0</v>
      </c>
      <c r="L116" s="675">
        <f t="shared" si="97"/>
        <v>0</v>
      </c>
      <c r="M116" s="671">
        <f t="shared" si="97"/>
        <v>0</v>
      </c>
      <c r="N116" s="676">
        <f t="shared" si="97"/>
        <v>0</v>
      </c>
      <c r="O116" s="672">
        <f t="shared" si="97"/>
        <v>0</v>
      </c>
      <c r="P116" s="674">
        <f t="shared" si="97"/>
        <v>0</v>
      </c>
      <c r="Q116" s="676">
        <f t="shared" si="97"/>
        <v>0</v>
      </c>
      <c r="R116" s="618"/>
    </row>
    <row r="117" spans="2:18" x14ac:dyDescent="0.25">
      <c r="B117" s="556" t="s">
        <v>495</v>
      </c>
      <c r="C117" s="557" t="s">
        <v>8</v>
      </c>
      <c r="D117" s="633">
        <f>SUM(D118:D120)</f>
        <v>0</v>
      </c>
      <c r="E117" s="677">
        <f t="shared" ref="E117:E142" si="98">SUM(F117:H117)</f>
        <v>0</v>
      </c>
      <c r="F117" s="678">
        <f>SUM(F118:F120)</f>
        <v>0</v>
      </c>
      <c r="G117" s="679">
        <f>SUM(G118:G120)</f>
        <v>0</v>
      </c>
      <c r="H117" s="680">
        <f>SUM(H118:H120)</f>
        <v>0</v>
      </c>
      <c r="I117" s="677">
        <f t="shared" ref="I117:I142" si="99">SUM(J117:L117)</f>
        <v>0</v>
      </c>
      <c r="J117" s="678">
        <f t="shared" ref="J117:Q117" si="100">SUM(J118:J120)</f>
        <v>0</v>
      </c>
      <c r="K117" s="679">
        <f t="shared" si="100"/>
        <v>0</v>
      </c>
      <c r="L117" s="681">
        <f t="shared" si="100"/>
        <v>0</v>
      </c>
      <c r="M117" s="677">
        <f t="shared" si="100"/>
        <v>0</v>
      </c>
      <c r="N117" s="682">
        <f t="shared" ref="N117:N142" si="101">SUM(O117:P117)</f>
        <v>0</v>
      </c>
      <c r="O117" s="678">
        <f t="shared" si="100"/>
        <v>0</v>
      </c>
      <c r="P117" s="680">
        <f t="shared" si="100"/>
        <v>0</v>
      </c>
      <c r="Q117" s="682">
        <f t="shared" si="100"/>
        <v>0</v>
      </c>
    </row>
    <row r="118" spans="2:18" x14ac:dyDescent="0.25">
      <c r="B118" s="558" t="s">
        <v>496</v>
      </c>
      <c r="C118" s="559" t="s">
        <v>10</v>
      </c>
      <c r="D118" s="683">
        <v>0</v>
      </c>
      <c r="E118" s="454">
        <f t="shared" si="98"/>
        <v>0</v>
      </c>
      <c r="F118" s="684">
        <f t="shared" ref="F118:H120" si="102">IFERROR($D118*F144/100, 0)</f>
        <v>0</v>
      </c>
      <c r="G118" s="685">
        <f t="shared" si="102"/>
        <v>0</v>
      </c>
      <c r="H118" s="686">
        <f t="shared" si="102"/>
        <v>0</v>
      </c>
      <c r="I118" s="454">
        <f t="shared" si="99"/>
        <v>0</v>
      </c>
      <c r="J118" s="684">
        <f t="shared" ref="J118:M120" si="103">IFERROR($D118*J144/100, 0)</f>
        <v>0</v>
      </c>
      <c r="K118" s="685">
        <f t="shared" si="103"/>
        <v>0</v>
      </c>
      <c r="L118" s="687">
        <f t="shared" si="103"/>
        <v>0</v>
      </c>
      <c r="M118" s="454">
        <f t="shared" si="103"/>
        <v>0</v>
      </c>
      <c r="N118" s="688">
        <f t="shared" si="101"/>
        <v>0</v>
      </c>
      <c r="O118" s="684">
        <f t="shared" ref="O118:Q120" si="104">IFERROR($D118*O144/100, 0)</f>
        <v>0</v>
      </c>
      <c r="P118" s="686">
        <f t="shared" si="104"/>
        <v>0</v>
      </c>
      <c r="Q118" s="688">
        <f t="shared" si="104"/>
        <v>0</v>
      </c>
    </row>
    <row r="119" spans="2:18" x14ac:dyDescent="0.25">
      <c r="B119" s="558" t="s">
        <v>662</v>
      </c>
      <c r="C119" s="559" t="s">
        <v>11</v>
      </c>
      <c r="D119" s="683">
        <v>0</v>
      </c>
      <c r="E119" s="454">
        <f t="shared" si="98"/>
        <v>0</v>
      </c>
      <c r="F119" s="684">
        <f t="shared" si="102"/>
        <v>0</v>
      </c>
      <c r="G119" s="685">
        <f t="shared" si="102"/>
        <v>0</v>
      </c>
      <c r="H119" s="686">
        <f t="shared" si="102"/>
        <v>0</v>
      </c>
      <c r="I119" s="454">
        <f t="shared" si="99"/>
        <v>0</v>
      </c>
      <c r="J119" s="684">
        <f t="shared" si="103"/>
        <v>0</v>
      </c>
      <c r="K119" s="685">
        <f t="shared" si="103"/>
        <v>0</v>
      </c>
      <c r="L119" s="687">
        <f t="shared" si="103"/>
        <v>0</v>
      </c>
      <c r="M119" s="454">
        <f t="shared" si="103"/>
        <v>0</v>
      </c>
      <c r="N119" s="688">
        <f t="shared" si="101"/>
        <v>0</v>
      </c>
      <c r="O119" s="684">
        <f t="shared" si="104"/>
        <v>0</v>
      </c>
      <c r="P119" s="686">
        <f t="shared" si="104"/>
        <v>0</v>
      </c>
      <c r="Q119" s="688">
        <f t="shared" si="104"/>
        <v>0</v>
      </c>
    </row>
    <row r="120" spans="2:18" x14ac:dyDescent="0.25">
      <c r="B120" s="558" t="s">
        <v>663</v>
      </c>
      <c r="C120" s="559" t="s">
        <v>13</v>
      </c>
      <c r="D120" s="683">
        <v>0</v>
      </c>
      <c r="E120" s="454">
        <f t="shared" si="98"/>
        <v>0</v>
      </c>
      <c r="F120" s="684">
        <f t="shared" si="102"/>
        <v>0</v>
      </c>
      <c r="G120" s="685">
        <f t="shared" si="102"/>
        <v>0</v>
      </c>
      <c r="H120" s="686">
        <f t="shared" si="102"/>
        <v>0</v>
      </c>
      <c r="I120" s="454">
        <f t="shared" si="99"/>
        <v>0</v>
      </c>
      <c r="J120" s="684">
        <f t="shared" si="103"/>
        <v>0</v>
      </c>
      <c r="K120" s="685">
        <f t="shared" si="103"/>
        <v>0</v>
      </c>
      <c r="L120" s="687">
        <f t="shared" si="103"/>
        <v>0</v>
      </c>
      <c r="M120" s="454">
        <f t="shared" si="103"/>
        <v>0</v>
      </c>
      <c r="N120" s="688">
        <f t="shared" si="101"/>
        <v>0</v>
      </c>
      <c r="O120" s="684">
        <f t="shared" si="104"/>
        <v>0</v>
      </c>
      <c r="P120" s="686">
        <f t="shared" si="104"/>
        <v>0</v>
      </c>
      <c r="Q120" s="688">
        <f t="shared" si="104"/>
        <v>0</v>
      </c>
    </row>
    <row r="121" spans="2:18" x14ac:dyDescent="0.25">
      <c r="B121" s="556" t="s">
        <v>155</v>
      </c>
      <c r="C121" s="560" t="s">
        <v>15</v>
      </c>
      <c r="D121" s="633">
        <f>SUM(D122:D127)</f>
        <v>0</v>
      </c>
      <c r="E121" s="677">
        <f t="shared" si="98"/>
        <v>0</v>
      </c>
      <c r="F121" s="678">
        <f>SUM(F122:F127)</f>
        <v>0</v>
      </c>
      <c r="G121" s="679">
        <f>SUM(G122:G127)</f>
        <v>0</v>
      </c>
      <c r="H121" s="680">
        <f>SUM(H122:H127)</f>
        <v>0</v>
      </c>
      <c r="I121" s="677">
        <f t="shared" si="99"/>
        <v>0</v>
      </c>
      <c r="J121" s="678">
        <f t="shared" ref="J121:Q121" si="105">SUM(J122:J127)</f>
        <v>0</v>
      </c>
      <c r="K121" s="679">
        <f t="shared" si="105"/>
        <v>0</v>
      </c>
      <c r="L121" s="681">
        <f t="shared" si="105"/>
        <v>0</v>
      </c>
      <c r="M121" s="677">
        <f t="shared" si="105"/>
        <v>0</v>
      </c>
      <c r="N121" s="682">
        <f t="shared" si="101"/>
        <v>0</v>
      </c>
      <c r="O121" s="678">
        <f t="shared" si="105"/>
        <v>0</v>
      </c>
      <c r="P121" s="680">
        <f t="shared" si="105"/>
        <v>0</v>
      </c>
      <c r="Q121" s="682">
        <f t="shared" si="105"/>
        <v>0</v>
      </c>
    </row>
    <row r="122" spans="2:18" x14ac:dyDescent="0.25">
      <c r="B122" s="558" t="s">
        <v>498</v>
      </c>
      <c r="C122" s="559" t="s">
        <v>17</v>
      </c>
      <c r="D122" s="683">
        <v>0</v>
      </c>
      <c r="E122" s="454">
        <f t="shared" si="98"/>
        <v>0</v>
      </c>
      <c r="F122" s="684">
        <f t="shared" ref="F122:H124" si="106">IFERROR($D122*F147/100, 0)</f>
        <v>0</v>
      </c>
      <c r="G122" s="685">
        <f t="shared" si="106"/>
        <v>0</v>
      </c>
      <c r="H122" s="686">
        <f t="shared" si="106"/>
        <v>0</v>
      </c>
      <c r="I122" s="454">
        <f t="shared" si="99"/>
        <v>0</v>
      </c>
      <c r="J122" s="684">
        <f t="shared" ref="J122:M124" si="107">IFERROR($D122*J147/100, 0)</f>
        <v>0</v>
      </c>
      <c r="K122" s="685">
        <f t="shared" si="107"/>
        <v>0</v>
      </c>
      <c r="L122" s="687">
        <f t="shared" si="107"/>
        <v>0</v>
      </c>
      <c r="M122" s="454">
        <f t="shared" si="107"/>
        <v>0</v>
      </c>
      <c r="N122" s="688">
        <f t="shared" si="101"/>
        <v>0</v>
      </c>
      <c r="O122" s="684">
        <f t="shared" ref="O122:Q124" si="108">IFERROR($D122*O147/100, 0)</f>
        <v>0</v>
      </c>
      <c r="P122" s="686">
        <f t="shared" si="108"/>
        <v>0</v>
      </c>
      <c r="Q122" s="688">
        <f t="shared" si="108"/>
        <v>0</v>
      </c>
    </row>
    <row r="123" spans="2:18" x14ac:dyDescent="0.25">
      <c r="B123" s="558" t="s">
        <v>500</v>
      </c>
      <c r="C123" s="559" t="s">
        <v>598</v>
      </c>
      <c r="D123" s="683">
        <v>0</v>
      </c>
      <c r="E123" s="454">
        <f t="shared" si="98"/>
        <v>0</v>
      </c>
      <c r="F123" s="684">
        <f t="shared" si="106"/>
        <v>0</v>
      </c>
      <c r="G123" s="685">
        <f t="shared" si="106"/>
        <v>0</v>
      </c>
      <c r="H123" s="686">
        <f t="shared" si="106"/>
        <v>0</v>
      </c>
      <c r="I123" s="454">
        <f t="shared" si="99"/>
        <v>0</v>
      </c>
      <c r="J123" s="684">
        <f t="shared" si="107"/>
        <v>0</v>
      </c>
      <c r="K123" s="685">
        <f t="shared" si="107"/>
        <v>0</v>
      </c>
      <c r="L123" s="687">
        <f t="shared" si="107"/>
        <v>0</v>
      </c>
      <c r="M123" s="454">
        <f t="shared" si="107"/>
        <v>0</v>
      </c>
      <c r="N123" s="688">
        <f t="shared" si="101"/>
        <v>0</v>
      </c>
      <c r="O123" s="684">
        <f t="shared" si="108"/>
        <v>0</v>
      </c>
      <c r="P123" s="686">
        <f t="shared" si="108"/>
        <v>0</v>
      </c>
      <c r="Q123" s="688">
        <f t="shared" si="108"/>
        <v>0</v>
      </c>
    </row>
    <row r="124" spans="2:18" x14ac:dyDescent="0.25">
      <c r="B124" s="558" t="s">
        <v>664</v>
      </c>
      <c r="C124" s="559" t="s">
        <v>23</v>
      </c>
      <c r="D124" s="683">
        <v>0</v>
      </c>
      <c r="E124" s="454">
        <f t="shared" si="98"/>
        <v>0</v>
      </c>
      <c r="F124" s="684">
        <f t="shared" si="106"/>
        <v>0</v>
      </c>
      <c r="G124" s="685">
        <f t="shared" si="106"/>
        <v>0</v>
      </c>
      <c r="H124" s="686">
        <f t="shared" si="106"/>
        <v>0</v>
      </c>
      <c r="I124" s="454">
        <f t="shared" si="99"/>
        <v>0</v>
      </c>
      <c r="J124" s="684">
        <f t="shared" si="107"/>
        <v>0</v>
      </c>
      <c r="K124" s="685">
        <f t="shared" si="107"/>
        <v>0</v>
      </c>
      <c r="L124" s="687">
        <f t="shared" si="107"/>
        <v>0</v>
      </c>
      <c r="M124" s="454">
        <f t="shared" si="107"/>
        <v>0</v>
      </c>
      <c r="N124" s="688">
        <f t="shared" si="101"/>
        <v>0</v>
      </c>
      <c r="O124" s="684">
        <f t="shared" si="108"/>
        <v>0</v>
      </c>
      <c r="P124" s="686">
        <f t="shared" si="108"/>
        <v>0</v>
      </c>
      <c r="Q124" s="688">
        <f t="shared" si="108"/>
        <v>0</v>
      </c>
    </row>
    <row r="125" spans="2:18" x14ac:dyDescent="0.25">
      <c r="B125" s="558" t="s">
        <v>665</v>
      </c>
      <c r="C125" s="559" t="s">
        <v>25</v>
      </c>
      <c r="D125" s="683">
        <v>0</v>
      </c>
      <c r="E125" s="454">
        <f t="shared" si="98"/>
        <v>0</v>
      </c>
      <c r="F125" s="689">
        <f t="shared" ref="F125:H127" si="109">IFERROR($D125*F150/100, 0)</f>
        <v>0</v>
      </c>
      <c r="G125" s="690">
        <f t="shared" si="109"/>
        <v>0</v>
      </c>
      <c r="H125" s="688">
        <f t="shared" si="109"/>
        <v>0</v>
      </c>
      <c r="I125" s="454">
        <f t="shared" ref="I125:I126" si="110">SUM(J125:L125)</f>
        <v>0</v>
      </c>
      <c r="J125" s="684">
        <f t="shared" ref="J125:M127" si="111">IFERROR($D125*J150/100, 0)</f>
        <v>0</v>
      </c>
      <c r="K125" s="685">
        <f t="shared" si="111"/>
        <v>0</v>
      </c>
      <c r="L125" s="687">
        <f t="shared" si="111"/>
        <v>0</v>
      </c>
      <c r="M125" s="454">
        <f t="shared" si="111"/>
        <v>0</v>
      </c>
      <c r="N125" s="688">
        <f t="shared" ref="N125:N126" si="112">SUM(O125:P125)</f>
        <v>0</v>
      </c>
      <c r="O125" s="684">
        <f t="shared" ref="O125:Q127" si="113">IFERROR($D125*O150/100, 0)</f>
        <v>0</v>
      </c>
      <c r="P125" s="686">
        <f t="shared" si="113"/>
        <v>0</v>
      </c>
      <c r="Q125" s="688">
        <f t="shared" si="113"/>
        <v>0</v>
      </c>
    </row>
    <row r="126" spans="2:18" x14ac:dyDescent="0.25">
      <c r="B126" s="558" t="s">
        <v>666</v>
      </c>
      <c r="C126" s="559" t="s">
        <v>27</v>
      </c>
      <c r="D126" s="683">
        <v>0</v>
      </c>
      <c r="E126" s="454">
        <f t="shared" si="98"/>
        <v>0</v>
      </c>
      <c r="F126" s="689">
        <f>IFERROR($D126*F151/100, 0)</f>
        <v>0</v>
      </c>
      <c r="G126" s="690">
        <f t="shared" si="109"/>
        <v>0</v>
      </c>
      <c r="H126" s="688">
        <f t="shared" si="109"/>
        <v>0</v>
      </c>
      <c r="I126" s="454">
        <f t="shared" si="110"/>
        <v>0</v>
      </c>
      <c r="J126" s="689">
        <f t="shared" si="111"/>
        <v>0</v>
      </c>
      <c r="K126" s="690">
        <f t="shared" si="111"/>
        <v>0</v>
      </c>
      <c r="L126" s="691">
        <f t="shared" si="111"/>
        <v>0</v>
      </c>
      <c r="M126" s="454">
        <f t="shared" si="111"/>
        <v>0</v>
      </c>
      <c r="N126" s="688">
        <f t="shared" si="112"/>
        <v>0</v>
      </c>
      <c r="O126" s="684">
        <f t="shared" si="113"/>
        <v>0</v>
      </c>
      <c r="P126" s="686">
        <f t="shared" si="113"/>
        <v>0</v>
      </c>
      <c r="Q126" s="688">
        <f t="shared" si="113"/>
        <v>0</v>
      </c>
    </row>
    <row r="127" spans="2:18" x14ac:dyDescent="0.25">
      <c r="B127" s="558" t="s">
        <v>667</v>
      </c>
      <c r="C127" s="559" t="s">
        <v>668</v>
      </c>
      <c r="D127" s="683">
        <v>0</v>
      </c>
      <c r="E127" s="454">
        <f t="shared" si="98"/>
        <v>0</v>
      </c>
      <c r="F127" s="689">
        <f>IFERROR($D127*F152/100, 0)</f>
        <v>0</v>
      </c>
      <c r="G127" s="690">
        <f t="shared" si="109"/>
        <v>0</v>
      </c>
      <c r="H127" s="688">
        <f t="shared" si="109"/>
        <v>0</v>
      </c>
      <c r="I127" s="454">
        <f t="shared" si="99"/>
        <v>0</v>
      </c>
      <c r="J127" s="689">
        <f>IFERROR($D127*J152/100, 0)</f>
        <v>0</v>
      </c>
      <c r="K127" s="690">
        <f t="shared" si="111"/>
        <v>0</v>
      </c>
      <c r="L127" s="691">
        <f t="shared" si="111"/>
        <v>0</v>
      </c>
      <c r="M127" s="454">
        <f t="shared" si="111"/>
        <v>0</v>
      </c>
      <c r="N127" s="688">
        <f t="shared" si="101"/>
        <v>0</v>
      </c>
      <c r="O127" s="684">
        <f t="shared" si="113"/>
        <v>0</v>
      </c>
      <c r="P127" s="686">
        <f t="shared" si="113"/>
        <v>0</v>
      </c>
      <c r="Q127" s="688">
        <f t="shared" si="113"/>
        <v>0</v>
      </c>
    </row>
    <row r="128" spans="2:18" x14ac:dyDescent="0.25">
      <c r="B128" s="556" t="s">
        <v>157</v>
      </c>
      <c r="C128" s="562" t="s">
        <v>31</v>
      </c>
      <c r="D128" s="633">
        <f>D129</f>
        <v>0</v>
      </c>
      <c r="E128" s="677">
        <f t="shared" si="98"/>
        <v>0</v>
      </c>
      <c r="F128" s="633">
        <f>F129</f>
        <v>0</v>
      </c>
      <c r="G128" s="692">
        <f>G129</f>
        <v>0</v>
      </c>
      <c r="H128" s="682">
        <f>H129</f>
        <v>0</v>
      </c>
      <c r="I128" s="677">
        <f t="shared" si="99"/>
        <v>0</v>
      </c>
      <c r="J128" s="633">
        <f t="shared" ref="J128:Q128" si="114">J129</f>
        <v>0</v>
      </c>
      <c r="K128" s="692">
        <f t="shared" si="114"/>
        <v>0</v>
      </c>
      <c r="L128" s="693">
        <f t="shared" si="114"/>
        <v>0</v>
      </c>
      <c r="M128" s="677">
        <f t="shared" si="114"/>
        <v>0</v>
      </c>
      <c r="N128" s="682">
        <f t="shared" si="101"/>
        <v>0</v>
      </c>
      <c r="O128" s="678">
        <f t="shared" si="114"/>
        <v>0</v>
      </c>
      <c r="P128" s="680">
        <f t="shared" si="114"/>
        <v>0</v>
      </c>
      <c r="Q128" s="682">
        <f t="shared" si="114"/>
        <v>0</v>
      </c>
    </row>
    <row r="129" spans="2:17" x14ac:dyDescent="0.25">
      <c r="B129" s="558" t="s">
        <v>501</v>
      </c>
      <c r="C129" s="563" t="s">
        <v>669</v>
      </c>
      <c r="D129" s="683">
        <v>0</v>
      </c>
      <c r="E129" s="454">
        <f t="shared" si="98"/>
        <v>0</v>
      </c>
      <c r="F129" s="689">
        <f>IFERROR($D129*F153/100, 0)</f>
        <v>0</v>
      </c>
      <c r="G129" s="690">
        <f>IFERROR($D129*G153/100, 0)</f>
        <v>0</v>
      </c>
      <c r="H129" s="688">
        <f>IFERROR($D129*H153/100, 0)</f>
        <v>0</v>
      </c>
      <c r="I129" s="454">
        <f t="shared" si="99"/>
        <v>0</v>
      </c>
      <c r="J129" s="689">
        <f t="shared" ref="J129:Q129" si="115">IFERROR($D129*J153/100, 0)</f>
        <v>0</v>
      </c>
      <c r="K129" s="690">
        <f t="shared" si="115"/>
        <v>0</v>
      </c>
      <c r="L129" s="694">
        <f t="shared" si="115"/>
        <v>0</v>
      </c>
      <c r="M129" s="454">
        <f t="shared" si="115"/>
        <v>0</v>
      </c>
      <c r="N129" s="688">
        <f t="shared" si="101"/>
        <v>0</v>
      </c>
      <c r="O129" s="684">
        <f t="shared" si="115"/>
        <v>0</v>
      </c>
      <c r="P129" s="686">
        <f t="shared" si="115"/>
        <v>0</v>
      </c>
      <c r="Q129" s="688">
        <f t="shared" si="115"/>
        <v>0</v>
      </c>
    </row>
    <row r="130" spans="2:17" x14ac:dyDescent="0.25">
      <c r="B130" s="556" t="s">
        <v>159</v>
      </c>
      <c r="C130" s="562" t="s">
        <v>37</v>
      </c>
      <c r="D130" s="633">
        <f>D131+D135</f>
        <v>0</v>
      </c>
      <c r="E130" s="677">
        <f t="shared" si="98"/>
        <v>0</v>
      </c>
      <c r="F130" s="633">
        <f>F131+F135</f>
        <v>0</v>
      </c>
      <c r="G130" s="692">
        <f>G131+G135</f>
        <v>0</v>
      </c>
      <c r="H130" s="682">
        <f>H131+H135</f>
        <v>0</v>
      </c>
      <c r="I130" s="677">
        <f t="shared" si="99"/>
        <v>0</v>
      </c>
      <c r="J130" s="633">
        <f t="shared" ref="J130:Q130" si="116">J131+J135</f>
        <v>0</v>
      </c>
      <c r="K130" s="692">
        <f t="shared" si="116"/>
        <v>0</v>
      </c>
      <c r="L130" s="693">
        <f t="shared" si="116"/>
        <v>0</v>
      </c>
      <c r="M130" s="677">
        <f t="shared" si="116"/>
        <v>0</v>
      </c>
      <c r="N130" s="682">
        <f t="shared" si="101"/>
        <v>0</v>
      </c>
      <c r="O130" s="678">
        <f t="shared" si="116"/>
        <v>0</v>
      </c>
      <c r="P130" s="680">
        <f t="shared" si="116"/>
        <v>0</v>
      </c>
      <c r="Q130" s="682">
        <f t="shared" si="116"/>
        <v>0</v>
      </c>
    </row>
    <row r="131" spans="2:17" x14ac:dyDescent="0.25">
      <c r="B131" s="558" t="s">
        <v>502</v>
      </c>
      <c r="C131" s="563" t="s">
        <v>39</v>
      </c>
      <c r="D131" s="683">
        <v>0</v>
      </c>
      <c r="E131" s="454">
        <f t="shared" si="98"/>
        <v>0</v>
      </c>
      <c r="F131" s="689">
        <f>IFERROR($D131*F154/100, 0)</f>
        <v>0</v>
      </c>
      <c r="G131" s="690">
        <f>IFERROR($D131*G154/100, 0)</f>
        <v>0</v>
      </c>
      <c r="H131" s="688">
        <f>IFERROR($D131*H154/100, 0)</f>
        <v>0</v>
      </c>
      <c r="I131" s="454">
        <f t="shared" si="99"/>
        <v>0</v>
      </c>
      <c r="J131" s="689">
        <f>IFERROR($D131*J154/100, 0)</f>
        <v>0</v>
      </c>
      <c r="K131" s="690">
        <f>IFERROR($D131*K154/100, 0)</f>
        <v>0</v>
      </c>
      <c r="L131" s="694">
        <f>IFERROR($D131*L154/100, 0)</f>
        <v>0</v>
      </c>
      <c r="M131" s="454">
        <f>IFERROR($D131*M154/100, 0)</f>
        <v>0</v>
      </c>
      <c r="N131" s="688">
        <f t="shared" si="101"/>
        <v>0</v>
      </c>
      <c r="O131" s="684">
        <f>IFERROR($D131*O154/100, 0)</f>
        <v>0</v>
      </c>
      <c r="P131" s="686">
        <f>IFERROR($D131*P154/100, 0)</f>
        <v>0</v>
      </c>
      <c r="Q131" s="688">
        <f>IFERROR($D131*Q154/100, 0)</f>
        <v>0</v>
      </c>
    </row>
    <row r="132" spans="2:17" x14ac:dyDescent="0.25">
      <c r="B132" s="558" t="s">
        <v>503</v>
      </c>
      <c r="C132" s="567" t="s">
        <v>42</v>
      </c>
      <c r="D132" s="683">
        <v>0</v>
      </c>
      <c r="E132" s="454">
        <f t="shared" ref="E132:E134" si="117">SUM(F132:H132)</f>
        <v>0</v>
      </c>
      <c r="F132" s="689">
        <f t="shared" ref="F132:H135" si="118">IFERROR($D132*F155/100, 0)</f>
        <v>0</v>
      </c>
      <c r="G132" s="690">
        <f t="shared" si="118"/>
        <v>0</v>
      </c>
      <c r="H132" s="688">
        <f t="shared" si="118"/>
        <v>0</v>
      </c>
      <c r="I132" s="454">
        <f t="shared" ref="I132:I134" si="119">SUM(J132:L132)</f>
        <v>0</v>
      </c>
      <c r="J132" s="689">
        <f t="shared" ref="J132:M134" si="120">IFERROR($D132*J155/100, 0)</f>
        <v>0</v>
      </c>
      <c r="K132" s="690">
        <f t="shared" si="120"/>
        <v>0</v>
      </c>
      <c r="L132" s="694">
        <f t="shared" si="120"/>
        <v>0</v>
      </c>
      <c r="M132" s="454">
        <f t="shared" si="120"/>
        <v>0</v>
      </c>
      <c r="N132" s="688">
        <f t="shared" ref="N132:N134" si="121">SUM(O132:P132)</f>
        <v>0</v>
      </c>
      <c r="O132" s="684">
        <f t="shared" ref="O132:Q135" si="122">IFERROR($D132*O155/100, 0)</f>
        <v>0</v>
      </c>
      <c r="P132" s="686">
        <f t="shared" si="122"/>
        <v>0</v>
      </c>
      <c r="Q132" s="688">
        <f t="shared" si="122"/>
        <v>0</v>
      </c>
    </row>
    <row r="133" spans="2:17" x14ac:dyDescent="0.25">
      <c r="B133" s="558" t="s">
        <v>504</v>
      </c>
      <c r="C133" s="567" t="s">
        <v>45</v>
      </c>
      <c r="D133" s="683">
        <v>0</v>
      </c>
      <c r="E133" s="454">
        <f t="shared" si="117"/>
        <v>0</v>
      </c>
      <c r="F133" s="689">
        <f>IFERROR($D133*F156/100, 0)</f>
        <v>0</v>
      </c>
      <c r="G133" s="690">
        <f t="shared" si="118"/>
        <v>0</v>
      </c>
      <c r="H133" s="688">
        <f t="shared" si="118"/>
        <v>0</v>
      </c>
      <c r="I133" s="454">
        <f t="shared" si="119"/>
        <v>0</v>
      </c>
      <c r="J133" s="689">
        <f>IFERROR($D133*J156/100, 0)</f>
        <v>0</v>
      </c>
      <c r="K133" s="690">
        <f t="shared" si="120"/>
        <v>0</v>
      </c>
      <c r="L133" s="691">
        <f t="shared" si="120"/>
        <v>0</v>
      </c>
      <c r="M133" s="454">
        <f>IFERROR($D133*M156/100, 0)</f>
        <v>0</v>
      </c>
      <c r="N133" s="688">
        <f t="shared" si="121"/>
        <v>0</v>
      </c>
      <c r="O133" s="684">
        <f t="shared" si="122"/>
        <v>0</v>
      </c>
      <c r="P133" s="686">
        <f t="shared" si="122"/>
        <v>0</v>
      </c>
      <c r="Q133" s="688">
        <f t="shared" si="122"/>
        <v>0</v>
      </c>
    </row>
    <row r="134" spans="2:17" ht="26.25" x14ac:dyDescent="0.25">
      <c r="B134" s="558" t="s">
        <v>505</v>
      </c>
      <c r="C134" s="567" t="s">
        <v>47</v>
      </c>
      <c r="D134" s="683">
        <v>0</v>
      </c>
      <c r="E134" s="454">
        <f t="shared" si="117"/>
        <v>0</v>
      </c>
      <c r="F134" s="689">
        <f>IFERROR($D134*F157/100, 0)</f>
        <v>0</v>
      </c>
      <c r="G134" s="690">
        <f t="shared" si="118"/>
        <v>0</v>
      </c>
      <c r="H134" s="688">
        <f t="shared" si="118"/>
        <v>0</v>
      </c>
      <c r="I134" s="454">
        <f t="shared" si="119"/>
        <v>0</v>
      </c>
      <c r="J134" s="689">
        <f>IFERROR($D134*J157/100, 0)</f>
        <v>0</v>
      </c>
      <c r="K134" s="690">
        <f t="shared" si="120"/>
        <v>0</v>
      </c>
      <c r="L134" s="691">
        <f t="shared" si="120"/>
        <v>0</v>
      </c>
      <c r="M134" s="454">
        <f t="shared" si="120"/>
        <v>0</v>
      </c>
      <c r="N134" s="688">
        <f t="shared" si="121"/>
        <v>0</v>
      </c>
      <c r="O134" s="684">
        <f t="shared" si="122"/>
        <v>0</v>
      </c>
      <c r="P134" s="686">
        <f t="shared" si="122"/>
        <v>0</v>
      </c>
      <c r="Q134" s="688">
        <f t="shared" si="122"/>
        <v>0</v>
      </c>
    </row>
    <row r="135" spans="2:17" ht="26.25" x14ac:dyDescent="0.25">
      <c r="B135" s="558" t="s">
        <v>506</v>
      </c>
      <c r="C135" s="567" t="s">
        <v>608</v>
      </c>
      <c r="D135" s="683">
        <v>0</v>
      </c>
      <c r="E135" s="454">
        <f t="shared" si="98"/>
        <v>0</v>
      </c>
      <c r="F135" s="689">
        <f>IFERROR($D135*F158/100, 0)</f>
        <v>0</v>
      </c>
      <c r="G135" s="690">
        <f t="shared" si="118"/>
        <v>0</v>
      </c>
      <c r="H135" s="688">
        <f t="shared" si="118"/>
        <v>0</v>
      </c>
      <c r="I135" s="454">
        <f t="shared" si="99"/>
        <v>0</v>
      </c>
      <c r="J135" s="689">
        <f t="shared" ref="J135:M135" si="123">IFERROR($D135*J158/100, 0)</f>
        <v>0</v>
      </c>
      <c r="K135" s="690">
        <f t="shared" si="123"/>
        <v>0</v>
      </c>
      <c r="L135" s="691">
        <f t="shared" si="123"/>
        <v>0</v>
      </c>
      <c r="M135" s="454">
        <f t="shared" si="123"/>
        <v>0</v>
      </c>
      <c r="N135" s="688">
        <f t="shared" si="101"/>
        <v>0</v>
      </c>
      <c r="O135" s="684">
        <f t="shared" si="122"/>
        <v>0</v>
      </c>
      <c r="P135" s="686">
        <f t="shared" si="122"/>
        <v>0</v>
      </c>
      <c r="Q135" s="688">
        <f t="shared" si="122"/>
        <v>0</v>
      </c>
    </row>
    <row r="136" spans="2:17" x14ac:dyDescent="0.25">
      <c r="B136" s="556" t="s">
        <v>161</v>
      </c>
      <c r="C136" s="570" t="s">
        <v>53</v>
      </c>
      <c r="D136" s="643">
        <f>D137+D138</f>
        <v>0</v>
      </c>
      <c r="E136" s="644">
        <f t="shared" si="98"/>
        <v>0</v>
      </c>
      <c r="F136" s="695">
        <f>F137+F138</f>
        <v>0</v>
      </c>
      <c r="G136" s="696">
        <f>G137+G138</f>
        <v>0</v>
      </c>
      <c r="H136" s="697">
        <f>H137+H138</f>
        <v>0</v>
      </c>
      <c r="I136" s="644">
        <f t="shared" si="99"/>
        <v>0</v>
      </c>
      <c r="J136" s="695">
        <f t="shared" ref="J136:Q136" si="124">J137+J138</f>
        <v>0</v>
      </c>
      <c r="K136" s="696">
        <f t="shared" si="124"/>
        <v>0</v>
      </c>
      <c r="L136" s="698">
        <f t="shared" si="124"/>
        <v>0</v>
      </c>
      <c r="M136" s="644">
        <f t="shared" si="124"/>
        <v>0</v>
      </c>
      <c r="N136" s="699">
        <f t="shared" si="101"/>
        <v>0</v>
      </c>
      <c r="O136" s="695">
        <f t="shared" si="124"/>
        <v>0</v>
      </c>
      <c r="P136" s="697">
        <f t="shared" si="124"/>
        <v>0</v>
      </c>
      <c r="Q136" s="699">
        <f t="shared" si="124"/>
        <v>0</v>
      </c>
    </row>
    <row r="137" spans="2:17" x14ac:dyDescent="0.25">
      <c r="B137" s="576" t="s">
        <v>670</v>
      </c>
      <c r="C137" s="577" t="s">
        <v>55</v>
      </c>
      <c r="D137" s="700">
        <v>0</v>
      </c>
      <c r="E137" s="454">
        <f t="shared" si="98"/>
        <v>0</v>
      </c>
      <c r="F137" s="684">
        <f t="shared" ref="F137:H138" si="125">IFERROR($D137*F159/100, 0)</f>
        <v>0</v>
      </c>
      <c r="G137" s="685">
        <f t="shared" si="125"/>
        <v>0</v>
      </c>
      <c r="H137" s="686">
        <f t="shared" si="125"/>
        <v>0</v>
      </c>
      <c r="I137" s="454">
        <f t="shared" si="99"/>
        <v>0</v>
      </c>
      <c r="J137" s="684">
        <f t="shared" ref="J137:M138" si="126">IFERROR($D137*J159/100, 0)</f>
        <v>0</v>
      </c>
      <c r="K137" s="685">
        <f t="shared" si="126"/>
        <v>0</v>
      </c>
      <c r="L137" s="687">
        <f t="shared" si="126"/>
        <v>0</v>
      </c>
      <c r="M137" s="454">
        <f t="shared" si="126"/>
        <v>0</v>
      </c>
      <c r="N137" s="688">
        <f t="shared" si="101"/>
        <v>0</v>
      </c>
      <c r="O137" s="684">
        <f t="shared" ref="O137:Q138" si="127">IFERROR($D137*O159/100, 0)</f>
        <v>0</v>
      </c>
      <c r="P137" s="686">
        <f t="shared" si="127"/>
        <v>0</v>
      </c>
      <c r="Q137" s="688">
        <f t="shared" si="127"/>
        <v>0</v>
      </c>
    </row>
    <row r="138" spans="2:17" x14ac:dyDescent="0.25">
      <c r="B138" s="576" t="s">
        <v>671</v>
      </c>
      <c r="C138" s="581" t="s">
        <v>672</v>
      </c>
      <c r="D138" s="700">
        <v>0</v>
      </c>
      <c r="E138" s="454">
        <f t="shared" si="98"/>
        <v>0</v>
      </c>
      <c r="F138" s="684">
        <f t="shared" si="125"/>
        <v>0</v>
      </c>
      <c r="G138" s="685">
        <f t="shared" si="125"/>
        <v>0</v>
      </c>
      <c r="H138" s="686">
        <f t="shared" si="125"/>
        <v>0</v>
      </c>
      <c r="I138" s="454">
        <f t="shared" si="99"/>
        <v>0</v>
      </c>
      <c r="J138" s="684">
        <f t="shared" si="126"/>
        <v>0</v>
      </c>
      <c r="K138" s="685">
        <f t="shared" si="126"/>
        <v>0</v>
      </c>
      <c r="L138" s="687">
        <f t="shared" si="126"/>
        <v>0</v>
      </c>
      <c r="M138" s="454">
        <f t="shared" si="126"/>
        <v>0</v>
      </c>
      <c r="N138" s="688">
        <f t="shared" si="101"/>
        <v>0</v>
      </c>
      <c r="O138" s="684">
        <f t="shared" si="127"/>
        <v>0</v>
      </c>
      <c r="P138" s="686">
        <f t="shared" si="127"/>
        <v>0</v>
      </c>
      <c r="Q138" s="688">
        <f t="shared" si="127"/>
        <v>0</v>
      </c>
    </row>
    <row r="139" spans="2:17" x14ac:dyDescent="0.25">
      <c r="B139" s="582" t="s">
        <v>163</v>
      </c>
      <c r="C139" s="583" t="s">
        <v>609</v>
      </c>
      <c r="D139" s="643">
        <f>SUM(D140:D142)</f>
        <v>0</v>
      </c>
      <c r="E139" s="644">
        <f t="shared" si="98"/>
        <v>0</v>
      </c>
      <c r="F139" s="643">
        <f>SUM(F140:F142)</f>
        <v>0</v>
      </c>
      <c r="G139" s="692">
        <f t="shared" ref="G139:H139" si="128">SUM(G140:G142)</f>
        <v>0</v>
      </c>
      <c r="H139" s="701">
        <f t="shared" si="128"/>
        <v>0</v>
      </c>
      <c r="I139" s="644">
        <f t="shared" si="99"/>
        <v>0</v>
      </c>
      <c r="J139" s="702">
        <f t="shared" ref="J139:Q139" si="129">SUM(J140:J142)</f>
        <v>0</v>
      </c>
      <c r="K139" s="692">
        <f t="shared" si="129"/>
        <v>0</v>
      </c>
      <c r="L139" s="703">
        <f t="shared" si="129"/>
        <v>0</v>
      </c>
      <c r="M139" s="704">
        <f t="shared" si="129"/>
        <v>0</v>
      </c>
      <c r="N139" s="699">
        <f t="shared" si="101"/>
        <v>0</v>
      </c>
      <c r="O139" s="702">
        <f t="shared" ref="O139:P139" si="130">SUM(O140:O142)</f>
        <v>0</v>
      </c>
      <c r="P139" s="705">
        <f t="shared" si="130"/>
        <v>0</v>
      </c>
      <c r="Q139" s="701">
        <f t="shared" si="129"/>
        <v>0</v>
      </c>
    </row>
    <row r="140" spans="2:17" x14ac:dyDescent="0.25">
      <c r="B140" s="584" t="s">
        <v>507</v>
      </c>
      <c r="C140" s="585" t="s">
        <v>1368</v>
      </c>
      <c r="D140" s="706">
        <v>0</v>
      </c>
      <c r="E140" s="454">
        <f t="shared" si="98"/>
        <v>0</v>
      </c>
      <c r="F140" s="684">
        <f t="shared" ref="F140:H142" si="131">IFERROR($D140*F161/100, 0)</f>
        <v>0</v>
      </c>
      <c r="G140" s="685">
        <f t="shared" si="131"/>
        <v>0</v>
      </c>
      <c r="H140" s="686">
        <f t="shared" si="131"/>
        <v>0</v>
      </c>
      <c r="I140" s="454">
        <f t="shared" si="99"/>
        <v>0</v>
      </c>
      <c r="J140" s="684">
        <f t="shared" ref="J140:M142" si="132">IFERROR($D140*J161/100, 0)</f>
        <v>0</v>
      </c>
      <c r="K140" s="685">
        <f t="shared" si="132"/>
        <v>0</v>
      </c>
      <c r="L140" s="687">
        <f t="shared" si="132"/>
        <v>0</v>
      </c>
      <c r="M140" s="454">
        <f t="shared" si="132"/>
        <v>0</v>
      </c>
      <c r="N140" s="688">
        <f t="shared" si="101"/>
        <v>0</v>
      </c>
      <c r="O140" s="684">
        <f t="shared" ref="O140:Q142" si="133">IFERROR($D140*O161/100, 0)</f>
        <v>0</v>
      </c>
      <c r="P140" s="686">
        <f t="shared" si="133"/>
        <v>0</v>
      </c>
      <c r="Q140" s="688">
        <f t="shared" si="133"/>
        <v>0</v>
      </c>
    </row>
    <row r="141" spans="2:17" x14ac:dyDescent="0.25">
      <c r="B141" s="576" t="s">
        <v>508</v>
      </c>
      <c r="C141" s="585">
        <v>0</v>
      </c>
      <c r="D141" s="706">
        <v>0</v>
      </c>
      <c r="E141" s="454">
        <f t="shared" si="98"/>
        <v>0</v>
      </c>
      <c r="F141" s="684">
        <f t="shared" si="131"/>
        <v>0</v>
      </c>
      <c r="G141" s="685">
        <f t="shared" si="131"/>
        <v>0</v>
      </c>
      <c r="H141" s="686">
        <f t="shared" si="131"/>
        <v>0</v>
      </c>
      <c r="I141" s="454">
        <f t="shared" si="99"/>
        <v>0</v>
      </c>
      <c r="J141" s="684">
        <f t="shared" si="132"/>
        <v>0</v>
      </c>
      <c r="K141" s="685">
        <f t="shared" si="132"/>
        <v>0</v>
      </c>
      <c r="L141" s="687">
        <f t="shared" si="132"/>
        <v>0</v>
      </c>
      <c r="M141" s="454">
        <f t="shared" si="132"/>
        <v>0</v>
      </c>
      <c r="N141" s="688">
        <f t="shared" si="101"/>
        <v>0</v>
      </c>
      <c r="O141" s="684">
        <f t="shared" si="133"/>
        <v>0</v>
      </c>
      <c r="P141" s="686">
        <f t="shared" si="133"/>
        <v>0</v>
      </c>
      <c r="Q141" s="688">
        <f t="shared" si="133"/>
        <v>0</v>
      </c>
    </row>
    <row r="142" spans="2:17" x14ac:dyDescent="0.25">
      <c r="B142" s="621" t="s">
        <v>509</v>
      </c>
      <c r="C142" s="587">
        <v>0</v>
      </c>
      <c r="D142" s="683">
        <v>0</v>
      </c>
      <c r="E142" s="454">
        <f t="shared" si="98"/>
        <v>0</v>
      </c>
      <c r="F142" s="707">
        <f t="shared" si="131"/>
        <v>0</v>
      </c>
      <c r="G142" s="708">
        <f t="shared" si="131"/>
        <v>0</v>
      </c>
      <c r="H142" s="709">
        <f t="shared" si="131"/>
        <v>0</v>
      </c>
      <c r="I142" s="454">
        <f t="shared" si="99"/>
        <v>0</v>
      </c>
      <c r="J142" s="707">
        <f t="shared" si="132"/>
        <v>0</v>
      </c>
      <c r="K142" s="708">
        <f t="shared" si="132"/>
        <v>0</v>
      </c>
      <c r="L142" s="710">
        <f t="shared" si="132"/>
        <v>0</v>
      </c>
      <c r="M142" s="711">
        <f t="shared" si="132"/>
        <v>0</v>
      </c>
      <c r="N142" s="688">
        <f t="shared" si="101"/>
        <v>0</v>
      </c>
      <c r="O142" s="707">
        <f t="shared" si="133"/>
        <v>0</v>
      </c>
      <c r="P142" s="709">
        <f t="shared" si="133"/>
        <v>0</v>
      </c>
      <c r="Q142" s="712">
        <f t="shared" si="133"/>
        <v>0</v>
      </c>
    </row>
    <row r="143" spans="2:17" ht="68.25" customHeight="1" x14ac:dyDescent="0.25">
      <c r="B143" s="546" t="s">
        <v>197</v>
      </c>
      <c r="C143" s="629" t="s">
        <v>673</v>
      </c>
      <c r="D143" s="128" t="s">
        <v>245</v>
      </c>
      <c r="E143" s="129" t="s">
        <v>246</v>
      </c>
      <c r="F143" s="130" t="s">
        <v>247</v>
      </c>
      <c r="G143" s="131" t="s">
        <v>248</v>
      </c>
      <c r="H143" s="132" t="s">
        <v>249</v>
      </c>
      <c r="I143" s="129" t="s">
        <v>250</v>
      </c>
      <c r="J143" s="130" t="s">
        <v>251</v>
      </c>
      <c r="K143" s="131" t="s">
        <v>252</v>
      </c>
      <c r="L143" s="630" t="s">
        <v>253</v>
      </c>
      <c r="M143" s="129" t="s">
        <v>254</v>
      </c>
      <c r="N143" s="133" t="s">
        <v>255</v>
      </c>
      <c r="O143" s="135" t="s">
        <v>256</v>
      </c>
      <c r="P143" s="499" t="s">
        <v>257</v>
      </c>
      <c r="Q143" s="137" t="s">
        <v>258</v>
      </c>
    </row>
    <row r="144" spans="2:17" x14ac:dyDescent="0.25">
      <c r="B144" s="393" t="s">
        <v>199</v>
      </c>
      <c r="C144" s="632" t="s">
        <v>674</v>
      </c>
      <c r="D144" s="633">
        <f t="shared" ref="D144:D164" si="134">E144+I144+M144+N144+Q144</f>
        <v>100</v>
      </c>
      <c r="E144" s="634">
        <f t="shared" ref="E144:E164" si="135">SUM(F144:H144)</f>
        <v>0.36640430196992202</v>
      </c>
      <c r="F144" s="713">
        <v>8.7937494898014099E-2</v>
      </c>
      <c r="G144" s="714">
        <v>0.20856310496392039</v>
      </c>
      <c r="H144" s="715">
        <v>6.9903702107987506E-2</v>
      </c>
      <c r="I144" s="634">
        <f t="shared" ref="I144:I164" si="136">SUM(J144:L144)</f>
        <v>0.32970567531626876</v>
      </c>
      <c r="J144" s="713">
        <v>7.3800496225385315E-2</v>
      </c>
      <c r="K144" s="714">
        <v>0.25590517909088345</v>
      </c>
      <c r="L144" s="715">
        <v>0</v>
      </c>
      <c r="M144" s="716">
        <v>0</v>
      </c>
      <c r="N144" s="640">
        <f>SUM(O144:P144)</f>
        <v>4.329490895950118E-2</v>
      </c>
      <c r="O144" s="714">
        <v>4.329490895950118E-2</v>
      </c>
      <c r="P144" s="717">
        <v>0</v>
      </c>
      <c r="Q144" s="716">
        <v>99.260595113754306</v>
      </c>
    </row>
    <row r="145" spans="2:17" x14ac:dyDescent="0.25">
      <c r="B145" s="423" t="s">
        <v>201</v>
      </c>
      <c r="C145" s="642" t="s">
        <v>675</v>
      </c>
      <c r="D145" s="643">
        <f t="shared" si="134"/>
        <v>100</v>
      </c>
      <c r="E145" s="644">
        <f t="shared" si="135"/>
        <v>0.36640430196992202</v>
      </c>
      <c r="F145" s="645">
        <v>8.7937494898014099E-2</v>
      </c>
      <c r="G145" s="646">
        <v>0.20856310496392039</v>
      </c>
      <c r="H145" s="648">
        <v>6.9903702107987506E-2</v>
      </c>
      <c r="I145" s="644">
        <f t="shared" si="136"/>
        <v>0.32970567531626876</v>
      </c>
      <c r="J145" s="645">
        <v>7.3800496225385315E-2</v>
      </c>
      <c r="K145" s="646">
        <v>0.25590517909088345</v>
      </c>
      <c r="L145" s="648">
        <v>0</v>
      </c>
      <c r="M145" s="649">
        <v>0</v>
      </c>
      <c r="N145" s="640">
        <f t="shared" ref="N145:N163" si="137">SUM(O145:P145)</f>
        <v>4.329490895950118E-2</v>
      </c>
      <c r="O145" s="646">
        <v>4.329490895950118E-2</v>
      </c>
      <c r="P145" s="647">
        <v>0</v>
      </c>
      <c r="Q145" s="649">
        <v>99.260595113754306</v>
      </c>
    </row>
    <row r="146" spans="2:17" x14ac:dyDescent="0.25">
      <c r="B146" s="423" t="s">
        <v>209</v>
      </c>
      <c r="C146" s="642" t="s">
        <v>676</v>
      </c>
      <c r="D146" s="643">
        <f t="shared" si="134"/>
        <v>100</v>
      </c>
      <c r="E146" s="644">
        <f t="shared" si="135"/>
        <v>0.36640430196992202</v>
      </c>
      <c r="F146" s="645">
        <v>8.7937494898014099E-2</v>
      </c>
      <c r="G146" s="646">
        <v>0.20856310496392039</v>
      </c>
      <c r="H146" s="648">
        <v>6.9903702107987506E-2</v>
      </c>
      <c r="I146" s="644">
        <f t="shared" si="136"/>
        <v>0.32970567531626876</v>
      </c>
      <c r="J146" s="645">
        <v>7.3800496225385315E-2</v>
      </c>
      <c r="K146" s="646">
        <v>0.25590517909088345</v>
      </c>
      <c r="L146" s="648">
        <v>0</v>
      </c>
      <c r="M146" s="649">
        <v>0</v>
      </c>
      <c r="N146" s="640">
        <f t="shared" si="137"/>
        <v>4.329490895950118E-2</v>
      </c>
      <c r="O146" s="646">
        <v>4.329490895950118E-2</v>
      </c>
      <c r="P146" s="647">
        <v>0</v>
      </c>
      <c r="Q146" s="649">
        <v>99.260595113754306</v>
      </c>
    </row>
    <row r="147" spans="2:17" x14ac:dyDescent="0.25">
      <c r="B147" s="427" t="s">
        <v>677</v>
      </c>
      <c r="C147" s="642" t="s">
        <v>678</v>
      </c>
      <c r="D147" s="643">
        <f t="shared" si="134"/>
        <v>100</v>
      </c>
      <c r="E147" s="644">
        <f t="shared" si="135"/>
        <v>0.36640430196992202</v>
      </c>
      <c r="F147" s="645">
        <v>8.7937494898014099E-2</v>
      </c>
      <c r="G147" s="646">
        <v>0.20856310496392039</v>
      </c>
      <c r="H147" s="648">
        <v>6.9903702107987506E-2</v>
      </c>
      <c r="I147" s="644">
        <f t="shared" si="136"/>
        <v>0.32970567531626876</v>
      </c>
      <c r="J147" s="645">
        <v>7.3800496225385315E-2</v>
      </c>
      <c r="K147" s="646">
        <v>0.25590517909088345</v>
      </c>
      <c r="L147" s="648">
        <v>0</v>
      </c>
      <c r="M147" s="649">
        <v>0</v>
      </c>
      <c r="N147" s="640">
        <f t="shared" si="137"/>
        <v>4.329490895950118E-2</v>
      </c>
      <c r="O147" s="646">
        <v>4.329490895950118E-2</v>
      </c>
      <c r="P147" s="647">
        <v>0</v>
      </c>
      <c r="Q147" s="649">
        <v>99.260595113754306</v>
      </c>
    </row>
    <row r="148" spans="2:17" x14ac:dyDescent="0.25">
      <c r="B148" s="423" t="s">
        <v>679</v>
      </c>
      <c r="C148" s="642" t="s">
        <v>680</v>
      </c>
      <c r="D148" s="643">
        <f t="shared" si="134"/>
        <v>100</v>
      </c>
      <c r="E148" s="644">
        <f t="shared" si="135"/>
        <v>0.36640430196992202</v>
      </c>
      <c r="F148" s="645">
        <v>8.7937494898014099E-2</v>
      </c>
      <c r="G148" s="646">
        <v>0.20856310496392039</v>
      </c>
      <c r="H148" s="648">
        <v>6.9903702107987506E-2</v>
      </c>
      <c r="I148" s="644">
        <f t="shared" si="136"/>
        <v>0.32970567531626876</v>
      </c>
      <c r="J148" s="645">
        <v>7.3800496225385315E-2</v>
      </c>
      <c r="K148" s="646">
        <v>0.25590517909088345</v>
      </c>
      <c r="L148" s="648">
        <v>0</v>
      </c>
      <c r="M148" s="649">
        <v>0</v>
      </c>
      <c r="N148" s="640">
        <f t="shared" si="137"/>
        <v>4.329490895950118E-2</v>
      </c>
      <c r="O148" s="646">
        <v>4.329490895950118E-2</v>
      </c>
      <c r="P148" s="647">
        <v>0</v>
      </c>
      <c r="Q148" s="649">
        <v>99.260595113754306</v>
      </c>
    </row>
    <row r="149" spans="2:17" x14ac:dyDescent="0.25">
      <c r="B149" s="423" t="s">
        <v>681</v>
      </c>
      <c r="C149" s="642" t="s">
        <v>682</v>
      </c>
      <c r="D149" s="643">
        <f t="shared" si="134"/>
        <v>100</v>
      </c>
      <c r="E149" s="644">
        <f t="shared" si="135"/>
        <v>0.36640430196992202</v>
      </c>
      <c r="F149" s="645">
        <v>8.7937494898014099E-2</v>
      </c>
      <c r="G149" s="646">
        <v>0.20856310496392039</v>
      </c>
      <c r="H149" s="648">
        <v>6.9903702107987506E-2</v>
      </c>
      <c r="I149" s="644">
        <f t="shared" si="136"/>
        <v>0.32970567531626876</v>
      </c>
      <c r="J149" s="645">
        <v>7.3800496225385315E-2</v>
      </c>
      <c r="K149" s="646">
        <v>0.25590517909088345</v>
      </c>
      <c r="L149" s="648">
        <v>0</v>
      </c>
      <c r="M149" s="649">
        <v>0</v>
      </c>
      <c r="N149" s="640">
        <f t="shared" si="137"/>
        <v>4.329490895950118E-2</v>
      </c>
      <c r="O149" s="646">
        <v>4.329490895950118E-2</v>
      </c>
      <c r="P149" s="647">
        <v>0</v>
      </c>
      <c r="Q149" s="649">
        <v>99.260595113754306</v>
      </c>
    </row>
    <row r="150" spans="2:17" x14ac:dyDescent="0.25">
      <c r="B150" s="423" t="s">
        <v>683</v>
      </c>
      <c r="C150" s="642" t="s">
        <v>684</v>
      </c>
      <c r="D150" s="643">
        <f t="shared" si="134"/>
        <v>100</v>
      </c>
      <c r="E150" s="644">
        <f t="shared" si="135"/>
        <v>0.36640430196992202</v>
      </c>
      <c r="F150" s="645">
        <v>8.7937494898014099E-2</v>
      </c>
      <c r="G150" s="646">
        <v>0.20856310496392039</v>
      </c>
      <c r="H150" s="648">
        <v>6.9903702107987506E-2</v>
      </c>
      <c r="I150" s="644">
        <f t="shared" si="136"/>
        <v>0.32970567531626876</v>
      </c>
      <c r="J150" s="645">
        <v>7.3800496225385315E-2</v>
      </c>
      <c r="K150" s="646">
        <v>0.25590517909088345</v>
      </c>
      <c r="L150" s="648">
        <v>0</v>
      </c>
      <c r="M150" s="649">
        <v>0</v>
      </c>
      <c r="N150" s="640">
        <f t="shared" si="137"/>
        <v>4.329490895950118E-2</v>
      </c>
      <c r="O150" s="646">
        <v>4.329490895950118E-2</v>
      </c>
      <c r="P150" s="647">
        <v>0</v>
      </c>
      <c r="Q150" s="649">
        <v>99.260595113754306</v>
      </c>
    </row>
    <row r="151" spans="2:17" x14ac:dyDescent="0.25">
      <c r="B151" s="423" t="s">
        <v>685</v>
      </c>
      <c r="C151" s="642" t="s">
        <v>686</v>
      </c>
      <c r="D151" s="643">
        <f t="shared" ref="D151:D152" si="138">E151+I151+M151+N151+Q151</f>
        <v>100</v>
      </c>
      <c r="E151" s="644">
        <f t="shared" ref="E151:E152" si="139">SUM(F151:H151)</f>
        <v>0.36640430196992202</v>
      </c>
      <c r="F151" s="645">
        <v>8.7937494898014099E-2</v>
      </c>
      <c r="G151" s="646">
        <v>0.20856310496392039</v>
      </c>
      <c r="H151" s="648">
        <v>6.9903702107987506E-2</v>
      </c>
      <c r="I151" s="644">
        <f t="shared" si="136"/>
        <v>0.32970567531626876</v>
      </c>
      <c r="J151" s="645">
        <v>7.3800496225385315E-2</v>
      </c>
      <c r="K151" s="646">
        <v>0.25590517909088345</v>
      </c>
      <c r="L151" s="648">
        <v>0</v>
      </c>
      <c r="M151" s="649">
        <v>0</v>
      </c>
      <c r="N151" s="640">
        <f t="shared" si="137"/>
        <v>4.329490895950118E-2</v>
      </c>
      <c r="O151" s="646">
        <v>4.329490895950118E-2</v>
      </c>
      <c r="P151" s="647">
        <v>0</v>
      </c>
      <c r="Q151" s="649">
        <v>99.260595113754306</v>
      </c>
    </row>
    <row r="152" spans="2:17" x14ac:dyDescent="0.25">
      <c r="B152" s="423" t="s">
        <v>687</v>
      </c>
      <c r="C152" s="642" t="s">
        <v>688</v>
      </c>
      <c r="D152" s="643">
        <f t="shared" si="138"/>
        <v>100</v>
      </c>
      <c r="E152" s="644">
        <f t="shared" si="139"/>
        <v>0.36640430196992202</v>
      </c>
      <c r="F152" s="645">
        <v>8.7937494898014099E-2</v>
      </c>
      <c r="G152" s="646">
        <v>0.20856310496392039</v>
      </c>
      <c r="H152" s="648">
        <v>6.9903702107987506E-2</v>
      </c>
      <c r="I152" s="644">
        <f t="shared" si="136"/>
        <v>0.32970567531626876</v>
      </c>
      <c r="J152" s="645">
        <v>7.3800496225385315E-2</v>
      </c>
      <c r="K152" s="646">
        <v>0.25590517909088345</v>
      </c>
      <c r="L152" s="648">
        <v>0</v>
      </c>
      <c r="M152" s="649">
        <v>0</v>
      </c>
      <c r="N152" s="640">
        <f t="shared" si="137"/>
        <v>4.329490895950118E-2</v>
      </c>
      <c r="O152" s="646">
        <v>4.329490895950118E-2</v>
      </c>
      <c r="P152" s="647">
        <v>0</v>
      </c>
      <c r="Q152" s="649">
        <v>99.260595113754306</v>
      </c>
    </row>
    <row r="153" spans="2:17" x14ac:dyDescent="0.25">
      <c r="B153" s="427" t="s">
        <v>689</v>
      </c>
      <c r="C153" s="642" t="s">
        <v>690</v>
      </c>
      <c r="D153" s="643">
        <f t="shared" si="134"/>
        <v>100</v>
      </c>
      <c r="E153" s="644">
        <f t="shared" si="135"/>
        <v>0.36640430196992202</v>
      </c>
      <c r="F153" s="645">
        <v>8.7937494898014099E-2</v>
      </c>
      <c r="G153" s="646">
        <v>0.20856310496392039</v>
      </c>
      <c r="H153" s="648">
        <v>6.9903702107987506E-2</v>
      </c>
      <c r="I153" s="644">
        <f t="shared" si="136"/>
        <v>0.32970567531626876</v>
      </c>
      <c r="J153" s="645">
        <v>7.3800496225385315E-2</v>
      </c>
      <c r="K153" s="646">
        <v>0.25590517909088345</v>
      </c>
      <c r="L153" s="648">
        <v>0</v>
      </c>
      <c r="M153" s="649">
        <v>0</v>
      </c>
      <c r="N153" s="640">
        <f t="shared" si="137"/>
        <v>4.329490895950118E-2</v>
      </c>
      <c r="O153" s="646">
        <v>4.329490895950118E-2</v>
      </c>
      <c r="P153" s="647">
        <v>0</v>
      </c>
      <c r="Q153" s="649">
        <v>99.260595113754306</v>
      </c>
    </row>
    <row r="154" spans="2:17" x14ac:dyDescent="0.25">
      <c r="B154" s="427" t="s">
        <v>691</v>
      </c>
      <c r="C154" s="642" t="s">
        <v>692</v>
      </c>
      <c r="D154" s="643">
        <f t="shared" si="134"/>
        <v>100</v>
      </c>
      <c r="E154" s="644">
        <f t="shared" si="135"/>
        <v>0.36640430196992202</v>
      </c>
      <c r="F154" s="645">
        <v>8.7937494898014099E-2</v>
      </c>
      <c r="G154" s="646">
        <v>0.20856310496392039</v>
      </c>
      <c r="H154" s="648">
        <v>6.9903702107987506E-2</v>
      </c>
      <c r="I154" s="644">
        <f t="shared" si="136"/>
        <v>0.32970567531626876</v>
      </c>
      <c r="J154" s="645">
        <v>7.3800496225385315E-2</v>
      </c>
      <c r="K154" s="646">
        <v>0.25590517909088345</v>
      </c>
      <c r="L154" s="648">
        <v>0</v>
      </c>
      <c r="M154" s="649">
        <v>0</v>
      </c>
      <c r="N154" s="640">
        <f t="shared" si="137"/>
        <v>4.329490895950118E-2</v>
      </c>
      <c r="O154" s="646">
        <v>4.329490895950118E-2</v>
      </c>
      <c r="P154" s="647">
        <v>0</v>
      </c>
      <c r="Q154" s="649">
        <v>99.260595113754306</v>
      </c>
    </row>
    <row r="155" spans="2:17" x14ac:dyDescent="0.25">
      <c r="B155" s="427" t="s">
        <v>693</v>
      </c>
      <c r="C155" s="642" t="s">
        <v>694</v>
      </c>
      <c r="D155" s="643">
        <f t="shared" si="134"/>
        <v>100</v>
      </c>
      <c r="E155" s="644">
        <f t="shared" si="135"/>
        <v>0.36640430196992202</v>
      </c>
      <c r="F155" s="645">
        <v>8.7937494898014099E-2</v>
      </c>
      <c r="G155" s="646">
        <v>0.20856310496392039</v>
      </c>
      <c r="H155" s="648">
        <v>6.9903702107987506E-2</v>
      </c>
      <c r="I155" s="644">
        <f t="shared" si="136"/>
        <v>0.32970567531626876</v>
      </c>
      <c r="J155" s="645">
        <v>7.3800496225385315E-2</v>
      </c>
      <c r="K155" s="646">
        <v>0.25590517909088345</v>
      </c>
      <c r="L155" s="648">
        <v>0</v>
      </c>
      <c r="M155" s="649">
        <v>0</v>
      </c>
      <c r="N155" s="640">
        <f t="shared" si="137"/>
        <v>4.329490895950118E-2</v>
      </c>
      <c r="O155" s="646">
        <v>4.329490895950118E-2</v>
      </c>
      <c r="P155" s="647">
        <v>0</v>
      </c>
      <c r="Q155" s="649">
        <v>99.260595113754306</v>
      </c>
    </row>
    <row r="156" spans="2:17" x14ac:dyDescent="0.25">
      <c r="B156" s="427" t="s">
        <v>695</v>
      </c>
      <c r="C156" s="642" t="s">
        <v>696</v>
      </c>
      <c r="D156" s="643">
        <f t="shared" ref="D156:D158" si="140">E156+I156+M156+N156+Q156</f>
        <v>100</v>
      </c>
      <c r="E156" s="644">
        <f t="shared" ref="E156:E158" si="141">SUM(F156:H156)</f>
        <v>0.36640430196992202</v>
      </c>
      <c r="F156" s="645">
        <v>8.7937494898014099E-2</v>
      </c>
      <c r="G156" s="646">
        <v>0.20856310496392039</v>
      </c>
      <c r="H156" s="648">
        <v>6.9903702107987506E-2</v>
      </c>
      <c r="I156" s="644">
        <f t="shared" si="136"/>
        <v>0.32970567531626876</v>
      </c>
      <c r="J156" s="645">
        <v>7.3800496225385315E-2</v>
      </c>
      <c r="K156" s="646">
        <v>0.25590517909088345</v>
      </c>
      <c r="L156" s="648">
        <v>0</v>
      </c>
      <c r="M156" s="649">
        <v>0</v>
      </c>
      <c r="N156" s="640">
        <f t="shared" si="137"/>
        <v>4.329490895950118E-2</v>
      </c>
      <c r="O156" s="646">
        <v>4.329490895950118E-2</v>
      </c>
      <c r="P156" s="647">
        <v>0</v>
      </c>
      <c r="Q156" s="649">
        <v>99.260595113754306</v>
      </c>
    </row>
    <row r="157" spans="2:17" x14ac:dyDescent="0.25">
      <c r="B157" s="427" t="s">
        <v>697</v>
      </c>
      <c r="C157" s="642" t="s">
        <v>698</v>
      </c>
      <c r="D157" s="643">
        <f t="shared" si="140"/>
        <v>100</v>
      </c>
      <c r="E157" s="644">
        <f t="shared" si="141"/>
        <v>0.36640430196992202</v>
      </c>
      <c r="F157" s="645">
        <v>8.7937494898014099E-2</v>
      </c>
      <c r="G157" s="646">
        <v>0.20856310496392039</v>
      </c>
      <c r="H157" s="648">
        <v>6.9903702107987506E-2</v>
      </c>
      <c r="I157" s="644">
        <f t="shared" si="136"/>
        <v>0.32970567531626876</v>
      </c>
      <c r="J157" s="645">
        <v>7.3800496225385315E-2</v>
      </c>
      <c r="K157" s="646">
        <v>0.25590517909088345</v>
      </c>
      <c r="L157" s="648">
        <v>0</v>
      </c>
      <c r="M157" s="649">
        <v>0</v>
      </c>
      <c r="N157" s="640">
        <f t="shared" si="137"/>
        <v>4.329490895950118E-2</v>
      </c>
      <c r="O157" s="646">
        <v>4.329490895950118E-2</v>
      </c>
      <c r="P157" s="647">
        <v>0</v>
      </c>
      <c r="Q157" s="649">
        <v>99.260595113754306</v>
      </c>
    </row>
    <row r="158" spans="2:17" x14ac:dyDescent="0.25">
      <c r="B158" s="427" t="s">
        <v>699</v>
      </c>
      <c r="C158" s="642" t="s">
        <v>700</v>
      </c>
      <c r="D158" s="643">
        <f t="shared" si="140"/>
        <v>100</v>
      </c>
      <c r="E158" s="644">
        <f t="shared" si="141"/>
        <v>0.36640430196992202</v>
      </c>
      <c r="F158" s="645">
        <v>8.7937494898014099E-2</v>
      </c>
      <c r="G158" s="646">
        <v>0.20856310496392039</v>
      </c>
      <c r="H158" s="648">
        <v>6.9903702107987506E-2</v>
      </c>
      <c r="I158" s="644">
        <f t="shared" si="136"/>
        <v>0.32970567531626876</v>
      </c>
      <c r="J158" s="645">
        <v>7.3800496225385315E-2</v>
      </c>
      <c r="K158" s="646">
        <v>0.25590517909088345</v>
      </c>
      <c r="L158" s="648">
        <v>0</v>
      </c>
      <c r="M158" s="649">
        <v>0</v>
      </c>
      <c r="N158" s="640">
        <f t="shared" si="137"/>
        <v>4.329490895950118E-2</v>
      </c>
      <c r="O158" s="646">
        <v>4.329490895950118E-2</v>
      </c>
      <c r="P158" s="647">
        <v>0</v>
      </c>
      <c r="Q158" s="649">
        <v>99.260595113754306</v>
      </c>
    </row>
    <row r="159" spans="2:17" x14ac:dyDescent="0.25">
      <c r="B159" s="427" t="s">
        <v>701</v>
      </c>
      <c r="C159" s="642" t="s">
        <v>702</v>
      </c>
      <c r="D159" s="643">
        <f t="shared" si="134"/>
        <v>100</v>
      </c>
      <c r="E159" s="644">
        <f t="shared" si="135"/>
        <v>0.36640430196992202</v>
      </c>
      <c r="F159" s="645">
        <v>8.7937494898014099E-2</v>
      </c>
      <c r="G159" s="646">
        <v>0.20856310496392039</v>
      </c>
      <c r="H159" s="648">
        <v>6.9903702107987506E-2</v>
      </c>
      <c r="I159" s="644">
        <f t="shared" si="136"/>
        <v>0.32970567531626876</v>
      </c>
      <c r="J159" s="645">
        <v>7.3800496225385315E-2</v>
      </c>
      <c r="K159" s="646">
        <v>0.25590517909088345</v>
      </c>
      <c r="L159" s="648">
        <v>0</v>
      </c>
      <c r="M159" s="649">
        <v>0</v>
      </c>
      <c r="N159" s="640">
        <f t="shared" si="137"/>
        <v>4.329490895950118E-2</v>
      </c>
      <c r="O159" s="646">
        <v>4.329490895950118E-2</v>
      </c>
      <c r="P159" s="647">
        <v>0</v>
      </c>
      <c r="Q159" s="649">
        <v>99.260595113754306</v>
      </c>
    </row>
    <row r="160" spans="2:17" x14ac:dyDescent="0.25">
      <c r="B160" s="423" t="s">
        <v>703</v>
      </c>
      <c r="C160" s="642" t="s">
        <v>704</v>
      </c>
      <c r="D160" s="643">
        <f t="shared" si="134"/>
        <v>100</v>
      </c>
      <c r="E160" s="644">
        <f t="shared" si="135"/>
        <v>0.36640430196992202</v>
      </c>
      <c r="F160" s="645">
        <v>8.7937494898014099E-2</v>
      </c>
      <c r="G160" s="646">
        <v>0.20856310496392039</v>
      </c>
      <c r="H160" s="648">
        <v>6.9903702107987506E-2</v>
      </c>
      <c r="I160" s="644">
        <f t="shared" si="136"/>
        <v>0.32970567531626876</v>
      </c>
      <c r="J160" s="645">
        <v>7.3800496225385315E-2</v>
      </c>
      <c r="K160" s="646">
        <v>0.25590517909088345</v>
      </c>
      <c r="L160" s="648">
        <v>0</v>
      </c>
      <c r="M160" s="649">
        <v>0</v>
      </c>
      <c r="N160" s="640">
        <f t="shared" si="137"/>
        <v>4.329490895950118E-2</v>
      </c>
      <c r="O160" s="646">
        <v>4.329490895950118E-2</v>
      </c>
      <c r="P160" s="647">
        <v>0</v>
      </c>
      <c r="Q160" s="649">
        <v>99.260595113754306</v>
      </c>
    </row>
    <row r="161" spans="2:17" x14ac:dyDescent="0.25">
      <c r="B161" s="427" t="s">
        <v>705</v>
      </c>
      <c r="C161" s="642" t="s">
        <v>706</v>
      </c>
      <c r="D161" s="643">
        <f t="shared" si="134"/>
        <v>100</v>
      </c>
      <c r="E161" s="644">
        <f t="shared" si="135"/>
        <v>0.36640430196992202</v>
      </c>
      <c r="F161" s="645">
        <v>8.7937494898014099E-2</v>
      </c>
      <c r="G161" s="646">
        <v>0.20856310496392039</v>
      </c>
      <c r="H161" s="648">
        <v>6.9903702107987506E-2</v>
      </c>
      <c r="I161" s="644">
        <f t="shared" si="136"/>
        <v>0.32970567531626876</v>
      </c>
      <c r="J161" s="645">
        <v>7.3800496225385315E-2</v>
      </c>
      <c r="K161" s="646">
        <v>0.25590517909088345</v>
      </c>
      <c r="L161" s="648">
        <v>0</v>
      </c>
      <c r="M161" s="649">
        <v>0</v>
      </c>
      <c r="N161" s="640">
        <f t="shared" si="137"/>
        <v>4.329490895950118E-2</v>
      </c>
      <c r="O161" s="646">
        <v>4.329490895950118E-2</v>
      </c>
      <c r="P161" s="647">
        <v>0</v>
      </c>
      <c r="Q161" s="649">
        <v>99.260595113754306</v>
      </c>
    </row>
    <row r="162" spans="2:17" x14ac:dyDescent="0.25">
      <c r="B162" s="427" t="s">
        <v>707</v>
      </c>
      <c r="C162" s="651" t="s">
        <v>708</v>
      </c>
      <c r="D162" s="652">
        <f t="shared" si="134"/>
        <v>100</v>
      </c>
      <c r="E162" s="653">
        <f t="shared" si="135"/>
        <v>0.36640430196992202</v>
      </c>
      <c r="F162" s="654">
        <v>8.7937494898014099E-2</v>
      </c>
      <c r="G162" s="655">
        <v>0.20856310496392039</v>
      </c>
      <c r="H162" s="657">
        <v>6.9903702107987506E-2</v>
      </c>
      <c r="I162" s="653">
        <f t="shared" si="136"/>
        <v>0.32970567531626876</v>
      </c>
      <c r="J162" s="654">
        <v>7.3800496225385315E-2</v>
      </c>
      <c r="K162" s="655">
        <v>0.25590517909088345</v>
      </c>
      <c r="L162" s="657">
        <v>0</v>
      </c>
      <c r="M162" s="658">
        <v>0</v>
      </c>
      <c r="N162" s="640">
        <f t="shared" si="137"/>
        <v>4.329490895950118E-2</v>
      </c>
      <c r="O162" s="655">
        <v>4.329490895950118E-2</v>
      </c>
      <c r="P162" s="656">
        <v>0</v>
      </c>
      <c r="Q162" s="658">
        <v>99.260595113754306</v>
      </c>
    </row>
    <row r="163" spans="2:17" x14ac:dyDescent="0.25">
      <c r="B163" s="718" t="s">
        <v>709</v>
      </c>
      <c r="C163" s="719" t="s">
        <v>710</v>
      </c>
      <c r="D163" s="720">
        <f t="shared" si="134"/>
        <v>100</v>
      </c>
      <c r="E163" s="721">
        <f t="shared" si="135"/>
        <v>0.36640430196992202</v>
      </c>
      <c r="F163" s="722">
        <v>8.7937494898014099E-2</v>
      </c>
      <c r="G163" s="723">
        <v>0.20856310496392039</v>
      </c>
      <c r="H163" s="724">
        <v>6.9903702107987506E-2</v>
      </c>
      <c r="I163" s="721">
        <f t="shared" si="136"/>
        <v>0.32970567531626876</v>
      </c>
      <c r="J163" s="722">
        <v>7.3800496225385315E-2</v>
      </c>
      <c r="K163" s="723">
        <v>0.25590517909088345</v>
      </c>
      <c r="L163" s="724">
        <v>0</v>
      </c>
      <c r="M163" s="725">
        <v>0</v>
      </c>
      <c r="N163" s="640">
        <f t="shared" si="137"/>
        <v>4.329490895950118E-2</v>
      </c>
      <c r="O163" s="723">
        <v>4.329490895950118E-2</v>
      </c>
      <c r="P163" s="726">
        <v>0</v>
      </c>
      <c r="Q163" s="725">
        <v>99.260595113754306</v>
      </c>
    </row>
    <row r="164" spans="2:17" ht="25.5" x14ac:dyDescent="0.25">
      <c r="B164" s="727" t="s">
        <v>211</v>
      </c>
      <c r="C164" s="728" t="s">
        <v>711</v>
      </c>
      <c r="D164" s="729">
        <f t="shared" si="134"/>
        <v>0</v>
      </c>
      <c r="E164" s="730">
        <f t="shared" si="135"/>
        <v>0</v>
      </c>
      <c r="F164" s="731">
        <f>IFERROR(F116/$D$116*100, 0)</f>
        <v>0</v>
      </c>
      <c r="G164" s="732">
        <f>IFERROR(G116/$D$116*100, 0)</f>
        <v>0</v>
      </c>
      <c r="H164" s="733">
        <f>IFERROR(H116/$D$116*100, 0)</f>
        <v>0</v>
      </c>
      <c r="I164" s="730">
        <f t="shared" si="136"/>
        <v>0</v>
      </c>
      <c r="J164" s="731">
        <f t="shared" ref="J164:Q164" si="142">IFERROR(J116/$D$116*100, 0)</f>
        <v>0</v>
      </c>
      <c r="K164" s="732">
        <f t="shared" si="142"/>
        <v>0</v>
      </c>
      <c r="L164" s="733">
        <f t="shared" si="142"/>
        <v>0</v>
      </c>
      <c r="M164" s="730">
        <f t="shared" si="142"/>
        <v>0</v>
      </c>
      <c r="N164" s="734">
        <f>SUM(O164:P164)</f>
        <v>0</v>
      </c>
      <c r="O164" s="732">
        <f t="shared" si="142"/>
        <v>0</v>
      </c>
      <c r="P164" s="735">
        <f t="shared" si="142"/>
        <v>0</v>
      </c>
      <c r="Q164" s="730">
        <f t="shared" si="142"/>
        <v>0</v>
      </c>
    </row>
  </sheetData>
  <sheetProtection password="F757" sheet="1" objects="1" scenarios="1"/>
  <mergeCells count="1">
    <mergeCell ref="B8:Q8"/>
  </mergeCells>
  <pageMargins left="0.7" right="0.7" top="0.75" bottom="0.75" header="0.3" footer="0.3"/>
  <pageSetup scale="4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H60"/>
  <sheetViews>
    <sheetView topLeftCell="B1" zoomScale="80" zoomScaleNormal="80" workbookViewId="0">
      <selection activeCell="E24" sqref="E24"/>
    </sheetView>
  </sheetViews>
  <sheetFormatPr defaultColWidth="9.140625" defaultRowHeight="15" x14ac:dyDescent="0.25"/>
  <cols>
    <col min="1" max="1" width="9.140625" style="514"/>
    <col min="2" max="2" width="10.42578125" style="514" customWidth="1"/>
    <col min="3" max="3" width="91.5703125" style="514" customWidth="1"/>
    <col min="4" max="4" width="20.28515625" style="514" customWidth="1"/>
    <col min="5" max="5" width="19.85546875" style="514" customWidth="1"/>
    <col min="6" max="6" width="43.140625" style="514" customWidth="1"/>
    <col min="7" max="7" width="28.85546875" style="514" customWidth="1"/>
    <col min="8" max="8" width="38.7109375" style="514" bestFit="1" customWidth="1"/>
    <col min="9" max="16384" width="9.140625" style="514"/>
  </cols>
  <sheetData>
    <row r="1" spans="1:8" x14ac:dyDescent="0.25">
      <c r="A1" s="516" t="s">
        <v>0</v>
      </c>
      <c r="B1" s="517"/>
      <c r="C1" s="517"/>
      <c r="D1" s="517"/>
      <c r="E1" s="517"/>
      <c r="F1" s="517"/>
    </row>
    <row r="2" spans="1:8" x14ac:dyDescent="0.25">
      <c r="A2" s="516" t="s">
        <v>1</v>
      </c>
      <c r="B2" s="517"/>
      <c r="C2" s="517"/>
      <c r="D2" s="517"/>
      <c r="E2" s="517"/>
      <c r="F2" s="517"/>
    </row>
    <row r="3" spans="1:8" x14ac:dyDescent="0.25">
      <c r="A3" s="517"/>
      <c r="B3" s="517"/>
      <c r="C3" s="517"/>
      <c r="D3" s="517"/>
      <c r="E3" s="517"/>
      <c r="F3" s="517"/>
    </row>
    <row r="4" spans="1:8" x14ac:dyDescent="0.25">
      <c r="A4" s="517"/>
      <c r="B4" s="517"/>
      <c r="C4" s="517"/>
      <c r="D4" s="517"/>
      <c r="E4" s="517"/>
      <c r="F4" s="517"/>
    </row>
    <row r="5" spans="1:8" x14ac:dyDescent="0.25">
      <c r="A5" s="519" t="s">
        <v>712</v>
      </c>
      <c r="B5" s="517"/>
      <c r="C5" s="517"/>
      <c r="D5" s="517"/>
      <c r="E5" s="517"/>
      <c r="F5" s="517"/>
    </row>
    <row r="6" spans="1:8" x14ac:dyDescent="0.25">
      <c r="A6" s="517"/>
      <c r="B6" s="517"/>
      <c r="C6" s="517"/>
      <c r="D6" s="517"/>
      <c r="E6" s="517"/>
      <c r="F6" s="517"/>
    </row>
    <row r="8" spans="1:8" x14ac:dyDescent="0.25">
      <c r="B8" s="1468" t="s">
        <v>713</v>
      </c>
      <c r="C8" s="1468"/>
      <c r="D8" s="1468"/>
      <c r="E8" s="1468"/>
      <c r="F8" s="1468"/>
    </row>
    <row r="9" spans="1:8" ht="33" customHeight="1" x14ac:dyDescent="0.25">
      <c r="B9" s="736" t="s">
        <v>4</v>
      </c>
      <c r="C9" s="737" t="s">
        <v>714</v>
      </c>
      <c r="D9" s="738" t="s">
        <v>715</v>
      </c>
      <c r="E9" s="739" t="s">
        <v>65</v>
      </c>
      <c r="F9" s="740" t="s">
        <v>716</v>
      </c>
      <c r="G9" s="741"/>
    </row>
    <row r="10" spans="1:8" ht="25.5" x14ac:dyDescent="0.25">
      <c r="B10" s="742" t="s">
        <v>717</v>
      </c>
      <c r="C10" s="743" t="s">
        <v>718</v>
      </c>
      <c r="D10" s="744" t="s">
        <v>719</v>
      </c>
      <c r="E10" s="745">
        <f>E11+E20</f>
        <v>38.612000000000002</v>
      </c>
      <c r="F10" s="746"/>
      <c r="G10" s="741"/>
      <c r="H10" s="747"/>
    </row>
    <row r="11" spans="1:8" x14ac:dyDescent="0.25">
      <c r="B11" s="748" t="s">
        <v>72</v>
      </c>
      <c r="C11" s="749" t="s">
        <v>720</v>
      </c>
      <c r="D11" s="750" t="s">
        <v>719</v>
      </c>
      <c r="E11" s="751">
        <f>SUM(E12:E19)</f>
        <v>0</v>
      </c>
      <c r="F11" s="752"/>
      <c r="G11" s="741"/>
    </row>
    <row r="12" spans="1:8" x14ac:dyDescent="0.25">
      <c r="B12" s="753" t="s">
        <v>721</v>
      </c>
      <c r="C12" s="754" t="s">
        <v>722</v>
      </c>
      <c r="D12" s="755" t="s">
        <v>719</v>
      </c>
      <c r="E12" s="756">
        <v>0</v>
      </c>
      <c r="F12" s="752"/>
      <c r="G12" s="741"/>
    </row>
    <row r="13" spans="1:8" x14ac:dyDescent="0.25">
      <c r="B13" s="753" t="s">
        <v>723</v>
      </c>
      <c r="C13" s="754" t="s">
        <v>724</v>
      </c>
      <c r="D13" s="755" t="s">
        <v>719</v>
      </c>
      <c r="E13" s="756">
        <v>0</v>
      </c>
      <c r="F13" s="752"/>
      <c r="G13" s="741"/>
    </row>
    <row r="14" spans="1:8" x14ac:dyDescent="0.25">
      <c r="B14" s="753" t="s">
        <v>725</v>
      </c>
      <c r="C14" s="754" t="s">
        <v>726</v>
      </c>
      <c r="D14" s="755" t="s">
        <v>719</v>
      </c>
      <c r="E14" s="756">
        <v>0</v>
      </c>
      <c r="F14" s="752"/>
      <c r="G14" s="741"/>
    </row>
    <row r="15" spans="1:8" x14ac:dyDescent="0.25">
      <c r="B15" s="753" t="s">
        <v>727</v>
      </c>
      <c r="C15" s="754" t="s">
        <v>728</v>
      </c>
      <c r="D15" s="755" t="s">
        <v>719</v>
      </c>
      <c r="E15" s="756">
        <v>0</v>
      </c>
      <c r="F15" s="752"/>
      <c r="G15" s="741"/>
    </row>
    <row r="16" spans="1:8" x14ac:dyDescent="0.25">
      <c r="B16" s="753" t="s">
        <v>729</v>
      </c>
      <c r="C16" s="754" t="s">
        <v>730</v>
      </c>
      <c r="D16" s="755" t="s">
        <v>719</v>
      </c>
      <c r="E16" s="756">
        <v>0</v>
      </c>
      <c r="F16" s="752"/>
      <c r="G16" s="741"/>
    </row>
    <row r="17" spans="2:8" x14ac:dyDescent="0.25">
      <c r="B17" s="753" t="s">
        <v>731</v>
      </c>
      <c r="C17" s="754" t="s">
        <v>732</v>
      </c>
      <c r="D17" s="755" t="s">
        <v>719</v>
      </c>
      <c r="E17" s="756">
        <v>0</v>
      </c>
      <c r="F17" s="752"/>
      <c r="G17" s="741"/>
    </row>
    <row r="18" spans="2:8" x14ac:dyDescent="0.25">
      <c r="B18" s="753" t="s">
        <v>733</v>
      </c>
      <c r="C18" s="757" t="s">
        <v>734</v>
      </c>
      <c r="D18" s="753" t="s">
        <v>719</v>
      </c>
      <c r="E18" s="756">
        <v>0</v>
      </c>
      <c r="F18" s="758"/>
      <c r="G18" s="741"/>
    </row>
    <row r="19" spans="2:8" x14ac:dyDescent="0.25">
      <c r="B19" s="753" t="s">
        <v>735</v>
      </c>
      <c r="C19" s="759" t="s">
        <v>736</v>
      </c>
      <c r="D19" s="753" t="s">
        <v>719</v>
      </c>
      <c r="E19" s="760">
        <v>0</v>
      </c>
      <c r="F19" s="761"/>
      <c r="G19" s="741"/>
    </row>
    <row r="20" spans="2:8" ht="27" x14ac:dyDescent="0.25">
      <c r="B20" s="748" t="s">
        <v>74</v>
      </c>
      <c r="C20" s="762" t="s">
        <v>737</v>
      </c>
      <c r="D20" s="763" t="s">
        <v>719</v>
      </c>
      <c r="E20" s="746">
        <f>SUM(E21:E28)</f>
        <v>38.612000000000002</v>
      </c>
      <c r="F20" s="1474" t="s">
        <v>738</v>
      </c>
      <c r="G20" s="741"/>
    </row>
    <row r="21" spans="2:8" x14ac:dyDescent="0.25">
      <c r="B21" s="753" t="s">
        <v>739</v>
      </c>
      <c r="C21" s="754" t="s">
        <v>722</v>
      </c>
      <c r="D21" s="753" t="s">
        <v>719</v>
      </c>
      <c r="E21" s="764">
        <v>8.5299999999999994</v>
      </c>
      <c r="F21" s="1475"/>
      <c r="G21" s="741"/>
    </row>
    <row r="22" spans="2:8" x14ac:dyDescent="0.25">
      <c r="B22" s="753" t="s">
        <v>740</v>
      </c>
      <c r="C22" s="754" t="s">
        <v>724</v>
      </c>
      <c r="D22" s="753" t="s">
        <v>719</v>
      </c>
      <c r="E22" s="764">
        <v>0.5</v>
      </c>
      <c r="F22" s="1475"/>
      <c r="G22" s="741"/>
    </row>
    <row r="23" spans="2:8" x14ac:dyDescent="0.25">
      <c r="B23" s="753" t="s">
        <v>741</v>
      </c>
      <c r="C23" s="754" t="s">
        <v>726</v>
      </c>
      <c r="D23" s="753" t="s">
        <v>719</v>
      </c>
      <c r="E23" s="764">
        <v>0</v>
      </c>
      <c r="F23" s="1475"/>
      <c r="G23" s="741"/>
    </row>
    <row r="24" spans="2:8" x14ac:dyDescent="0.25">
      <c r="B24" s="753" t="s">
        <v>742</v>
      </c>
      <c r="C24" s="754" t="s">
        <v>728</v>
      </c>
      <c r="D24" s="753" t="s">
        <v>719</v>
      </c>
      <c r="E24" s="764">
        <v>2.7669999999999999</v>
      </c>
      <c r="F24" s="1475"/>
      <c r="G24" s="741"/>
    </row>
    <row r="25" spans="2:8" x14ac:dyDescent="0.25">
      <c r="B25" s="753" t="s">
        <v>743</v>
      </c>
      <c r="C25" s="754" t="s">
        <v>730</v>
      </c>
      <c r="D25" s="753" t="s">
        <v>719</v>
      </c>
      <c r="E25" s="764">
        <v>26.815000000000001</v>
      </c>
      <c r="F25" s="1475"/>
      <c r="G25" s="741"/>
    </row>
    <row r="26" spans="2:8" x14ac:dyDescent="0.25">
      <c r="B26" s="753" t="s">
        <v>744</v>
      </c>
      <c r="C26" s="754" t="s">
        <v>732</v>
      </c>
      <c r="D26" s="753" t="s">
        <v>719</v>
      </c>
      <c r="E26" s="764">
        <v>0</v>
      </c>
      <c r="F26" s="1475"/>
      <c r="G26" s="741"/>
    </row>
    <row r="27" spans="2:8" x14ac:dyDescent="0.25">
      <c r="B27" s="753" t="s">
        <v>745</v>
      </c>
      <c r="C27" s="765" t="s">
        <v>734</v>
      </c>
      <c r="D27" s="753" t="s">
        <v>719</v>
      </c>
      <c r="E27" s="766">
        <v>0</v>
      </c>
      <c r="F27" s="1475"/>
      <c r="G27" s="741"/>
      <c r="H27" s="747"/>
    </row>
    <row r="28" spans="2:8" x14ac:dyDescent="0.25">
      <c r="B28" s="753" t="s">
        <v>746</v>
      </c>
      <c r="C28" s="767" t="s">
        <v>736</v>
      </c>
      <c r="D28" s="768" t="s">
        <v>719</v>
      </c>
      <c r="E28" s="769">
        <v>0</v>
      </c>
      <c r="F28" s="1476"/>
      <c r="G28" s="741"/>
      <c r="H28" s="747"/>
    </row>
    <row r="29" spans="2:8" x14ac:dyDescent="0.25">
      <c r="B29" s="770" t="s">
        <v>109</v>
      </c>
      <c r="C29" s="737" t="s">
        <v>747</v>
      </c>
      <c r="D29" s="770" t="s">
        <v>719</v>
      </c>
      <c r="E29" s="771">
        <f>E10+$E$31</f>
        <v>43.572000000000003</v>
      </c>
      <c r="F29" s="772"/>
      <c r="G29" s="741"/>
    </row>
    <row r="30" spans="2:8" x14ac:dyDescent="0.25">
      <c r="B30" s="770" t="s">
        <v>113</v>
      </c>
      <c r="C30" s="743" t="s">
        <v>748</v>
      </c>
      <c r="D30" s="770" t="s">
        <v>719</v>
      </c>
      <c r="E30" s="773">
        <v>0</v>
      </c>
      <c r="F30" s="774" t="s">
        <v>749</v>
      </c>
    </row>
    <row r="31" spans="2:8" x14ac:dyDescent="0.25">
      <c r="B31" s="736" t="s">
        <v>115</v>
      </c>
      <c r="C31" s="775" t="s">
        <v>750</v>
      </c>
      <c r="D31" s="736" t="s">
        <v>719</v>
      </c>
      <c r="E31" s="776">
        <v>4.96</v>
      </c>
      <c r="F31" s="774" t="s">
        <v>751</v>
      </c>
    </row>
    <row r="32" spans="2:8" x14ac:dyDescent="0.25">
      <c r="B32" s="777" t="s">
        <v>129</v>
      </c>
      <c r="C32" s="778" t="s">
        <v>752</v>
      </c>
      <c r="D32" s="777" t="s">
        <v>719</v>
      </c>
      <c r="E32" s="779">
        <v>219.87</v>
      </c>
      <c r="F32" s="780"/>
    </row>
    <row r="33" spans="2:6" x14ac:dyDescent="0.25">
      <c r="B33" s="777" t="s">
        <v>143</v>
      </c>
      <c r="C33" s="778" t="s">
        <v>753</v>
      </c>
      <c r="D33" s="777" t="s">
        <v>719</v>
      </c>
      <c r="E33" s="779">
        <v>0</v>
      </c>
      <c r="F33" s="781"/>
    </row>
    <row r="34" spans="2:6" x14ac:dyDescent="0.25">
      <c r="B34" s="777" t="s">
        <v>493</v>
      </c>
      <c r="C34" s="778" t="s">
        <v>754</v>
      </c>
      <c r="D34" s="777" t="s">
        <v>719</v>
      </c>
      <c r="E34" s="782">
        <f>E29+E30+E32-E33</f>
        <v>263.44200000000001</v>
      </c>
      <c r="F34" s="781"/>
    </row>
    <row r="35" spans="2:6" x14ac:dyDescent="0.25">
      <c r="B35" s="777" t="s">
        <v>197</v>
      </c>
      <c r="C35" s="783" t="s">
        <v>755</v>
      </c>
      <c r="D35" s="784"/>
      <c r="E35" s="785"/>
      <c r="F35" s="786"/>
    </row>
    <row r="36" spans="2:6" s="4" customFormat="1" x14ac:dyDescent="0.25">
      <c r="B36" s="742" t="s">
        <v>756</v>
      </c>
      <c r="C36" s="787" t="s">
        <v>757</v>
      </c>
      <c r="D36" s="742" t="s">
        <v>758</v>
      </c>
      <c r="E36" s="788">
        <f>IF((E37+E39)=0,"0",(E21+E23)*100/(E40*(E41+E42+E43)))</f>
        <v>0.48268447261204156</v>
      </c>
      <c r="F36" s="746"/>
    </row>
    <row r="37" spans="2:6" x14ac:dyDescent="0.25">
      <c r="B37" s="748" t="s">
        <v>759</v>
      </c>
      <c r="C37" s="789" t="s">
        <v>760</v>
      </c>
      <c r="D37" s="790" t="s">
        <v>761</v>
      </c>
      <c r="E37" s="791">
        <f>VAS078_F_Vidutinissvert1AtaskaitinisLaikotarpis</f>
        <v>94</v>
      </c>
      <c r="F37" s="791" t="s">
        <v>762</v>
      </c>
    </row>
    <row r="38" spans="2:6" x14ac:dyDescent="0.25">
      <c r="B38" s="748" t="s">
        <v>763</v>
      </c>
      <c r="C38" s="792" t="s">
        <v>764</v>
      </c>
      <c r="D38" s="790" t="s">
        <v>761</v>
      </c>
      <c r="E38" s="791">
        <f>VAS078_F_Vidutinissvert2AtaskaitinisLaikotarpis</f>
        <v>0</v>
      </c>
      <c r="F38" s="791" t="s">
        <v>765</v>
      </c>
    </row>
    <row r="39" spans="2:6" x14ac:dyDescent="0.25">
      <c r="B39" s="793" t="s">
        <v>766</v>
      </c>
      <c r="C39" s="792" t="s">
        <v>767</v>
      </c>
      <c r="D39" s="794" t="s">
        <v>761</v>
      </c>
      <c r="E39" s="795">
        <f>VAS078_F_Vidutinissvert3AtaskaitinisLaikotarpis</f>
        <v>0</v>
      </c>
      <c r="F39" s="795" t="s">
        <v>762</v>
      </c>
    </row>
    <row r="40" spans="2:6" x14ac:dyDescent="0.25">
      <c r="B40" s="793" t="s">
        <v>768</v>
      </c>
      <c r="C40" s="792" t="s">
        <v>769</v>
      </c>
      <c r="D40" s="794" t="s">
        <v>761</v>
      </c>
      <c r="E40" s="795">
        <f>((E41*(E37+E38))+(E42+E43)*E39)/(E41+ E42+ E43)</f>
        <v>47</v>
      </c>
      <c r="F40" s="795"/>
    </row>
    <row r="41" spans="2:6" ht="15.75" x14ac:dyDescent="0.25">
      <c r="B41" s="793" t="s">
        <v>770</v>
      </c>
      <c r="C41" s="792" t="s">
        <v>771</v>
      </c>
      <c r="D41" s="748" t="s">
        <v>772</v>
      </c>
      <c r="E41" s="795">
        <f>VAS077_F_Isgautopozemin1AtaskaitinisLaikotarpis</f>
        <v>18.8</v>
      </c>
      <c r="F41" s="791" t="s">
        <v>773</v>
      </c>
    </row>
    <row r="42" spans="2:6" ht="15.75" x14ac:dyDescent="0.25">
      <c r="B42" s="748" t="s">
        <v>774</v>
      </c>
      <c r="C42" s="789" t="s">
        <v>775</v>
      </c>
      <c r="D42" s="748" t="s">
        <v>772</v>
      </c>
      <c r="E42" s="791">
        <f>VAS077_F_Patiektogeriam1AtaskaitinisLaikotarpis</f>
        <v>18.8</v>
      </c>
      <c r="F42" s="791" t="s">
        <v>773</v>
      </c>
    </row>
    <row r="43" spans="2:6" ht="15.75" x14ac:dyDescent="0.25">
      <c r="B43" s="748" t="s">
        <v>776</v>
      </c>
      <c r="C43" s="796" t="s">
        <v>777</v>
      </c>
      <c r="D43" s="748" t="s">
        <v>772</v>
      </c>
      <c r="E43" s="797">
        <f>VAS077_F_Trecioketvirto1AtaskaitinisLaikotarpis</f>
        <v>0</v>
      </c>
      <c r="F43" s="791" t="s">
        <v>773</v>
      </c>
    </row>
    <row r="44" spans="2:6" s="4" customFormat="1" x14ac:dyDescent="0.25">
      <c r="B44" s="742" t="s">
        <v>778</v>
      </c>
      <c r="C44" s="787" t="s">
        <v>779</v>
      </c>
      <c r="D44" s="742" t="s">
        <v>780</v>
      </c>
      <c r="E44" s="788" t="str">
        <f>IF(E45=0,"0",E22/E46)</f>
        <v>0</v>
      </c>
      <c r="F44" s="746"/>
    </row>
    <row r="45" spans="2:6" x14ac:dyDescent="0.25">
      <c r="B45" s="748" t="s">
        <v>781</v>
      </c>
      <c r="C45" s="789" t="s">
        <v>764</v>
      </c>
      <c r="D45" s="790" t="s">
        <v>761</v>
      </c>
      <c r="E45" s="791">
        <f>VAS078_F_Vidutinissvert2AtaskaitinisLaikotarpis</f>
        <v>0</v>
      </c>
      <c r="F45" s="791" t="s">
        <v>762</v>
      </c>
    </row>
    <row r="46" spans="2:6" ht="15.75" x14ac:dyDescent="0.25">
      <c r="B46" s="748" t="s">
        <v>782</v>
      </c>
      <c r="C46" s="789" t="s">
        <v>783</v>
      </c>
      <c r="D46" s="748" t="s">
        <v>772</v>
      </c>
      <c r="E46" s="791">
        <f>VAS077_F_Paruostogeriam1AtaskaitinisLaikotarpis</f>
        <v>18.8</v>
      </c>
      <c r="F46" s="791" t="s">
        <v>773</v>
      </c>
    </row>
    <row r="47" spans="2:6" s="4" customFormat="1" x14ac:dyDescent="0.25">
      <c r="B47" s="742" t="s">
        <v>784</v>
      </c>
      <c r="C47" s="787" t="s">
        <v>785</v>
      </c>
      <c r="D47" s="742" t="s">
        <v>758</v>
      </c>
      <c r="E47" s="788">
        <f>IF(E48=0,"0",((E24*100)/(E50+E51)/E48))</f>
        <v>2.984575558192212</v>
      </c>
      <c r="F47" s="746"/>
    </row>
    <row r="48" spans="2:6" x14ac:dyDescent="0.25">
      <c r="B48" s="748" t="s">
        <v>786</v>
      </c>
      <c r="C48" s="789" t="s">
        <v>787</v>
      </c>
      <c r="D48" s="790" t="s">
        <v>761</v>
      </c>
      <c r="E48" s="791">
        <f>VAS078_F_Vidutinissvert4AtaskaitinisLaikotarpis</f>
        <v>5</v>
      </c>
      <c r="F48" s="791" t="s">
        <v>762</v>
      </c>
    </row>
    <row r="49" spans="2:6" ht="15.75" x14ac:dyDescent="0.25">
      <c r="B49" s="748" t="s">
        <v>788</v>
      </c>
      <c r="C49" s="789" t="s">
        <v>789</v>
      </c>
      <c r="D49" s="748" t="s">
        <v>772</v>
      </c>
      <c r="E49" s="791">
        <f>VAS077_F_Surinktabuitin1AtaskaitinisLaikotarpis</f>
        <v>18.542000000000002</v>
      </c>
      <c r="F49" s="791" t="s">
        <v>773</v>
      </c>
    </row>
    <row r="50" spans="2:6" s="4" customFormat="1" ht="15.75" x14ac:dyDescent="0.25">
      <c r="B50" s="748" t="s">
        <v>790</v>
      </c>
      <c r="C50" s="789" t="s">
        <v>791</v>
      </c>
      <c r="D50" s="748" t="s">
        <v>772</v>
      </c>
      <c r="E50" s="791">
        <f>VAS077_F_Perpumpuotasbu1AtaskaitinisLaikotarpis</f>
        <v>18.542000000000002</v>
      </c>
      <c r="F50" s="791" t="s">
        <v>773</v>
      </c>
    </row>
    <row r="51" spans="2:6" s="4" customFormat="1" ht="15.75" x14ac:dyDescent="0.25">
      <c r="B51" s="748" t="s">
        <v>792</v>
      </c>
      <c r="C51" s="796" t="s">
        <v>793</v>
      </c>
      <c r="D51" s="748" t="s">
        <v>772</v>
      </c>
      <c r="E51" s="797">
        <f>VAS077_F_Perpumpuotasbu2AtaskaitinisLaikotarpis</f>
        <v>0</v>
      </c>
      <c r="F51" s="797"/>
    </row>
    <row r="52" spans="2:6" s="4" customFormat="1" x14ac:dyDescent="0.25">
      <c r="B52" s="742" t="s">
        <v>794</v>
      </c>
      <c r="C52" s="787" t="s">
        <v>795</v>
      </c>
      <c r="D52" s="742" t="s">
        <v>796</v>
      </c>
      <c r="E52" s="788">
        <f>IF(E53=0,"0",((E25*1000)/E53))</f>
        <v>5766.2529845170666</v>
      </c>
      <c r="F52" s="746"/>
    </row>
    <row r="53" spans="2:6" x14ac:dyDescent="0.25">
      <c r="B53" s="748" t="s">
        <v>797</v>
      </c>
      <c r="C53" s="789" t="s">
        <v>798</v>
      </c>
      <c r="D53" s="790" t="s">
        <v>799</v>
      </c>
      <c r="E53" s="791">
        <f>VAS078_F_Pagalbiochemin3AtaskaitinisLaikotarpis</f>
        <v>4.6503336000000006</v>
      </c>
      <c r="F53" s="791" t="s">
        <v>762</v>
      </c>
    </row>
    <row r="54" spans="2:6" x14ac:dyDescent="0.25">
      <c r="B54" s="742" t="s">
        <v>800</v>
      </c>
      <c r="C54" s="787" t="s">
        <v>801</v>
      </c>
      <c r="D54" s="742" t="s">
        <v>802</v>
      </c>
      <c r="E54" s="746">
        <f>IFERROR(E55/(E29-E33), 0)</f>
        <v>0.24325476782620664</v>
      </c>
      <c r="F54" s="746"/>
    </row>
    <row r="55" spans="2:6" x14ac:dyDescent="0.25">
      <c r="B55" s="798" t="s">
        <v>803</v>
      </c>
      <c r="C55" s="799" t="s">
        <v>804</v>
      </c>
      <c r="D55" s="800" t="s">
        <v>805</v>
      </c>
      <c r="E55" s="801">
        <f>VAS073_F_Elektrosenergi13IsViso+VAS073_F_Elektrosenergi14IsViso+VAS073_F_Elektrosenergi15PavirsiniuNuoteku</f>
        <v>10.599096743723477</v>
      </c>
      <c r="F55" s="801" t="s">
        <v>128</v>
      </c>
    </row>
    <row r="57" spans="2:6" x14ac:dyDescent="0.25">
      <c r="C57" s="1" t="s">
        <v>806</v>
      </c>
      <c r="E57" s="515"/>
    </row>
    <row r="58" spans="2:6" x14ac:dyDescent="0.25">
      <c r="E58" s="515"/>
    </row>
    <row r="59" spans="2:6" x14ac:dyDescent="0.25">
      <c r="E59" s="515"/>
    </row>
    <row r="60" spans="2:6" x14ac:dyDescent="0.25">
      <c r="E60" s="515"/>
    </row>
  </sheetData>
  <sheetProtection password="F757" sheet="1" objects="1" scenarios="1"/>
  <mergeCells count="2">
    <mergeCell ref="B8:F8"/>
    <mergeCell ref="F20:F28"/>
  </mergeCells>
  <pageMargins left="0.7" right="0.7" top="0.75" bottom="0.75" header="0.3" footer="0.3"/>
  <pageSetup paperSize="9" scale="5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L52"/>
  <sheetViews>
    <sheetView zoomScale="70" zoomScaleNormal="70" workbookViewId="0">
      <selection activeCell="E19" sqref="E19:F26"/>
    </sheetView>
  </sheetViews>
  <sheetFormatPr defaultColWidth="9.140625" defaultRowHeight="15" x14ac:dyDescent="0.25"/>
  <cols>
    <col min="1" max="1" width="9.140625" style="514"/>
    <col min="2" max="2" width="6.7109375" style="514" customWidth="1"/>
    <col min="3" max="3" width="88.5703125" style="514" customWidth="1"/>
    <col min="4" max="4" width="17.28515625" style="514" customWidth="1"/>
    <col min="5" max="6" width="24" style="514" customWidth="1"/>
    <col min="7" max="7" width="61.28515625" style="514" customWidth="1"/>
    <col min="8" max="8" width="23.140625" style="514" customWidth="1"/>
    <col min="9" max="16384" width="9.140625" style="514"/>
  </cols>
  <sheetData>
    <row r="1" spans="1:12" x14ac:dyDescent="0.25">
      <c r="A1" s="516" t="s">
        <v>0</v>
      </c>
      <c r="B1" s="517"/>
      <c r="C1" s="517"/>
      <c r="D1" s="517"/>
      <c r="E1" s="517"/>
      <c r="F1" s="517"/>
      <c r="G1" s="517"/>
      <c r="H1" s="517"/>
      <c r="I1" s="517"/>
      <c r="J1" s="517"/>
      <c r="K1" s="517"/>
    </row>
    <row r="2" spans="1:12" x14ac:dyDescent="0.25">
      <c r="A2" s="516" t="s">
        <v>1</v>
      </c>
      <c r="B2" s="517"/>
      <c r="C2" s="517"/>
      <c r="D2" s="517"/>
      <c r="E2" s="517"/>
      <c r="F2" s="517"/>
      <c r="G2" s="517"/>
      <c r="H2" s="517"/>
      <c r="I2" s="517"/>
      <c r="J2" s="517"/>
      <c r="K2" s="517"/>
    </row>
    <row r="3" spans="1:12" x14ac:dyDescent="0.25">
      <c r="A3" s="517"/>
      <c r="B3" s="517"/>
      <c r="C3" s="517"/>
      <c r="D3" s="517"/>
      <c r="E3" s="517"/>
      <c r="F3" s="517"/>
      <c r="G3" s="517"/>
      <c r="H3" s="517"/>
      <c r="I3" s="517"/>
      <c r="J3" s="517"/>
      <c r="K3" s="517"/>
    </row>
    <row r="4" spans="1:12" x14ac:dyDescent="0.25">
      <c r="A4" s="517"/>
      <c r="B4" s="517"/>
      <c r="C4" s="517"/>
      <c r="D4" s="517"/>
      <c r="E4" s="517"/>
      <c r="F4" s="517"/>
      <c r="G4" s="517"/>
      <c r="H4" s="517"/>
      <c r="I4" s="517"/>
      <c r="J4" s="517"/>
      <c r="K4" s="517"/>
    </row>
    <row r="5" spans="1:12" x14ac:dyDescent="0.25">
      <c r="A5" s="519" t="s">
        <v>807</v>
      </c>
      <c r="B5" s="517"/>
      <c r="C5" s="517"/>
      <c r="D5" s="517"/>
      <c r="E5" s="517"/>
      <c r="F5" s="517"/>
      <c r="G5" s="517"/>
      <c r="H5" s="517"/>
      <c r="I5" s="517"/>
      <c r="J5" s="517"/>
      <c r="K5" s="517"/>
    </row>
    <row r="6" spans="1:12" x14ac:dyDescent="0.25">
      <c r="A6" s="517"/>
      <c r="B6" s="517"/>
      <c r="C6" s="517"/>
      <c r="D6" s="517"/>
      <c r="E6" s="517"/>
      <c r="F6" s="517"/>
      <c r="G6" s="517"/>
      <c r="H6" s="517"/>
      <c r="I6" s="517"/>
      <c r="J6" s="517"/>
      <c r="K6" s="517"/>
    </row>
    <row r="8" spans="1:12" ht="15" customHeight="1" x14ac:dyDescent="0.25">
      <c r="B8" s="1468" t="s">
        <v>808</v>
      </c>
      <c r="C8" s="1468"/>
      <c r="D8" s="1468"/>
      <c r="E8" s="1468"/>
      <c r="F8" s="1468"/>
      <c r="G8" s="1468"/>
    </row>
    <row r="9" spans="1:12" ht="21" customHeight="1" x14ac:dyDescent="0.25">
      <c r="B9" s="736" t="s">
        <v>4</v>
      </c>
      <c r="C9" s="736" t="s">
        <v>714</v>
      </c>
      <c r="D9" s="738" t="s">
        <v>715</v>
      </c>
      <c r="E9" s="1479" t="s">
        <v>65</v>
      </c>
      <c r="F9" s="1480"/>
      <c r="G9" s="802" t="s">
        <v>716</v>
      </c>
      <c r="H9" s="741"/>
    </row>
    <row r="10" spans="1:12" ht="29.25" customHeight="1" x14ac:dyDescent="0.25">
      <c r="B10" s="736"/>
      <c r="C10" s="736"/>
      <c r="D10" s="738"/>
      <c r="E10" s="803" t="s">
        <v>809</v>
      </c>
      <c r="F10" s="803" t="s">
        <v>810</v>
      </c>
      <c r="G10" s="802"/>
      <c r="H10" s="741"/>
    </row>
    <row r="11" spans="1:12" x14ac:dyDescent="0.25">
      <c r="B11" s="736" t="s">
        <v>717</v>
      </c>
      <c r="C11" s="736" t="s">
        <v>811</v>
      </c>
      <c r="D11" s="736" t="s">
        <v>812</v>
      </c>
      <c r="E11" s="772">
        <f>E12+E26</f>
        <v>141</v>
      </c>
      <c r="F11" s="772">
        <f>F12+F26</f>
        <v>141</v>
      </c>
      <c r="G11" s="802"/>
      <c r="H11" s="741"/>
    </row>
    <row r="12" spans="1:12" x14ac:dyDescent="0.25">
      <c r="B12" s="804" t="s">
        <v>813</v>
      </c>
      <c r="C12" s="804" t="s">
        <v>814</v>
      </c>
      <c r="D12" s="804" t="s">
        <v>812</v>
      </c>
      <c r="E12" s="805">
        <f>E14+E18+E22+E23+E24+E25</f>
        <v>1.0018485122156142</v>
      </c>
      <c r="F12" s="805">
        <f>F14+F18+F22+F23+F24+F25</f>
        <v>1.0018485122156142</v>
      </c>
      <c r="G12" s="806"/>
      <c r="H12" s="747"/>
    </row>
    <row r="13" spans="1:12" x14ac:dyDescent="0.25">
      <c r="B13" s="770" t="s">
        <v>815</v>
      </c>
      <c r="C13" s="770" t="s">
        <v>816</v>
      </c>
      <c r="D13" s="770" t="s">
        <v>812</v>
      </c>
      <c r="E13" s="807">
        <f>E14+E18+E23+E22</f>
        <v>1</v>
      </c>
      <c r="F13" s="807">
        <f>F14+F18+F23+F22</f>
        <v>1</v>
      </c>
      <c r="G13" s="808"/>
      <c r="H13" s="741"/>
    </row>
    <row r="14" spans="1:12" ht="18.75" customHeight="1" x14ac:dyDescent="0.25">
      <c r="B14" s="763" t="s">
        <v>113</v>
      </c>
      <c r="C14" s="763" t="s">
        <v>817</v>
      </c>
      <c r="D14" s="742" t="s">
        <v>812</v>
      </c>
      <c r="E14" s="745">
        <f>SUM(E15:E17)</f>
        <v>0.5</v>
      </c>
      <c r="F14" s="745">
        <f>SUM(F15:F17)</f>
        <v>0.5</v>
      </c>
      <c r="G14" s="809"/>
      <c r="H14" s="741"/>
    </row>
    <row r="15" spans="1:12" x14ac:dyDescent="0.25">
      <c r="B15" s="810" t="s">
        <v>818</v>
      </c>
      <c r="C15" s="811" t="s">
        <v>722</v>
      </c>
      <c r="D15" s="810" t="s">
        <v>812</v>
      </c>
      <c r="E15" s="812">
        <v>0.25</v>
      </c>
      <c r="F15" s="812">
        <v>0.25</v>
      </c>
      <c r="G15" s="813"/>
      <c r="H15" s="741"/>
    </row>
    <row r="16" spans="1:12" x14ac:dyDescent="0.25">
      <c r="B16" s="810" t="s">
        <v>819</v>
      </c>
      <c r="C16" s="811" t="s">
        <v>724</v>
      </c>
      <c r="D16" s="810" t="s">
        <v>812</v>
      </c>
      <c r="E16" s="812">
        <v>0.25</v>
      </c>
      <c r="F16" s="812">
        <v>0.25</v>
      </c>
      <c r="G16" s="813"/>
      <c r="H16" s="741"/>
      <c r="L16" s="814"/>
    </row>
    <row r="17" spans="2:7" x14ac:dyDescent="0.25">
      <c r="B17" s="815" t="s">
        <v>820</v>
      </c>
      <c r="C17" s="816" t="s">
        <v>726</v>
      </c>
      <c r="D17" s="815" t="s">
        <v>812</v>
      </c>
      <c r="E17" s="817">
        <v>0</v>
      </c>
      <c r="F17" s="817">
        <v>0</v>
      </c>
      <c r="G17" s="818"/>
    </row>
    <row r="18" spans="2:7" ht="23.25" customHeight="1" x14ac:dyDescent="0.25">
      <c r="B18" s="819" t="s">
        <v>115</v>
      </c>
      <c r="C18" s="819" t="s">
        <v>821</v>
      </c>
      <c r="D18" s="820" t="s">
        <v>812</v>
      </c>
      <c r="E18" s="821">
        <f>SUM(E19:E21)</f>
        <v>0.5</v>
      </c>
      <c r="F18" s="821">
        <f>SUM(F19:F21)</f>
        <v>0.5</v>
      </c>
      <c r="G18" s="822"/>
    </row>
    <row r="19" spans="2:7" x14ac:dyDescent="0.25">
      <c r="B19" s="810" t="s">
        <v>822</v>
      </c>
      <c r="C19" s="811" t="s">
        <v>823</v>
      </c>
      <c r="D19" s="810" t="s">
        <v>812</v>
      </c>
      <c r="E19" s="812">
        <v>0</v>
      </c>
      <c r="F19" s="812">
        <v>0</v>
      </c>
      <c r="G19" s="813"/>
    </row>
    <row r="20" spans="2:7" x14ac:dyDescent="0.25">
      <c r="B20" s="810" t="s">
        <v>824</v>
      </c>
      <c r="C20" s="811" t="s">
        <v>730</v>
      </c>
      <c r="D20" s="810" t="s">
        <v>812</v>
      </c>
      <c r="E20" s="812">
        <v>0.5</v>
      </c>
      <c r="F20" s="812">
        <v>0.5</v>
      </c>
      <c r="G20" s="813"/>
    </row>
    <row r="21" spans="2:7" x14ac:dyDescent="0.25">
      <c r="B21" s="810" t="s">
        <v>825</v>
      </c>
      <c r="C21" s="811" t="s">
        <v>732</v>
      </c>
      <c r="D21" s="810" t="s">
        <v>812</v>
      </c>
      <c r="E21" s="812">
        <v>0</v>
      </c>
      <c r="F21" s="812">
        <v>0</v>
      </c>
      <c r="G21" s="813"/>
    </row>
    <row r="22" spans="2:7" x14ac:dyDescent="0.25">
      <c r="B22" s="823" t="s">
        <v>117</v>
      </c>
      <c r="C22" s="823" t="s">
        <v>826</v>
      </c>
      <c r="D22" s="824" t="s">
        <v>812</v>
      </c>
      <c r="E22" s="825">
        <v>0</v>
      </c>
      <c r="F22" s="825">
        <v>0</v>
      </c>
      <c r="G22" s="802"/>
    </row>
    <row r="23" spans="2:7" x14ac:dyDescent="0.25">
      <c r="B23" s="823" t="s">
        <v>119</v>
      </c>
      <c r="C23" s="826" t="s">
        <v>748</v>
      </c>
      <c r="D23" s="823" t="s">
        <v>812</v>
      </c>
      <c r="E23" s="825">
        <v>0</v>
      </c>
      <c r="F23" s="825">
        <v>0</v>
      </c>
      <c r="G23" s="802" t="s">
        <v>827</v>
      </c>
    </row>
    <row r="24" spans="2:7" x14ac:dyDescent="0.25">
      <c r="B24" s="736" t="s">
        <v>828</v>
      </c>
      <c r="C24" s="736" t="s">
        <v>829</v>
      </c>
      <c r="D24" s="736" t="s">
        <v>812</v>
      </c>
      <c r="E24" s="825">
        <v>0</v>
      </c>
      <c r="F24" s="825">
        <v>0</v>
      </c>
      <c r="G24" s="802"/>
    </row>
    <row r="25" spans="2:7" x14ac:dyDescent="0.25">
      <c r="B25" s="736" t="s">
        <v>294</v>
      </c>
      <c r="C25" s="827" t="s">
        <v>830</v>
      </c>
      <c r="D25" s="736" t="s">
        <v>812</v>
      </c>
      <c r="E25" s="825">
        <v>1.8485122156142297E-3</v>
      </c>
      <c r="F25" s="825">
        <v>1.8485122156142297E-3</v>
      </c>
      <c r="G25" s="802"/>
    </row>
    <row r="26" spans="2:7" x14ac:dyDescent="0.25">
      <c r="B26" s="770" t="s">
        <v>831</v>
      </c>
      <c r="C26" s="770" t="s">
        <v>832</v>
      </c>
      <c r="D26" s="770" t="s">
        <v>812</v>
      </c>
      <c r="E26" s="828">
        <v>139.99815148778438</v>
      </c>
      <c r="F26" s="828">
        <v>139.99815148778438</v>
      </c>
      <c r="G26" s="808"/>
    </row>
    <row r="27" spans="2:7" ht="17.25" customHeight="1" x14ac:dyDescent="0.25">
      <c r="B27" s="736" t="s">
        <v>833</v>
      </c>
      <c r="C27" s="784" t="s">
        <v>834</v>
      </c>
      <c r="D27" s="784"/>
      <c r="E27" s="829"/>
      <c r="F27" s="829"/>
      <c r="G27" s="830"/>
    </row>
    <row r="28" spans="2:7" x14ac:dyDescent="0.25">
      <c r="B28" s="831" t="s">
        <v>835</v>
      </c>
      <c r="C28" s="831" t="s">
        <v>836</v>
      </c>
      <c r="D28" s="831" t="s">
        <v>837</v>
      </c>
      <c r="E28" s="1481">
        <f>IFERROR(E29/E14/12*1000, 0)</f>
        <v>1150.1408333333334</v>
      </c>
      <c r="F28" s="1482"/>
      <c r="G28" s="832"/>
    </row>
    <row r="29" spans="2:7" x14ac:dyDescent="0.25">
      <c r="B29" s="833" t="s">
        <v>838</v>
      </c>
      <c r="C29" s="834" t="s">
        <v>839</v>
      </c>
      <c r="D29" s="833" t="s">
        <v>805</v>
      </c>
      <c r="E29" s="1483">
        <f>VAS073_F_Darbouzmokesci23IsViso</f>
        <v>6.9008450000000003</v>
      </c>
      <c r="F29" s="1484"/>
      <c r="G29" s="835" t="s">
        <v>128</v>
      </c>
    </row>
    <row r="30" spans="2:7" x14ac:dyDescent="0.25">
      <c r="B30" s="819" t="s">
        <v>147</v>
      </c>
      <c r="C30" s="742" t="s">
        <v>840</v>
      </c>
      <c r="D30" s="742" t="s">
        <v>837</v>
      </c>
      <c r="E30" s="1485">
        <f>IFERROR(E31/E18/12*1000, 0)</f>
        <v>1150.1408333333334</v>
      </c>
      <c r="F30" s="1486"/>
      <c r="G30" s="836"/>
    </row>
    <row r="31" spans="2:7" x14ac:dyDescent="0.25">
      <c r="B31" s="798" t="s">
        <v>580</v>
      </c>
      <c r="C31" s="834" t="s">
        <v>841</v>
      </c>
      <c r="D31" s="833" t="s">
        <v>805</v>
      </c>
      <c r="E31" s="1487">
        <f>VAS073_F_Darbouzmokesci24IsViso</f>
        <v>6.9008450000000003</v>
      </c>
      <c r="F31" s="1488"/>
      <c r="G31" s="835" t="s">
        <v>128</v>
      </c>
    </row>
    <row r="32" spans="2:7" x14ac:dyDescent="0.25">
      <c r="B32" s="770" t="s">
        <v>149</v>
      </c>
      <c r="C32" s="837" t="s">
        <v>842</v>
      </c>
      <c r="D32" s="742" t="s">
        <v>837</v>
      </c>
      <c r="E32" s="1489">
        <f>IFERROR(E33/E22/12*1000, 0)</f>
        <v>0</v>
      </c>
      <c r="F32" s="1490"/>
      <c r="G32" s="836"/>
    </row>
    <row r="33" spans="2:11" x14ac:dyDescent="0.25">
      <c r="B33" s="798" t="s">
        <v>843</v>
      </c>
      <c r="C33" s="834" t="s">
        <v>844</v>
      </c>
      <c r="D33" s="833" t="s">
        <v>805</v>
      </c>
      <c r="E33" s="1487">
        <f>VAS073_F_Darbouzmokesci25PavirsiniuNuoteku</f>
        <v>0</v>
      </c>
      <c r="F33" s="1488"/>
      <c r="G33" s="835" t="s">
        <v>128</v>
      </c>
    </row>
    <row r="34" spans="2:11" x14ac:dyDescent="0.25">
      <c r="B34" s="742" t="s">
        <v>458</v>
      </c>
      <c r="C34" s="838" t="s">
        <v>845</v>
      </c>
      <c r="D34" s="770" t="s">
        <v>837</v>
      </c>
      <c r="E34" s="1481">
        <f>IFERROR(E35/E23/12*1000, 0)</f>
        <v>0</v>
      </c>
      <c r="F34" s="1482"/>
      <c r="G34" s="839"/>
    </row>
    <row r="35" spans="2:11" x14ac:dyDescent="0.25">
      <c r="B35" s="798" t="s">
        <v>846</v>
      </c>
      <c r="C35" s="834" t="s">
        <v>847</v>
      </c>
      <c r="D35" s="833" t="s">
        <v>805</v>
      </c>
      <c r="E35" s="1487">
        <f>VAS073_F_Darbouzmokesci2Apskaitosveikla1</f>
        <v>0</v>
      </c>
      <c r="F35" s="1488"/>
      <c r="G35" s="835" t="s">
        <v>128</v>
      </c>
    </row>
    <row r="36" spans="2:11" x14ac:dyDescent="0.25">
      <c r="B36" s="742" t="s">
        <v>462</v>
      </c>
      <c r="C36" s="820" t="s">
        <v>848</v>
      </c>
      <c r="D36" s="742" t="s">
        <v>837</v>
      </c>
      <c r="E36" s="1481">
        <f>IFERROR(E37/E24/12*1000, 0)</f>
        <v>0</v>
      </c>
      <c r="F36" s="1482"/>
      <c r="G36" s="836"/>
    </row>
    <row r="37" spans="2:11" x14ac:dyDescent="0.25">
      <c r="B37" s="798" t="s">
        <v>849</v>
      </c>
      <c r="C37" s="834" t="s">
        <v>850</v>
      </c>
      <c r="D37" s="833" t="s">
        <v>805</v>
      </c>
      <c r="E37" s="1487">
        <f>VAS073_F_Darbouzmokesci33IsViso+VAS073_F_Darbouzmokesci34IsViso+VAS073_F_Darbouzmokesci35PavirsiniuNuoteku+VAS073_F_Darbouzmokesci3Apskaitosveikla1</f>
        <v>0</v>
      </c>
      <c r="F37" s="1488"/>
      <c r="G37" s="835" t="s">
        <v>128</v>
      </c>
    </row>
    <row r="38" spans="2:11" x14ac:dyDescent="0.25">
      <c r="B38" s="742" t="s">
        <v>463</v>
      </c>
      <c r="C38" s="820" t="s">
        <v>851</v>
      </c>
      <c r="D38" s="742" t="s">
        <v>837</v>
      </c>
      <c r="E38" s="1481">
        <f>IFERROR(E39/E25/12*1000, 0)</f>
        <v>4085.1691666666666</v>
      </c>
      <c r="F38" s="1482"/>
      <c r="G38" s="836"/>
    </row>
    <row r="39" spans="2:11" x14ac:dyDescent="0.25">
      <c r="B39" s="798" t="s">
        <v>852</v>
      </c>
      <c r="C39" s="834" t="s">
        <v>853</v>
      </c>
      <c r="D39" s="833" t="s">
        <v>805</v>
      </c>
      <c r="E39" s="1487">
        <f>VAS073_F_Darbouzmokesci53IsViso+VAS073_F_Darbouzmokesci54IsViso+VAS073_F_Darbouzmokesci55PavirsiniuNuoteku+VAS073_F_Darbouzmokesci5Apskaitosveikla1</f>
        <v>9.0617821289207243E-2</v>
      </c>
      <c r="F39" s="1488"/>
      <c r="G39" s="835" t="s">
        <v>128</v>
      </c>
    </row>
    <row r="40" spans="2:11" x14ac:dyDescent="0.25">
      <c r="B40" s="777" t="s">
        <v>467</v>
      </c>
      <c r="C40" s="840" t="s">
        <v>854</v>
      </c>
      <c r="D40" s="841" t="s">
        <v>837</v>
      </c>
      <c r="E40" s="1491">
        <f>IFERROR((E29+E31+E33+E35+E37+E39)/E12/12*1000, 0)</f>
        <v>1155.556258580951</v>
      </c>
      <c r="F40" s="1492"/>
      <c r="G40" s="842"/>
    </row>
    <row r="41" spans="2:11" ht="25.5" x14ac:dyDescent="0.25">
      <c r="B41" s="736" t="s">
        <v>471</v>
      </c>
      <c r="C41" s="843" t="s">
        <v>855</v>
      </c>
      <c r="D41" s="736" t="s">
        <v>856</v>
      </c>
      <c r="E41" s="1493">
        <f>IFERROR((E13+E24)/E25, 0)</f>
        <v>540.97559732258344</v>
      </c>
      <c r="F41" s="1494"/>
      <c r="G41" s="802"/>
    </row>
    <row r="42" spans="2:11" x14ac:dyDescent="0.25">
      <c r="C42" s="741"/>
    </row>
    <row r="43" spans="2:11" x14ac:dyDescent="0.25">
      <c r="C43" s="1" t="s">
        <v>806</v>
      </c>
    </row>
    <row r="44" spans="2:11" x14ac:dyDescent="0.25">
      <c r="E44" s="515"/>
      <c r="F44" s="515"/>
    </row>
    <row r="45" spans="2:11" x14ac:dyDescent="0.25">
      <c r="C45" s="1477" t="s">
        <v>857</v>
      </c>
      <c r="D45" s="1477"/>
      <c r="E45" s="5"/>
      <c r="F45" s="5"/>
      <c r="G45" s="5"/>
      <c r="H45" s="5"/>
      <c r="I45" s="5"/>
      <c r="J45" s="5"/>
      <c r="K45" s="5"/>
    </row>
    <row r="46" spans="2:11" x14ac:dyDescent="0.25">
      <c r="C46" s="1478" t="s">
        <v>858</v>
      </c>
      <c r="D46" s="1478"/>
      <c r="E46" s="1478"/>
      <c r="F46" s="1478"/>
      <c r="G46" s="1478"/>
      <c r="H46" s="1478"/>
      <c r="I46" s="1478"/>
      <c r="J46" s="1478"/>
      <c r="K46" s="1478"/>
    </row>
    <row r="47" spans="2:11" x14ac:dyDescent="0.25">
      <c r="C47" s="1478"/>
      <c r="D47" s="1478"/>
      <c r="E47" s="1478"/>
      <c r="F47" s="1478"/>
      <c r="G47" s="1478"/>
      <c r="H47" s="1478"/>
      <c r="I47" s="1478"/>
      <c r="J47" s="1478"/>
      <c r="K47" s="1478"/>
    </row>
    <row r="48" spans="2:11" x14ac:dyDescent="0.25">
      <c r="C48" s="1478"/>
      <c r="D48" s="1478"/>
      <c r="E48" s="1478"/>
      <c r="F48" s="1478"/>
      <c r="G48" s="1478"/>
      <c r="H48" s="1478"/>
      <c r="I48" s="1478"/>
      <c r="J48" s="1478"/>
      <c r="K48" s="1478"/>
    </row>
    <row r="49" spans="3:11" x14ac:dyDescent="0.25">
      <c r="C49" s="1478"/>
      <c r="D49" s="1478"/>
      <c r="E49" s="1478"/>
      <c r="F49" s="1478"/>
      <c r="G49" s="1478"/>
      <c r="H49" s="1478"/>
      <c r="I49" s="1478"/>
      <c r="J49" s="1478"/>
      <c r="K49" s="1478"/>
    </row>
    <row r="50" spans="3:11" x14ac:dyDescent="0.25">
      <c r="C50" s="1478"/>
      <c r="D50" s="1478"/>
      <c r="E50" s="1478"/>
      <c r="F50" s="1478"/>
      <c r="G50" s="1478"/>
      <c r="H50" s="1478"/>
      <c r="I50" s="1478"/>
      <c r="J50" s="1478"/>
      <c r="K50" s="1478"/>
    </row>
    <row r="51" spans="3:11" x14ac:dyDescent="0.25">
      <c r="C51" s="1478"/>
      <c r="D51" s="1478"/>
      <c r="E51" s="1478"/>
      <c r="F51" s="1478"/>
      <c r="G51" s="1478"/>
      <c r="H51" s="1478"/>
      <c r="I51" s="1478"/>
      <c r="J51" s="1478"/>
      <c r="K51" s="1478"/>
    </row>
    <row r="52" spans="3:11" ht="119.25" customHeight="1" x14ac:dyDescent="0.25">
      <c r="C52" s="1478"/>
      <c r="D52" s="1478"/>
      <c r="E52" s="1478"/>
      <c r="F52" s="1478"/>
      <c r="G52" s="1478"/>
      <c r="H52" s="1478"/>
      <c r="I52" s="1478"/>
      <c r="J52" s="1478"/>
      <c r="K52" s="1478"/>
    </row>
  </sheetData>
  <sheetProtection password="F757" sheet="1" objects="1" scenarios="1"/>
  <mergeCells count="18">
    <mergeCell ref="E41:F41"/>
    <mergeCell ref="B8:G8"/>
    <mergeCell ref="C45:D45"/>
    <mergeCell ref="C46:K52"/>
    <mergeCell ref="E9:F9"/>
    <mergeCell ref="E28:F28"/>
    <mergeCell ref="E29:F29"/>
    <mergeCell ref="E30:F30"/>
    <mergeCell ref="E31:F31"/>
    <mergeCell ref="E32:F32"/>
    <mergeCell ref="E33:F33"/>
    <mergeCell ref="E34:F34"/>
    <mergeCell ref="E35:F35"/>
    <mergeCell ref="E36:F36"/>
    <mergeCell ref="E37:F37"/>
    <mergeCell ref="E38:F38"/>
    <mergeCell ref="E39:F39"/>
    <mergeCell ref="E40:F40"/>
  </mergeCells>
  <pageMargins left="0.7" right="0.7" top="0.75" bottom="0.75" header="0.3" footer="0.3"/>
  <pageSetup paperSize="9" scale="6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G107"/>
  <sheetViews>
    <sheetView topLeftCell="D61" zoomScale="80" zoomScaleNormal="80" workbookViewId="0">
      <selection activeCell="G106" sqref="G106"/>
    </sheetView>
  </sheetViews>
  <sheetFormatPr defaultColWidth="9.140625" defaultRowHeight="15" x14ac:dyDescent="0.25"/>
  <cols>
    <col min="1" max="1" width="9.140625" style="514"/>
    <col min="2" max="2" width="10.42578125" style="514" customWidth="1"/>
    <col min="3" max="3" width="89.7109375" style="514" customWidth="1"/>
    <col min="4" max="4" width="16" style="514" customWidth="1"/>
    <col min="5" max="5" width="22.140625" style="514" customWidth="1"/>
    <col min="6" max="6" width="34.28515625" style="514" customWidth="1"/>
    <col min="7" max="7" width="14.85546875" style="514" customWidth="1"/>
    <col min="8" max="16384" width="9.140625" style="514"/>
  </cols>
  <sheetData>
    <row r="1" spans="1:7" x14ac:dyDescent="0.25">
      <c r="A1" s="516" t="s">
        <v>0</v>
      </c>
      <c r="B1" s="517"/>
      <c r="C1" s="517"/>
      <c r="D1" s="517"/>
      <c r="E1" s="517"/>
      <c r="F1" s="517"/>
      <c r="G1" s="517"/>
    </row>
    <row r="2" spans="1:7" x14ac:dyDescent="0.25">
      <c r="A2" s="516" t="s">
        <v>1</v>
      </c>
      <c r="B2" s="517"/>
      <c r="C2" s="517"/>
      <c r="D2" s="517"/>
      <c r="E2" s="517"/>
      <c r="F2" s="517"/>
      <c r="G2" s="517"/>
    </row>
    <row r="3" spans="1:7" x14ac:dyDescent="0.25">
      <c r="A3" s="517"/>
      <c r="B3" s="517"/>
      <c r="C3" s="517"/>
      <c r="D3" s="517"/>
      <c r="E3" s="517"/>
      <c r="F3" s="517"/>
      <c r="G3" s="517"/>
    </row>
    <row r="4" spans="1:7" x14ac:dyDescent="0.25">
      <c r="A4" s="517"/>
      <c r="B4" s="517"/>
      <c r="C4" s="517"/>
      <c r="D4" s="517"/>
      <c r="E4" s="517"/>
      <c r="F4" s="517"/>
      <c r="G4" s="517"/>
    </row>
    <row r="5" spans="1:7" x14ac:dyDescent="0.25">
      <c r="A5" s="519" t="s">
        <v>859</v>
      </c>
      <c r="B5" s="517"/>
      <c r="C5" s="517"/>
      <c r="D5" s="517"/>
      <c r="E5" s="517"/>
      <c r="F5" s="517"/>
      <c r="G5" s="517"/>
    </row>
    <row r="6" spans="1:7" x14ac:dyDescent="0.25">
      <c r="A6" s="517"/>
      <c r="B6" s="517"/>
      <c r="C6" s="517"/>
      <c r="D6" s="517"/>
      <c r="E6" s="517"/>
      <c r="F6" s="517"/>
      <c r="G6" s="517"/>
    </row>
    <row r="8" spans="1:7" ht="27" customHeight="1" x14ac:dyDescent="0.25">
      <c r="B8" s="1468" t="s">
        <v>860</v>
      </c>
      <c r="C8" s="1468"/>
      <c r="D8" s="1468"/>
      <c r="E8" s="1468"/>
    </row>
    <row r="9" spans="1:7" x14ac:dyDescent="0.25">
      <c r="B9" s="736" t="s">
        <v>4</v>
      </c>
      <c r="C9" s="784" t="s">
        <v>861</v>
      </c>
      <c r="D9" s="844" t="s">
        <v>715</v>
      </c>
      <c r="E9" s="740" t="s">
        <v>65</v>
      </c>
      <c r="F9" s="845"/>
      <c r="G9" s="741"/>
    </row>
    <row r="10" spans="1:7" ht="16.5" customHeight="1" x14ac:dyDescent="0.25">
      <c r="B10" s="846"/>
      <c r="C10" s="847" t="s">
        <v>862</v>
      </c>
      <c r="D10" s="848"/>
      <c r="E10" s="849"/>
      <c r="F10" s="845"/>
      <c r="G10" s="741"/>
    </row>
    <row r="11" spans="1:7" ht="15.75" x14ac:dyDescent="0.25">
      <c r="B11" s="850">
        <v>1</v>
      </c>
      <c r="C11" s="851" t="s">
        <v>863</v>
      </c>
      <c r="D11" s="852" t="s">
        <v>864</v>
      </c>
      <c r="E11" s="853">
        <v>18.8</v>
      </c>
      <c r="F11" s="854"/>
      <c r="G11" s="741"/>
    </row>
    <row r="12" spans="1:7" ht="15.75" x14ac:dyDescent="0.25">
      <c r="B12" s="855">
        <v>2</v>
      </c>
      <c r="C12" s="856" t="s">
        <v>865</v>
      </c>
      <c r="D12" s="857" t="s">
        <v>864</v>
      </c>
      <c r="E12" s="858">
        <v>18.8</v>
      </c>
      <c r="F12" s="845"/>
      <c r="G12" s="741"/>
    </row>
    <row r="13" spans="1:7" ht="15.75" x14ac:dyDescent="0.25">
      <c r="B13" s="859">
        <v>3</v>
      </c>
      <c r="C13" s="860" t="s">
        <v>866</v>
      </c>
      <c r="D13" s="861" t="s">
        <v>864</v>
      </c>
      <c r="E13" s="862">
        <v>18.8</v>
      </c>
      <c r="F13" s="845"/>
      <c r="G13" s="741"/>
    </row>
    <row r="14" spans="1:7" ht="15.75" x14ac:dyDescent="0.25">
      <c r="B14" s="863" t="s">
        <v>867</v>
      </c>
      <c r="C14" s="864" t="s">
        <v>868</v>
      </c>
      <c r="D14" s="865" t="s">
        <v>869</v>
      </c>
      <c r="E14" s="866">
        <f>$F$105+$G$105</f>
        <v>0</v>
      </c>
      <c r="F14" s="867"/>
      <c r="G14" s="741"/>
    </row>
    <row r="15" spans="1:7" x14ac:dyDescent="0.25">
      <c r="B15" s="868" t="s">
        <v>870</v>
      </c>
      <c r="C15" s="869" t="s">
        <v>871</v>
      </c>
      <c r="D15" s="870" t="s">
        <v>872</v>
      </c>
      <c r="E15" s="871">
        <v>0</v>
      </c>
      <c r="F15" s="867"/>
    </row>
    <row r="16" spans="1:7" x14ac:dyDescent="0.25">
      <c r="B16" s="872" t="s">
        <v>873</v>
      </c>
      <c r="C16" s="873" t="s">
        <v>777</v>
      </c>
      <c r="D16" s="874" t="s">
        <v>874</v>
      </c>
      <c r="E16" s="875">
        <v>0</v>
      </c>
      <c r="F16" s="867"/>
    </row>
    <row r="17" spans="2:7" ht="15.75" x14ac:dyDescent="0.25">
      <c r="B17" s="859" t="s">
        <v>875</v>
      </c>
      <c r="C17" s="876" t="s">
        <v>876</v>
      </c>
      <c r="D17" s="877" t="s">
        <v>869</v>
      </c>
      <c r="E17" s="878">
        <f>E18+E23+E25</f>
        <v>18.8</v>
      </c>
      <c r="F17" s="845"/>
    </row>
    <row r="18" spans="2:7" ht="15.75" x14ac:dyDescent="0.25">
      <c r="B18" s="879" t="s">
        <v>877</v>
      </c>
      <c r="C18" s="880" t="s">
        <v>878</v>
      </c>
      <c r="D18" s="881" t="s">
        <v>864</v>
      </c>
      <c r="E18" s="882">
        <f>E19+E22</f>
        <v>2.9249999999999998</v>
      </c>
      <c r="F18" s="867"/>
    </row>
    <row r="19" spans="2:7" ht="15.75" x14ac:dyDescent="0.25">
      <c r="B19" s="863" t="s">
        <v>879</v>
      </c>
      <c r="C19" s="864" t="s">
        <v>880</v>
      </c>
      <c r="D19" s="865" t="s">
        <v>869</v>
      </c>
      <c r="E19" s="883">
        <v>2.6669999999999998</v>
      </c>
      <c r="F19" s="884"/>
    </row>
    <row r="20" spans="2:7" x14ac:dyDescent="0.25">
      <c r="B20" s="885" t="s">
        <v>881</v>
      </c>
      <c r="C20" s="886" t="s">
        <v>882</v>
      </c>
      <c r="D20" s="887" t="s">
        <v>872</v>
      </c>
      <c r="E20" s="883">
        <v>0</v>
      </c>
      <c r="F20" s="884"/>
    </row>
    <row r="21" spans="2:7" x14ac:dyDescent="0.25">
      <c r="B21" s="885" t="s">
        <v>883</v>
      </c>
      <c r="C21" s="886" t="s">
        <v>871</v>
      </c>
      <c r="D21" s="887" t="s">
        <v>872</v>
      </c>
      <c r="E21" s="883">
        <v>0</v>
      </c>
      <c r="F21" s="888"/>
    </row>
    <row r="22" spans="2:7" ht="15.75" x14ac:dyDescent="0.25">
      <c r="B22" s="863" t="s">
        <v>884</v>
      </c>
      <c r="C22" s="864" t="s">
        <v>885</v>
      </c>
      <c r="D22" s="865" t="s">
        <v>869</v>
      </c>
      <c r="E22" s="883">
        <v>0.25800000000000001</v>
      </c>
      <c r="F22" s="889"/>
    </row>
    <row r="23" spans="2:7" ht="15.75" x14ac:dyDescent="0.25">
      <c r="B23" s="879" t="s">
        <v>886</v>
      </c>
      <c r="C23" s="880" t="s">
        <v>887</v>
      </c>
      <c r="D23" s="881" t="s">
        <v>864</v>
      </c>
      <c r="E23" s="890">
        <v>15.875</v>
      </c>
      <c r="F23" s="867"/>
    </row>
    <row r="24" spans="2:7" ht="15.75" x14ac:dyDescent="0.25">
      <c r="B24" s="863" t="s">
        <v>888</v>
      </c>
      <c r="C24" s="864" t="s">
        <v>889</v>
      </c>
      <c r="D24" s="865" t="s">
        <v>869</v>
      </c>
      <c r="E24" s="883">
        <v>0</v>
      </c>
      <c r="F24" s="867"/>
    </row>
    <row r="25" spans="2:7" ht="15.75" x14ac:dyDescent="0.25">
      <c r="B25" s="855" t="s">
        <v>890</v>
      </c>
      <c r="C25" s="856" t="s">
        <v>891</v>
      </c>
      <c r="D25" s="857" t="s">
        <v>864</v>
      </c>
      <c r="E25" s="858">
        <v>0</v>
      </c>
    </row>
    <row r="26" spans="2:7" ht="15.75" x14ac:dyDescent="0.25">
      <c r="B26" s="891" t="s">
        <v>892</v>
      </c>
      <c r="C26" s="892" t="s">
        <v>893</v>
      </c>
      <c r="D26" s="893" t="s">
        <v>864</v>
      </c>
      <c r="E26" s="894">
        <v>0</v>
      </c>
      <c r="F26" s="867"/>
      <c r="G26" s="814"/>
    </row>
    <row r="27" spans="2:7" ht="15.75" x14ac:dyDescent="0.25">
      <c r="B27" s="895" t="s">
        <v>894</v>
      </c>
      <c r="C27" s="896" t="s">
        <v>895</v>
      </c>
      <c r="D27" s="897" t="s">
        <v>864</v>
      </c>
      <c r="E27" s="898">
        <f>E11-E17-E26</f>
        <v>0</v>
      </c>
      <c r="F27" s="845"/>
    </row>
    <row r="28" spans="2:7" ht="15.75" x14ac:dyDescent="0.25">
      <c r="B28" s="899" t="s">
        <v>896</v>
      </c>
      <c r="C28" s="864" t="s">
        <v>897</v>
      </c>
      <c r="D28" s="865" t="s">
        <v>869</v>
      </c>
      <c r="E28" s="900">
        <f>E11-E13</f>
        <v>0</v>
      </c>
      <c r="F28" s="741"/>
      <c r="G28" s="901"/>
    </row>
    <row r="29" spans="2:7" x14ac:dyDescent="0.25">
      <c r="B29" s="899" t="s">
        <v>898</v>
      </c>
      <c r="C29" s="864" t="s">
        <v>899</v>
      </c>
      <c r="D29" s="865" t="s">
        <v>874</v>
      </c>
      <c r="E29" s="900">
        <f>E13-E17-E26-E31</f>
        <v>2.6669999999999998</v>
      </c>
      <c r="F29" s="741"/>
      <c r="G29" s="901"/>
    </row>
    <row r="30" spans="2:7" ht="15.75" x14ac:dyDescent="0.25">
      <c r="B30" s="863" t="s">
        <v>900</v>
      </c>
      <c r="C30" s="864" t="s">
        <v>901</v>
      </c>
      <c r="D30" s="865" t="s">
        <v>869</v>
      </c>
      <c r="E30" s="902">
        <f>$E$14-$E$19</f>
        <v>-2.6669999999999998</v>
      </c>
      <c r="F30" s="845"/>
    </row>
    <row r="31" spans="2:7" x14ac:dyDescent="0.25">
      <c r="B31" s="903" t="s">
        <v>902</v>
      </c>
      <c r="C31" s="886" t="s">
        <v>903</v>
      </c>
      <c r="D31" s="887" t="s">
        <v>872</v>
      </c>
      <c r="E31" s="904">
        <f>($E$14-$E$20)-($E$19-$E$20)</f>
        <v>-2.6669999999999998</v>
      </c>
      <c r="F31" s="845"/>
    </row>
    <row r="32" spans="2:7" x14ac:dyDescent="0.25">
      <c r="B32" s="903" t="s">
        <v>904</v>
      </c>
      <c r="C32" s="905" t="s">
        <v>905</v>
      </c>
      <c r="D32" s="906" t="s">
        <v>874</v>
      </c>
      <c r="E32" s="907">
        <f>E15-E21</f>
        <v>0</v>
      </c>
      <c r="F32" s="845"/>
    </row>
    <row r="33" spans="2:6" x14ac:dyDescent="0.25">
      <c r="B33" s="908"/>
      <c r="C33" s="847" t="s">
        <v>906</v>
      </c>
      <c r="D33" s="848"/>
      <c r="E33" s="849"/>
      <c r="F33" s="845"/>
    </row>
    <row r="34" spans="2:6" ht="15.75" x14ac:dyDescent="0.25">
      <c r="B34" s="859" t="s">
        <v>907</v>
      </c>
      <c r="C34" s="876" t="s">
        <v>908</v>
      </c>
      <c r="D34" s="865" t="s">
        <v>869</v>
      </c>
      <c r="E34" s="878">
        <f>E35+E36</f>
        <v>18.542000000000002</v>
      </c>
      <c r="F34" s="845"/>
    </row>
    <row r="35" spans="2:6" ht="15.75" x14ac:dyDescent="0.25">
      <c r="B35" s="863" t="s">
        <v>909</v>
      </c>
      <c r="C35" s="864" t="s">
        <v>910</v>
      </c>
      <c r="D35" s="865" t="s">
        <v>869</v>
      </c>
      <c r="E35" s="909">
        <v>18.542000000000002</v>
      </c>
      <c r="F35" s="741"/>
    </row>
    <row r="36" spans="2:6" ht="15.75" x14ac:dyDescent="0.25">
      <c r="B36" s="863" t="s">
        <v>911</v>
      </c>
      <c r="C36" s="910" t="s">
        <v>912</v>
      </c>
      <c r="D36" s="865" t="s">
        <v>869</v>
      </c>
      <c r="E36" s="909">
        <v>0</v>
      </c>
      <c r="F36" s="741"/>
    </row>
    <row r="37" spans="2:6" ht="25.5" x14ac:dyDescent="0.25">
      <c r="B37" s="911" t="s">
        <v>913</v>
      </c>
      <c r="C37" s="912" t="s">
        <v>914</v>
      </c>
      <c r="D37" s="913" t="s">
        <v>915</v>
      </c>
      <c r="E37" s="914">
        <v>18.542000000000002</v>
      </c>
      <c r="F37" s="915"/>
    </row>
    <row r="38" spans="2:6" ht="25.5" x14ac:dyDescent="0.25">
      <c r="B38" s="916" t="s">
        <v>916</v>
      </c>
      <c r="C38" s="917" t="s">
        <v>917</v>
      </c>
      <c r="D38" s="918" t="s">
        <v>918</v>
      </c>
      <c r="E38" s="919">
        <v>0</v>
      </c>
      <c r="F38" s="915"/>
    </row>
    <row r="39" spans="2:6" ht="17.25" x14ac:dyDescent="0.25">
      <c r="B39" s="891" t="s">
        <v>919</v>
      </c>
      <c r="C39" s="892" t="s">
        <v>920</v>
      </c>
      <c r="D39" s="913" t="s">
        <v>915</v>
      </c>
      <c r="E39" s="894">
        <v>18.542000000000002</v>
      </c>
      <c r="F39" s="845"/>
    </row>
    <row r="40" spans="2:6" ht="15.75" x14ac:dyDescent="0.25">
      <c r="B40" s="920" t="s">
        <v>921</v>
      </c>
      <c r="C40" s="921" t="s">
        <v>922</v>
      </c>
      <c r="D40" s="861" t="s">
        <v>864</v>
      </c>
      <c r="E40" s="922">
        <v>0</v>
      </c>
      <c r="F40" s="923"/>
    </row>
    <row r="41" spans="2:6" ht="15.75" x14ac:dyDescent="0.25">
      <c r="B41" s="1496" t="s">
        <v>923</v>
      </c>
      <c r="C41" s="924" t="s">
        <v>924</v>
      </c>
      <c r="D41" s="925" t="s">
        <v>864</v>
      </c>
      <c r="E41" s="926">
        <f>E43+E49+E52</f>
        <v>18.542000000000002</v>
      </c>
      <c r="F41" s="741"/>
    </row>
    <row r="42" spans="2:6" ht="15.75" x14ac:dyDescent="0.25">
      <c r="B42" s="1497"/>
      <c r="C42" s="924" t="s">
        <v>925</v>
      </c>
      <c r="D42" s="925" t="s">
        <v>864</v>
      </c>
      <c r="E42" s="926">
        <f>$E$44+$E$47+$E$50+$E$52</f>
        <v>18.542000000000002</v>
      </c>
      <c r="F42" s="741"/>
    </row>
    <row r="43" spans="2:6" x14ac:dyDescent="0.25">
      <c r="B43" s="927" t="s">
        <v>926</v>
      </c>
      <c r="C43" s="876" t="s">
        <v>927</v>
      </c>
      <c r="D43" s="861" t="s">
        <v>874</v>
      </c>
      <c r="E43" s="878">
        <f>E44+E46</f>
        <v>2.6669999999999998</v>
      </c>
      <c r="F43" s="867"/>
    </row>
    <row r="44" spans="2:6" x14ac:dyDescent="0.25">
      <c r="B44" s="928" t="s">
        <v>928</v>
      </c>
      <c r="C44" s="864" t="s">
        <v>929</v>
      </c>
      <c r="D44" s="865" t="s">
        <v>874</v>
      </c>
      <c r="E44" s="909">
        <v>2.6669999999999998</v>
      </c>
      <c r="F44" s="741"/>
    </row>
    <row r="45" spans="2:6" x14ac:dyDescent="0.25">
      <c r="B45" s="929" t="s">
        <v>930</v>
      </c>
      <c r="C45" s="886" t="s">
        <v>931</v>
      </c>
      <c r="D45" s="865" t="s">
        <v>874</v>
      </c>
      <c r="E45" s="883">
        <v>0</v>
      </c>
      <c r="F45" s="888"/>
    </row>
    <row r="46" spans="2:6" x14ac:dyDescent="0.25">
      <c r="B46" s="930" t="s">
        <v>932</v>
      </c>
      <c r="C46" s="931" t="s">
        <v>933</v>
      </c>
      <c r="D46" s="932" t="s">
        <v>874</v>
      </c>
      <c r="E46" s="871">
        <v>0</v>
      </c>
      <c r="F46" s="888"/>
    </row>
    <row r="47" spans="2:6" x14ac:dyDescent="0.25">
      <c r="B47" s="933" t="s">
        <v>934</v>
      </c>
      <c r="C47" s="934" t="s">
        <v>935</v>
      </c>
      <c r="D47" s="932" t="s">
        <v>874</v>
      </c>
      <c r="E47" s="871">
        <v>0</v>
      </c>
      <c r="F47" s="888"/>
    </row>
    <row r="48" spans="2:6" x14ac:dyDescent="0.25">
      <c r="B48" s="933" t="s">
        <v>936</v>
      </c>
      <c r="C48" s="934" t="s">
        <v>937</v>
      </c>
      <c r="D48" s="932" t="s">
        <v>874</v>
      </c>
      <c r="E48" s="871">
        <v>0</v>
      </c>
      <c r="F48" s="889"/>
    </row>
    <row r="49" spans="2:6" ht="15.75" x14ac:dyDescent="0.25">
      <c r="B49" s="859" t="s">
        <v>938</v>
      </c>
      <c r="C49" s="876" t="s">
        <v>939</v>
      </c>
      <c r="D49" s="861" t="s">
        <v>864</v>
      </c>
      <c r="E49" s="862">
        <v>15.875000000000002</v>
      </c>
      <c r="F49" s="867"/>
    </row>
    <row r="50" spans="2:6" x14ac:dyDescent="0.25">
      <c r="B50" s="863" t="s">
        <v>940</v>
      </c>
      <c r="C50" s="935" t="s">
        <v>941</v>
      </c>
      <c r="D50" s="887" t="s">
        <v>872</v>
      </c>
      <c r="E50" s="909">
        <v>15.875000000000002</v>
      </c>
      <c r="F50" s="741"/>
    </row>
    <row r="51" spans="2:6" x14ac:dyDescent="0.25">
      <c r="B51" s="936" t="s">
        <v>942</v>
      </c>
      <c r="C51" s="937" t="s">
        <v>943</v>
      </c>
      <c r="D51" s="870" t="s">
        <v>872</v>
      </c>
      <c r="E51" s="938">
        <v>0</v>
      </c>
      <c r="F51" s="741"/>
    </row>
    <row r="52" spans="2:6" ht="15.75" x14ac:dyDescent="0.25">
      <c r="B52" s="891" t="s">
        <v>944</v>
      </c>
      <c r="C52" s="892" t="s">
        <v>945</v>
      </c>
      <c r="D52" s="893" t="s">
        <v>864</v>
      </c>
      <c r="E52" s="894">
        <v>0</v>
      </c>
      <c r="F52" s="867"/>
    </row>
    <row r="53" spans="2:6" ht="15.75" x14ac:dyDescent="0.25">
      <c r="B53" s="859" t="s">
        <v>946</v>
      </c>
      <c r="C53" s="876" t="s">
        <v>947</v>
      </c>
      <c r="D53" s="897" t="s">
        <v>864</v>
      </c>
      <c r="E53" s="878">
        <f>E34-E41</f>
        <v>0</v>
      </c>
      <c r="F53" s="888"/>
    </row>
    <row r="54" spans="2:6" ht="15.75" x14ac:dyDescent="0.25">
      <c r="B54" s="863" t="s">
        <v>948</v>
      </c>
      <c r="C54" s="864" t="s">
        <v>949</v>
      </c>
      <c r="D54" s="865" t="s">
        <v>869</v>
      </c>
      <c r="E54" s="939">
        <f>E53-E55</f>
        <v>0</v>
      </c>
      <c r="F54" s="867"/>
    </row>
    <row r="55" spans="2:6" ht="15.75" x14ac:dyDescent="0.25">
      <c r="B55" s="863" t="s">
        <v>950</v>
      </c>
      <c r="C55" s="864" t="s">
        <v>951</v>
      </c>
      <c r="D55" s="865" t="s">
        <v>869</v>
      </c>
      <c r="E55" s="939">
        <f>(E44/(100-E71)*100)-E44</f>
        <v>0</v>
      </c>
      <c r="F55" s="867"/>
    </row>
    <row r="56" spans="2:6" x14ac:dyDescent="0.25">
      <c r="B56" s="868" t="s">
        <v>952</v>
      </c>
      <c r="C56" s="940" t="s">
        <v>953</v>
      </c>
      <c r="D56" s="870" t="s">
        <v>872</v>
      </c>
      <c r="E56" s="941">
        <v>0</v>
      </c>
      <c r="F56" s="867"/>
    </row>
    <row r="57" spans="2:6" x14ac:dyDescent="0.25">
      <c r="B57" s="908"/>
      <c r="C57" s="847" t="s">
        <v>954</v>
      </c>
      <c r="D57" s="848"/>
      <c r="E57" s="849"/>
      <c r="F57" s="867"/>
    </row>
    <row r="58" spans="2:6" ht="15.75" x14ac:dyDescent="0.25">
      <c r="B58" s="859" t="s">
        <v>955</v>
      </c>
      <c r="C58" s="942" t="s">
        <v>956</v>
      </c>
      <c r="D58" s="861" t="s">
        <v>864</v>
      </c>
      <c r="E58" s="878">
        <f>SUM(E59:E60)</f>
        <v>0</v>
      </c>
    </row>
    <row r="59" spans="2:6" ht="15.75" x14ac:dyDescent="0.25">
      <c r="B59" s="943" t="s">
        <v>957</v>
      </c>
      <c r="C59" s="944" t="s">
        <v>958</v>
      </c>
      <c r="D59" s="865" t="s">
        <v>869</v>
      </c>
      <c r="E59" s="945">
        <v>0</v>
      </c>
    </row>
    <row r="60" spans="2:6" ht="15.75" x14ac:dyDescent="0.25">
      <c r="B60" s="946" t="s">
        <v>959</v>
      </c>
      <c r="C60" s="947" t="s">
        <v>960</v>
      </c>
      <c r="D60" s="932" t="s">
        <v>869</v>
      </c>
      <c r="E60" s="948">
        <v>0</v>
      </c>
      <c r="F60" s="923"/>
    </row>
    <row r="61" spans="2:6" ht="15.75" x14ac:dyDescent="0.25">
      <c r="B61" s="891" t="s">
        <v>961</v>
      </c>
      <c r="C61" s="892" t="s">
        <v>962</v>
      </c>
      <c r="D61" s="893" t="s">
        <v>864</v>
      </c>
      <c r="E61" s="894">
        <v>0</v>
      </c>
    </row>
    <row r="62" spans="2:6" ht="15.75" x14ac:dyDescent="0.25">
      <c r="B62" s="859" t="s">
        <v>963</v>
      </c>
      <c r="C62" s="876" t="s">
        <v>964</v>
      </c>
      <c r="D62" s="861" t="s">
        <v>864</v>
      </c>
      <c r="E62" s="862">
        <v>0</v>
      </c>
    </row>
    <row r="63" spans="2:6" ht="15.75" x14ac:dyDescent="0.25">
      <c r="B63" s="936" t="s">
        <v>965</v>
      </c>
      <c r="C63" s="944" t="s">
        <v>958</v>
      </c>
      <c r="D63" s="865" t="s">
        <v>869</v>
      </c>
      <c r="E63" s="858">
        <v>0</v>
      </c>
    </row>
    <row r="64" spans="2:6" ht="15.75" x14ac:dyDescent="0.25">
      <c r="B64" s="936" t="s">
        <v>966</v>
      </c>
      <c r="C64" s="947" t="s">
        <v>960</v>
      </c>
      <c r="D64" s="932" t="s">
        <v>869</v>
      </c>
      <c r="E64" s="938">
        <v>0</v>
      </c>
    </row>
    <row r="65" spans="1:5" ht="15.75" x14ac:dyDescent="0.25">
      <c r="B65" s="949" t="s">
        <v>967</v>
      </c>
      <c r="C65" s="950" t="s">
        <v>968</v>
      </c>
      <c r="D65" s="951" t="s">
        <v>864</v>
      </c>
      <c r="E65" s="952">
        <f>E58-E62</f>
        <v>0</v>
      </c>
    </row>
    <row r="66" spans="1:5" x14ac:dyDescent="0.25">
      <c r="B66" s="953"/>
      <c r="C66" s="847" t="s">
        <v>969</v>
      </c>
      <c r="D66" s="848"/>
      <c r="E66" s="849"/>
    </row>
    <row r="67" spans="1:5" x14ac:dyDescent="0.25">
      <c r="A67" s="954"/>
      <c r="B67" s="955" t="s">
        <v>970</v>
      </c>
      <c r="C67" s="956" t="s">
        <v>971</v>
      </c>
      <c r="D67" s="956" t="s">
        <v>972</v>
      </c>
      <c r="E67" s="957">
        <f>IF(E11=0,0,E27/E11*100)</f>
        <v>0</v>
      </c>
    </row>
    <row r="68" spans="1:5" x14ac:dyDescent="0.25">
      <c r="A68" s="954"/>
      <c r="B68" s="958" t="s">
        <v>973</v>
      </c>
      <c r="C68" s="959" t="s">
        <v>974</v>
      </c>
      <c r="D68" s="960" t="s">
        <v>972</v>
      </c>
      <c r="E68" s="961">
        <f>IF(E11=0,0,E28/E11*100)</f>
        <v>0</v>
      </c>
    </row>
    <row r="69" spans="1:5" x14ac:dyDescent="0.25">
      <c r="A69" s="954"/>
      <c r="B69" s="958" t="s">
        <v>975</v>
      </c>
      <c r="C69" s="959" t="s">
        <v>899</v>
      </c>
      <c r="D69" s="960" t="s">
        <v>972</v>
      </c>
      <c r="E69" s="961">
        <f>IF(E11=0,0,E29/E11*100)</f>
        <v>14.186170212765955</v>
      </c>
    </row>
    <row r="70" spans="1:5" x14ac:dyDescent="0.25">
      <c r="A70" s="954"/>
      <c r="B70" s="958" t="s">
        <v>976</v>
      </c>
      <c r="C70" s="959" t="s">
        <v>901</v>
      </c>
      <c r="D70" s="960" t="s">
        <v>972</v>
      </c>
      <c r="E70" s="961">
        <f>IF(E11=0,0,E30/E11*100)</f>
        <v>-14.186170212765955</v>
      </c>
    </row>
    <row r="71" spans="1:5" x14ac:dyDescent="0.25">
      <c r="A71" s="954"/>
      <c r="B71" s="962" t="s">
        <v>977</v>
      </c>
      <c r="C71" s="963" t="s">
        <v>903</v>
      </c>
      <c r="D71" s="960" t="s">
        <v>972</v>
      </c>
      <c r="E71" s="961">
        <f>IF(E14=0,0,E31/E14*100)</f>
        <v>0</v>
      </c>
    </row>
    <row r="72" spans="1:5" x14ac:dyDescent="0.25">
      <c r="A72" s="954"/>
      <c r="B72" s="964" t="s">
        <v>978</v>
      </c>
      <c r="C72" s="965" t="s">
        <v>979</v>
      </c>
      <c r="D72" s="960" t="s">
        <v>972</v>
      </c>
      <c r="E72" s="966">
        <f>IF($E$13=0,0,($E$30-E31)/($E$13-E14)*100)</f>
        <v>0</v>
      </c>
    </row>
    <row r="73" spans="1:5" x14ac:dyDescent="0.25">
      <c r="A73" s="954"/>
      <c r="B73" s="967" t="s">
        <v>980</v>
      </c>
      <c r="C73" s="968" t="s">
        <v>905</v>
      </c>
      <c r="D73" s="969" t="s">
        <v>972</v>
      </c>
      <c r="E73" s="970">
        <f>IF(E15=0,0,E32/E15*100)</f>
        <v>0</v>
      </c>
    </row>
    <row r="74" spans="1:5" x14ac:dyDescent="0.25">
      <c r="A74" s="954"/>
      <c r="B74" s="971" t="s">
        <v>981</v>
      </c>
      <c r="C74" s="972" t="s">
        <v>982</v>
      </c>
      <c r="D74" s="973" t="s">
        <v>972</v>
      </c>
      <c r="E74" s="957">
        <f>IF(E34=0,0,E53/E34*100)</f>
        <v>0</v>
      </c>
    </row>
    <row r="75" spans="1:5" x14ac:dyDescent="0.25">
      <c r="A75" s="954"/>
      <c r="B75" s="958" t="s">
        <v>983</v>
      </c>
      <c r="C75" s="959" t="s">
        <v>949</v>
      </c>
      <c r="D75" s="960" t="s">
        <v>972</v>
      </c>
      <c r="E75" s="974">
        <f>IF(E34=0,0,E54/E34*100)</f>
        <v>0</v>
      </c>
    </row>
    <row r="76" spans="1:5" x14ac:dyDescent="0.25">
      <c r="A76" s="954"/>
      <c r="B76" s="958" t="s">
        <v>984</v>
      </c>
      <c r="C76" s="959" t="s">
        <v>951</v>
      </c>
      <c r="D76" s="960" t="s">
        <v>972</v>
      </c>
      <c r="E76" s="974">
        <f>IF(E34=0,0,E55/E34*100)</f>
        <v>0</v>
      </c>
    </row>
    <row r="77" spans="1:5" x14ac:dyDescent="0.25">
      <c r="A77" s="954"/>
      <c r="B77" s="975" t="s">
        <v>985</v>
      </c>
      <c r="C77" s="968" t="s">
        <v>953</v>
      </c>
      <c r="D77" s="969" t="s">
        <v>972</v>
      </c>
      <c r="E77" s="976">
        <f>IF(E15=0,0,E56/E15*100)</f>
        <v>0</v>
      </c>
    </row>
    <row r="78" spans="1:5" x14ac:dyDescent="0.25">
      <c r="B78" s="977" t="s">
        <v>986</v>
      </c>
      <c r="C78" s="978" t="s">
        <v>987</v>
      </c>
      <c r="D78" s="978" t="s">
        <v>972</v>
      </c>
      <c r="E78" s="979">
        <f>IF(E58=0,0,E65/E58*100)</f>
        <v>0</v>
      </c>
    </row>
    <row r="79" spans="1:5" x14ac:dyDescent="0.25">
      <c r="B79" s="908"/>
      <c r="C79" s="847" t="s">
        <v>988</v>
      </c>
      <c r="D79" s="848"/>
      <c r="E79" s="849"/>
    </row>
    <row r="80" spans="1:5" x14ac:dyDescent="0.25">
      <c r="B80" s="855" t="s">
        <v>989</v>
      </c>
      <c r="C80" s="857" t="s">
        <v>990</v>
      </c>
      <c r="D80" s="932" t="s">
        <v>856</v>
      </c>
      <c r="E80" s="980">
        <v>440</v>
      </c>
    </row>
    <row r="81" spans="2:6" x14ac:dyDescent="0.25">
      <c r="B81" s="891" t="s">
        <v>991</v>
      </c>
      <c r="C81" s="893" t="s">
        <v>992</v>
      </c>
      <c r="D81" s="981" t="s">
        <v>993</v>
      </c>
      <c r="E81" s="982">
        <v>46</v>
      </c>
    </row>
    <row r="82" spans="2:6" x14ac:dyDescent="0.25">
      <c r="B82" s="859" t="s">
        <v>994</v>
      </c>
      <c r="C82" s="861" t="s">
        <v>995</v>
      </c>
      <c r="D82" s="877" t="s">
        <v>993</v>
      </c>
      <c r="E82" s="983">
        <f>E83+E86+E87+E88+E89</f>
        <v>46</v>
      </c>
    </row>
    <row r="83" spans="2:6" x14ac:dyDescent="0.25">
      <c r="B83" s="936" t="s">
        <v>996</v>
      </c>
      <c r="C83" s="865" t="s">
        <v>997</v>
      </c>
      <c r="D83" s="865" t="s">
        <v>993</v>
      </c>
      <c r="E83" s="984">
        <f>SUM(E84:E85)</f>
        <v>41</v>
      </c>
    </row>
    <row r="84" spans="2:6" x14ac:dyDescent="0.25">
      <c r="B84" s="903" t="s">
        <v>998</v>
      </c>
      <c r="C84" s="985" t="s">
        <v>999</v>
      </c>
      <c r="D84" s="887" t="s">
        <v>993</v>
      </c>
      <c r="E84" s="986">
        <v>41</v>
      </c>
    </row>
    <row r="85" spans="2:6" x14ac:dyDescent="0.25">
      <c r="B85" s="903" t="s">
        <v>1000</v>
      </c>
      <c r="C85" s="985" t="s">
        <v>1001</v>
      </c>
      <c r="D85" s="887" t="s">
        <v>993</v>
      </c>
      <c r="E85" s="986">
        <v>0</v>
      </c>
    </row>
    <row r="86" spans="2:6" x14ac:dyDescent="0.25">
      <c r="B86" s="863" t="s">
        <v>1002</v>
      </c>
      <c r="C86" s="865" t="s">
        <v>1003</v>
      </c>
      <c r="D86" s="865" t="s">
        <v>993</v>
      </c>
      <c r="E86" s="987">
        <v>5</v>
      </c>
      <c r="F86" s="988"/>
    </row>
    <row r="87" spans="2:6" x14ac:dyDescent="0.25">
      <c r="B87" s="863" t="s">
        <v>1004</v>
      </c>
      <c r="C87" s="865" t="s">
        <v>1005</v>
      </c>
      <c r="D87" s="865" t="s">
        <v>993</v>
      </c>
      <c r="E87" s="987">
        <v>0</v>
      </c>
      <c r="F87" s="988"/>
    </row>
    <row r="88" spans="2:6" x14ac:dyDescent="0.25">
      <c r="B88" s="946" t="s">
        <v>1006</v>
      </c>
      <c r="C88" s="973" t="s">
        <v>1007</v>
      </c>
      <c r="D88" s="989" t="s">
        <v>993</v>
      </c>
      <c r="E88" s="990">
        <v>0</v>
      </c>
      <c r="F88" s="988"/>
    </row>
    <row r="89" spans="2:6" x14ac:dyDescent="0.25">
      <c r="B89" s="991" t="s">
        <v>1008</v>
      </c>
      <c r="C89" s="969" t="s">
        <v>1009</v>
      </c>
      <c r="D89" s="992" t="s">
        <v>993</v>
      </c>
      <c r="E89" s="993">
        <v>0</v>
      </c>
      <c r="F89" s="988"/>
    </row>
    <row r="90" spans="2:6" x14ac:dyDescent="0.25">
      <c r="B90" s="859" t="s">
        <v>1010</v>
      </c>
      <c r="C90" s="861" t="s">
        <v>1011</v>
      </c>
      <c r="D90" s="877" t="s">
        <v>993</v>
      </c>
      <c r="E90" s="994">
        <f>SUM(E91:E93)</f>
        <v>1</v>
      </c>
    </row>
    <row r="91" spans="2:6" x14ac:dyDescent="0.25">
      <c r="B91" s="863" t="s">
        <v>1012</v>
      </c>
      <c r="C91" s="865" t="s">
        <v>1013</v>
      </c>
      <c r="D91" s="865" t="s">
        <v>993</v>
      </c>
      <c r="E91" s="987">
        <v>1</v>
      </c>
    </row>
    <row r="92" spans="2:6" x14ac:dyDescent="0.25">
      <c r="B92" s="936" t="s">
        <v>1014</v>
      </c>
      <c r="C92" s="932" t="s">
        <v>1015</v>
      </c>
      <c r="D92" s="932" t="s">
        <v>993</v>
      </c>
      <c r="E92" s="980">
        <v>0</v>
      </c>
    </row>
    <row r="93" spans="2:6" x14ac:dyDescent="0.25">
      <c r="B93" s="863" t="s">
        <v>1016</v>
      </c>
      <c r="C93" s="865" t="s">
        <v>1017</v>
      </c>
      <c r="D93" s="865" t="s">
        <v>993</v>
      </c>
      <c r="E93" s="987">
        <v>0</v>
      </c>
    </row>
    <row r="94" spans="2:6" x14ac:dyDescent="0.25">
      <c r="B94" s="859" t="s">
        <v>1018</v>
      </c>
      <c r="C94" s="861" t="s">
        <v>1019</v>
      </c>
      <c r="D94" s="995" t="s">
        <v>993</v>
      </c>
      <c r="E94" s="996">
        <f>SUM(E95:E97)</f>
        <v>47</v>
      </c>
    </row>
    <row r="95" spans="2:6" x14ac:dyDescent="0.25">
      <c r="B95" s="943" t="s">
        <v>1020</v>
      </c>
      <c r="C95" s="997" t="s">
        <v>1021</v>
      </c>
      <c r="D95" s="997" t="s">
        <v>993</v>
      </c>
      <c r="E95" s="998">
        <v>42</v>
      </c>
    </row>
    <row r="96" spans="2:6" x14ac:dyDescent="0.25">
      <c r="B96" s="936" t="s">
        <v>1022</v>
      </c>
      <c r="C96" s="932" t="s">
        <v>1023</v>
      </c>
      <c r="D96" s="932" t="s">
        <v>993</v>
      </c>
      <c r="E96" s="980">
        <v>5</v>
      </c>
    </row>
    <row r="97" spans="2:7" x14ac:dyDescent="0.25">
      <c r="B97" s="991" t="s">
        <v>1024</v>
      </c>
      <c r="C97" s="992" t="s">
        <v>1025</v>
      </c>
      <c r="D97" s="992" t="s">
        <v>993</v>
      </c>
      <c r="E97" s="993">
        <v>0</v>
      </c>
    </row>
    <row r="99" spans="2:7" x14ac:dyDescent="0.25">
      <c r="B99" s="999" t="s">
        <v>1026</v>
      </c>
    </row>
    <row r="100" spans="2:7" x14ac:dyDescent="0.25">
      <c r="B100" s="999" t="s">
        <v>1027</v>
      </c>
    </row>
    <row r="103" spans="2:7" x14ac:dyDescent="0.25">
      <c r="B103" s="999" t="s">
        <v>1028</v>
      </c>
      <c r="C103" s="999" t="s">
        <v>1029</v>
      </c>
    </row>
    <row r="104" spans="2:7" x14ac:dyDescent="0.25">
      <c r="B104" s="1000"/>
      <c r="C104" s="1498" t="s">
        <v>1030</v>
      </c>
      <c r="D104" s="1498"/>
      <c r="E104" s="1498"/>
      <c r="F104" s="1001" t="s">
        <v>1031</v>
      </c>
      <c r="G104" s="1002" t="s">
        <v>1032</v>
      </c>
    </row>
    <row r="105" spans="2:7" ht="15.75" x14ac:dyDescent="0.25">
      <c r="B105" s="1003" t="s">
        <v>1033</v>
      </c>
      <c r="C105" s="1499" t="s">
        <v>1034</v>
      </c>
      <c r="D105" s="1499"/>
      <c r="E105" s="1499"/>
      <c r="F105" s="1004">
        <v>0</v>
      </c>
      <c r="G105" s="1005">
        <f>$G$106/(1-$F$107)</f>
        <v>0</v>
      </c>
    </row>
    <row r="106" spans="2:7" ht="15.75" x14ac:dyDescent="0.25">
      <c r="B106" s="928" t="s">
        <v>1035</v>
      </c>
      <c r="C106" s="1500" t="s">
        <v>1036</v>
      </c>
      <c r="D106" s="1500"/>
      <c r="E106" s="1500"/>
      <c r="F106" s="1006">
        <v>0</v>
      </c>
      <c r="G106" s="1007">
        <v>0</v>
      </c>
    </row>
    <row r="107" spans="2:7" x14ac:dyDescent="0.25">
      <c r="B107" s="1008" t="s">
        <v>1037</v>
      </c>
      <c r="C107" s="1495" t="s">
        <v>1038</v>
      </c>
      <c r="D107" s="1495"/>
      <c r="E107" s="1495"/>
      <c r="F107" s="1009">
        <f>IF($F$105=0,0,1-(($F$106))/($F$105))</f>
        <v>0</v>
      </c>
      <c r="G107" s="1010">
        <f>IF($G$105=0,0,1-$G$106/$G$105)</f>
        <v>0</v>
      </c>
    </row>
  </sheetData>
  <sheetProtection password="F757" sheet="1" objects="1" scenarios="1"/>
  <mergeCells count="6">
    <mergeCell ref="C107:E107"/>
    <mergeCell ref="B8:E8"/>
    <mergeCell ref="B41:B42"/>
    <mergeCell ref="C104:E104"/>
    <mergeCell ref="C105:E105"/>
    <mergeCell ref="C106:E106"/>
  </mergeCells>
  <conditionalFormatting sqref="F19:F20">
    <cfRule type="expression" dxfId="11" priority="1" stopIfTrue="1">
      <formula>J21=0</formula>
    </cfRule>
    <cfRule type="expression" dxfId="10" priority="3" stopIfTrue="1">
      <formula>J21&gt;0</formula>
    </cfRule>
    <cfRule type="expression" dxfId="9" priority="5" stopIfTrue="1">
      <formula>J21&lt;0</formula>
    </cfRule>
  </conditionalFormatting>
  <conditionalFormatting sqref="F21 F45:F47">
    <cfRule type="cellIs" dxfId="8" priority="7" stopIfTrue="1" operator="greaterThan">
      <formula>0</formula>
    </cfRule>
    <cfRule type="cellIs" dxfId="7" priority="9" stopIfTrue="1" operator="lessThan">
      <formula>0</formula>
    </cfRule>
  </conditionalFormatting>
  <pageMargins left="0.7" right="0.7" top="0.75" bottom="0.75" header="0.3" footer="0.3"/>
  <pageSetup paperSize="9" scale="53"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Darbalapiai</vt:lpstr>
      </vt:variant>
      <vt:variant>
        <vt:i4>13</vt:i4>
      </vt:variant>
      <vt:variant>
        <vt:lpstr>Įvardytieji diapazonai</vt:lpstr>
      </vt:variant>
      <vt:variant>
        <vt:i4>31002</vt:i4>
      </vt:variant>
    </vt:vector>
  </HeadingPairs>
  <TitlesOfParts>
    <vt:vector size="31015" baseType="lpstr">
      <vt:lpstr>Forma 1</vt:lpstr>
      <vt:lpstr>Forma 2</vt:lpstr>
      <vt:lpstr>Forma 3</vt:lpstr>
      <vt:lpstr>Forma 4</vt:lpstr>
      <vt:lpstr>Forma 5</vt:lpstr>
      <vt:lpstr>Forma 6</vt:lpstr>
      <vt:lpstr>Forma 11</vt:lpstr>
      <vt:lpstr>Forma 10</vt:lpstr>
      <vt:lpstr>Forma 8</vt:lpstr>
      <vt:lpstr>Forma 7</vt:lpstr>
      <vt:lpstr>Forma 9</vt:lpstr>
      <vt:lpstr>Forma 12</vt:lpstr>
      <vt:lpstr>Forma 13</vt:lpstr>
      <vt:lpstr>'Forma 1'!VAS070_D_Apskaitospriet1</vt:lpstr>
      <vt:lpstr>VAS070_D_Apskaitospriet1</vt:lpstr>
      <vt:lpstr>'Forma 1'!VAS070_D_Atsiskaitomiej1</vt:lpstr>
      <vt:lpstr>VAS070_D_Atsiskaitomiej1</vt:lpstr>
      <vt:lpstr>'Forma 1'!VAS070_D_Irankiaimatavi1</vt:lpstr>
      <vt:lpstr>VAS070_D_Irankiaimatavi1</vt:lpstr>
      <vt:lpstr>'Forma 1'!VAS070_D_Keliaiaikstele1</vt:lpstr>
      <vt:lpstr>VAS070_D_Keliaiaikstele1</vt:lpstr>
      <vt:lpstr>'Forma 1'!VAS070_D_Kitasnemateria1</vt:lpstr>
      <vt:lpstr>VAS070_D_Kitasnemateria1</vt:lpstr>
      <vt:lpstr>'Forma 1'!VAS070_D_Kitigeriamojov1</vt:lpstr>
      <vt:lpstr>VAS070_D_Kitigeriamojov1</vt:lpstr>
      <vt:lpstr>'Forma 1'!VAS070_D_Kitiirenginiai1</vt:lpstr>
      <vt:lpstr>VAS070_D_Kitiirenginiai1</vt:lpstr>
      <vt:lpstr>'Forma 1'!VAS070_D_Kitiirenginiai2</vt:lpstr>
      <vt:lpstr>VAS070_D_Kitiirenginiai2</vt:lpstr>
      <vt:lpstr>'Forma 1'!VAS070_D_Kitostransport1</vt:lpstr>
      <vt:lpstr>VAS070_D_Kitostransport1</vt:lpstr>
      <vt:lpstr>'Forma 1'!VAS070_D_Kompiuteriaiko1</vt:lpstr>
      <vt:lpstr>VAS070_D_Kompiuteriaiko1</vt:lpstr>
      <vt:lpstr>'Forma 1'!VAS070_D_LaikotarpisMetais</vt:lpstr>
      <vt:lpstr>VAS070_D_LaikotarpisMetais</vt:lpstr>
      <vt:lpstr>'Forma 1'!VAS070_D_Lengviejiautom1</vt:lpstr>
      <vt:lpstr>VAS070_D_Lengviejiautom1</vt:lpstr>
      <vt:lpstr>'Forma 1'!VAS070_D_Masinosiriranga1</vt:lpstr>
      <vt:lpstr>VAS070_D_Masinosiriranga1</vt:lpstr>
      <vt:lpstr>'Forma 1'!VAS070_D_Nematerialusis1</vt:lpstr>
      <vt:lpstr>VAS070_D_Nematerialusis1</vt:lpstr>
      <vt:lpstr>'Forma 1'!VAS070_D_Nuotekuirdumbl1</vt:lpstr>
      <vt:lpstr>VAS070_D_Nuotekuirdumbl1</vt:lpstr>
      <vt:lpstr>'Forma 1'!VAS070_D_Pastataiadmini1</vt:lpstr>
      <vt:lpstr>VAS070_D_Pastataiadmini1</vt:lpstr>
      <vt:lpstr>'Forma 1'!VAS070_D_Pastataiirstat1</vt:lpstr>
      <vt:lpstr>VAS070_D_Pastataiirstat1</vt:lpstr>
      <vt:lpstr>'Forma 1'!VAS070_D_Saulessviesose1</vt:lpstr>
      <vt:lpstr>VAS070_D_Saulessviesose1</vt:lpstr>
      <vt:lpstr>'Forma 1'!VAS070_D_Silumosatsiska1</vt:lpstr>
      <vt:lpstr>VAS070_D_Silumosatsiska1</vt:lpstr>
      <vt:lpstr>'Forma 1'!VAS070_D_Silumosirkarst1</vt:lpstr>
      <vt:lpstr>VAS070_D_Silumosirkarst1</vt:lpstr>
      <vt:lpstr>'Forma 1'!VAS070_D_Specprogramine1</vt:lpstr>
      <vt:lpstr>VAS070_D_Specprogramine1</vt:lpstr>
      <vt:lpstr>'Forma 1'!VAS070_D_Standartinepro1</vt:lpstr>
      <vt:lpstr>VAS070_D_Standartinepro1</vt:lpstr>
      <vt:lpstr>'Forma 1'!VAS070_D_Transportoprie1</vt:lpstr>
      <vt:lpstr>VAS070_D_Transportoprie1</vt:lpstr>
      <vt:lpstr>'Forma 1'!VAS070_D_Vamzdynai1</vt:lpstr>
      <vt:lpstr>VAS070_D_Vamzdynai1</vt:lpstr>
      <vt:lpstr>'Forma 1'!VAS070_D_Vandenssiurbli1</vt:lpstr>
      <vt:lpstr>VAS070_D_Vandenssiurbli1</vt:lpstr>
      <vt:lpstr>'Forma 1'!VAS070_F_Apskaitospriet1LaikotarpisMetais</vt:lpstr>
      <vt:lpstr>VAS070_F_Apskaitospriet1LaikotarpisMetais</vt:lpstr>
      <vt:lpstr>'Forma 1'!VAS070_F_Atsiskaitomiej1LaikotarpisMetais</vt:lpstr>
      <vt:lpstr>VAS070_F_Atsiskaitomiej1LaikotarpisMetais</vt:lpstr>
      <vt:lpstr>'Forma 1'!VAS070_F_Irankiaimatavi1LaikotarpisMetais</vt:lpstr>
      <vt:lpstr>VAS070_F_Irankiaimatavi1LaikotarpisMetais</vt:lpstr>
      <vt:lpstr>'Forma 1'!VAS070_F_Keliaiaikstele1LaikotarpisMetais</vt:lpstr>
      <vt:lpstr>VAS070_F_Keliaiaikstele1LaikotarpisMetais</vt:lpstr>
      <vt:lpstr>'Forma 1'!VAS070_F_Kitasnemateria1LaikotarpisMetais</vt:lpstr>
      <vt:lpstr>VAS070_F_Kitasnemateria1LaikotarpisMetais</vt:lpstr>
      <vt:lpstr>'Forma 1'!VAS070_F_Kitigeriamojov1LaikotarpisMetais</vt:lpstr>
      <vt:lpstr>VAS070_F_Kitigeriamojov1LaikotarpisMetais</vt:lpstr>
      <vt:lpstr>'Forma 1'!VAS070_F_Kitiirenginiai1LaikotarpisMetais</vt:lpstr>
      <vt:lpstr>VAS070_F_Kitiirenginiai1LaikotarpisMetais</vt:lpstr>
      <vt:lpstr>'Forma 1'!VAS070_F_Kitiirenginiai2LaikotarpisMetais</vt:lpstr>
      <vt:lpstr>VAS070_F_Kitiirenginiai2LaikotarpisMetais</vt:lpstr>
      <vt:lpstr>'Forma 1'!VAS070_F_Kitostransport1LaikotarpisMetais</vt:lpstr>
      <vt:lpstr>VAS070_F_Kitostransport1LaikotarpisMetais</vt:lpstr>
      <vt:lpstr>'Forma 1'!VAS070_F_Kompiuteriaiko1LaikotarpisMetais</vt:lpstr>
      <vt:lpstr>VAS070_F_Kompiuteriaiko1LaikotarpisMetais</vt:lpstr>
      <vt:lpstr>'Forma 1'!VAS070_F_Lengviejiautom1LaikotarpisMetais</vt:lpstr>
      <vt:lpstr>VAS070_F_Lengviejiautom1LaikotarpisMetais</vt:lpstr>
      <vt:lpstr>'Forma 1'!VAS070_F_Masinosiriranga1LaikotarpisMetais</vt:lpstr>
      <vt:lpstr>VAS070_F_Masinosiriranga1LaikotarpisMetais</vt:lpstr>
      <vt:lpstr>'Forma 1'!VAS070_F_Nematerialusis1LaikotarpisMetais</vt:lpstr>
      <vt:lpstr>VAS070_F_Nematerialusis1LaikotarpisMetais</vt:lpstr>
      <vt:lpstr>'Forma 1'!VAS070_F_Nuotekuirdumbl1LaikotarpisMetais</vt:lpstr>
      <vt:lpstr>VAS070_F_Nuotekuirdumbl1LaikotarpisMetais</vt:lpstr>
      <vt:lpstr>'Forma 1'!VAS070_F_Pastataiadmini1LaikotarpisMetais</vt:lpstr>
      <vt:lpstr>VAS070_F_Pastataiadmini1LaikotarpisMetais</vt:lpstr>
      <vt:lpstr>'Forma 1'!VAS070_F_Pastataiirstat1LaikotarpisMetais</vt:lpstr>
      <vt:lpstr>VAS070_F_Pastataiirstat1LaikotarpisMetais</vt:lpstr>
      <vt:lpstr>'Forma 1'!VAS070_F_Saulessviesose1LaikotarpisMetais</vt:lpstr>
      <vt:lpstr>VAS070_F_Saulessviesose1LaikotarpisMetais</vt:lpstr>
      <vt:lpstr>'Forma 1'!VAS070_F_Silumosatsiska1LaikotarpisMetais</vt:lpstr>
      <vt:lpstr>VAS070_F_Silumosatsiska1LaikotarpisMetais</vt:lpstr>
      <vt:lpstr>'Forma 1'!VAS070_F_Silumosirkarst1LaikotarpisMetais</vt:lpstr>
      <vt:lpstr>VAS070_F_Silumosirkarst1LaikotarpisMetais</vt:lpstr>
      <vt:lpstr>'Forma 1'!VAS070_F_Specprogramine1LaikotarpisMetais</vt:lpstr>
      <vt:lpstr>VAS070_F_Specprogramine1LaikotarpisMetais</vt:lpstr>
      <vt:lpstr>'Forma 1'!VAS070_F_Standartinepro1LaikotarpisMetais</vt:lpstr>
      <vt:lpstr>VAS070_F_Standartinepro1LaikotarpisMetais</vt:lpstr>
      <vt:lpstr>'Forma 1'!VAS070_F_Transportoprie1LaikotarpisMetais</vt:lpstr>
      <vt:lpstr>VAS070_F_Transportoprie1LaikotarpisMetais</vt:lpstr>
      <vt:lpstr>'Forma 1'!VAS070_F_Vamzdynai1LaikotarpisMetais</vt:lpstr>
      <vt:lpstr>VAS070_F_Vamzdynai1LaikotarpisMetais</vt:lpstr>
      <vt:lpstr>'Forma 1'!VAS070_F_Vandenssiurbli1LaikotarpisMetais</vt:lpstr>
      <vt:lpstr>VAS070_F_Vandenssiurbli1LaikotarpisMetais</vt:lpstr>
      <vt:lpstr>'Forma 2'!VAS071_D_Nereikia1</vt:lpstr>
      <vt:lpstr>VAS071_D_Nereikia1</vt:lpstr>
      <vt:lpstr>'Forma 2'!VAS071_D_Priedasnetekog1</vt:lpstr>
      <vt:lpstr>VAS071_D_Priedasnetekog1</vt:lpstr>
      <vt:lpstr>'Forma 2'!VAS071_F_Priedasnetekog1Nereikia1</vt:lpstr>
      <vt:lpstr>VAS071_F_Priedasnetekog1Nereikia1</vt:lpstr>
      <vt:lpstr>'Forma 3'!VAS072_D_Apskaitosveikl1</vt:lpstr>
      <vt:lpstr>VAS072_D_Apskaitosveikl1</vt:lpstr>
      <vt:lpstr>'Forma 3'!VAS072_D_Apskaitosveikl2</vt:lpstr>
      <vt:lpstr>VAS072_D_Apskaitosveikl2</vt:lpstr>
      <vt:lpstr>'Forma 3'!VAS072_D_Apskaitosveikl3</vt:lpstr>
      <vt:lpstr>VAS072_D_Apskaitosveikl3</vt:lpstr>
      <vt:lpstr>'Forma 3'!VAS072_D_AtaskaitinisLaikotarpis</vt:lpstr>
      <vt:lpstr>VAS072_D_AtaskaitinisLaikotarpis</vt:lpstr>
      <vt:lpstr>'Forma 3'!VAS072_D_Beviltiskossko1</vt:lpstr>
      <vt:lpstr>VAS072_D_Beviltiskossko1</vt:lpstr>
      <vt:lpstr>'Forma 3'!VAS072_D_Elektrosenergi1</vt:lpstr>
      <vt:lpstr>VAS072_D_Elektrosenergi1</vt:lpstr>
      <vt:lpstr>'Forma 3'!VAS072_D_Elektrosenergi2</vt:lpstr>
      <vt:lpstr>VAS072_D_Elektrosenergi2</vt:lpstr>
      <vt:lpstr>'Forma 3'!VAS072_D_Garantiniamtie1</vt:lpstr>
      <vt:lpstr>VAS072_D_Garantiniamtie1</vt:lpstr>
      <vt:lpstr>'Forma 3'!VAS072_D_Geriamojovande1</vt:lpstr>
      <vt:lpstr>VAS072_D_Geriamojovande1</vt:lpstr>
      <vt:lpstr>'Forma 3'!VAS072_D_Geriamojovande10</vt:lpstr>
      <vt:lpstr>VAS072_D_Geriamojovande10</vt:lpstr>
      <vt:lpstr>'Forma 3'!VAS072_D_Geriamojovande2</vt:lpstr>
      <vt:lpstr>VAS072_D_Geriamojovande2</vt:lpstr>
      <vt:lpstr>'Forma 3'!VAS072_D_Geriamojovande3</vt:lpstr>
      <vt:lpstr>VAS072_D_Geriamojovande3</vt:lpstr>
      <vt:lpstr>'Forma 3'!VAS072_D_Geriamojovande5</vt:lpstr>
      <vt:lpstr>VAS072_D_Geriamojovande5</vt:lpstr>
      <vt:lpstr>'Forma 3'!VAS072_D_Geriamojovande6</vt:lpstr>
      <vt:lpstr>VAS072_D_Geriamojovande6</vt:lpstr>
      <vt:lpstr>'Forma 3'!VAS072_D_Geriamojovande7</vt:lpstr>
      <vt:lpstr>VAS072_D_Geriamojovande7</vt:lpstr>
      <vt:lpstr>'Forma 3'!VAS072_D_Geriamojovande8</vt:lpstr>
      <vt:lpstr>VAS072_D_Geriamojovande8</vt:lpstr>
      <vt:lpstr>'Forma 3'!VAS072_D_Geriamojovande9</vt:lpstr>
      <vt:lpstr>VAS072_D_Geriamojovande9</vt:lpstr>
      <vt:lpstr>'Forma 3'!VAS072_D_Grynasispelnas1</vt:lpstr>
      <vt:lpstr>VAS072_D_Grynasispelnas1</vt:lpstr>
      <vt:lpstr>'Forma 3'!VAS072_D_Gvtntilgalaiki1</vt:lpstr>
      <vt:lpstr>VAS072_D_Gvtntilgalaiki1</vt:lpstr>
      <vt:lpstr>'Forma 3'!VAS072_D_Gvtntilgalaiki2</vt:lpstr>
      <vt:lpstr>VAS072_D_Gvtntilgalaiki2</vt:lpstr>
      <vt:lpstr>'Forma 3'!VAS072_D_Gvtntilgalaiki3</vt:lpstr>
      <vt:lpstr>VAS072_D_Gvtntilgalaiki3</vt:lpstr>
      <vt:lpstr>'Forma 3'!VAS072_D_Gvtntilgalaiki4</vt:lpstr>
      <vt:lpstr>VAS072_D_Gvtntilgalaiki4</vt:lpstr>
      <vt:lpstr>'Forma 3'!VAS072_D_Gvtntilgalaiki5</vt:lpstr>
      <vt:lpstr>VAS072_D_Gvtntilgalaiki5</vt:lpstr>
      <vt:lpstr>'Forma 3'!VAS072_D_Gvtntilgalaiki7</vt:lpstr>
      <vt:lpstr>VAS072_D_Gvtntilgalaiki7</vt:lpstr>
      <vt:lpstr>'Forma 3'!VAS072_D_Gvtntilgalaiki8</vt:lpstr>
      <vt:lpstr>VAS072_D_Gvtntilgalaiki8</vt:lpstr>
      <vt:lpstr>'Forma 3'!VAS072_D_Ismokosivairio1</vt:lpstr>
      <vt:lpstr>VAS072_D_Ismokosivairio1</vt:lpstr>
      <vt:lpstr>'Forma 3'!VAS072_D_Kitosreguliuoj1</vt:lpstr>
      <vt:lpstr>VAS072_D_Kitosreguliuoj1</vt:lpstr>
      <vt:lpstr>'Forma 3'!VAS072_D_Kitosreguliuoj2</vt:lpstr>
      <vt:lpstr>VAS072_D_Kitosreguliuoj2</vt:lpstr>
      <vt:lpstr>'Forma 3'!VAS072_D_Kitosreguliuoj3</vt:lpstr>
      <vt:lpstr>VAS072_D_Kitosreguliuoj3</vt:lpstr>
      <vt:lpstr>'Forma 3'!VAS072_D_Kitosreguliuoj4</vt:lpstr>
      <vt:lpstr>VAS072_D_Kitosreguliuoj4</vt:lpstr>
      <vt:lpstr>'Forma 3'!VAS072_D_Kitosreguliuoj5</vt:lpstr>
      <vt:lpstr>VAS072_D_Kitosreguliuoj5</vt:lpstr>
      <vt:lpstr>'Forma 3'!VAS072_D_Kituveiklupaja1</vt:lpstr>
      <vt:lpstr>VAS072_D_Kituveiklupaja1</vt:lpstr>
      <vt:lpstr>'Forma 3'!VAS072_D_Kituveiklupeln1</vt:lpstr>
      <vt:lpstr>VAS072_D_Kituveiklupeln1</vt:lpstr>
      <vt:lpstr>'Forma 3'!VAS072_D_Kituveiklusana1</vt:lpstr>
      <vt:lpstr>VAS072_D_Kituveiklusana1</vt:lpstr>
      <vt:lpstr>'Forma 3'!VAS072_D_Komandiruociup1</vt:lpstr>
      <vt:lpstr>VAS072_D_Komandiruociup1</vt:lpstr>
      <vt:lpstr>'Forma 3'!VAS072_D_Mokymudalyvium1</vt:lpstr>
      <vt:lpstr>VAS072_D_Mokymudalyvium1</vt:lpstr>
      <vt:lpstr>'Forma 3'!VAS072_D_Narystesstojam1</vt:lpstr>
      <vt:lpstr>VAS072_D_Narystesstojam1</vt:lpstr>
      <vt:lpstr>'Forma 3'!VAS072_D_Nebaigtosstaty1</vt:lpstr>
      <vt:lpstr>VAS072_D_Nebaigtosstaty1</vt:lpstr>
      <vt:lpstr>'Forma 3'!VAS072_D_Nenaudojamolik1</vt:lpstr>
      <vt:lpstr>VAS072_D_Nenaudojamolik1</vt:lpstr>
      <vt:lpstr>'Forma 3'!VAS072_D_Nepaskirstomos1</vt:lpstr>
      <vt:lpstr>VAS072_D_Nepaskirstomos1</vt:lpstr>
      <vt:lpstr>'Forma 3'!VAS072_D_Nereguliuojamo1</vt:lpstr>
      <vt:lpstr>VAS072_D_Nereguliuojamo1</vt:lpstr>
      <vt:lpstr>'Forma 3'!VAS072_D_Nereguliuojamo2</vt:lpstr>
      <vt:lpstr>VAS072_D_Nereguliuojamo2</vt:lpstr>
      <vt:lpstr>'Forma 3'!VAS072_D_Nereguliuojamo3</vt:lpstr>
      <vt:lpstr>VAS072_D_Nereguliuojamo3</vt:lpstr>
      <vt:lpstr>'Forma 3'!VAS072_D_Nereguliuojamo4</vt:lpstr>
      <vt:lpstr>VAS072_D_Nereguliuojamo4</vt:lpstr>
      <vt:lpstr>'Forma 3'!VAS072_D_Nuotekudumblot1</vt:lpstr>
      <vt:lpstr>VAS072_D_Nuotekudumblot1</vt:lpstr>
      <vt:lpstr>'Forma 3'!VAS072_D_Nuotekudumblot2</vt:lpstr>
      <vt:lpstr>VAS072_D_Nuotekudumblot2</vt:lpstr>
      <vt:lpstr>'Forma 3'!VAS072_D_Nuotekudumblot3</vt:lpstr>
      <vt:lpstr>VAS072_D_Nuotekudumblot3</vt:lpstr>
      <vt:lpstr>'Forma 3'!VAS072_D_Nuotekudumblot4</vt:lpstr>
      <vt:lpstr>VAS072_D_Nuotekudumblot4</vt:lpstr>
      <vt:lpstr>'Forma 3'!VAS072_D_Nuotekusurinki1</vt:lpstr>
      <vt:lpstr>VAS072_D_Nuotekusurinki1</vt:lpstr>
      <vt:lpstr>'Forma 3'!VAS072_D_Nuotekusurinki2</vt:lpstr>
      <vt:lpstr>VAS072_D_Nuotekusurinki2</vt:lpstr>
      <vt:lpstr>'Forma 3'!VAS072_D_Nuotekusurinki3</vt:lpstr>
      <vt:lpstr>VAS072_D_Nuotekusurinki3</vt:lpstr>
      <vt:lpstr>'Forma 3'!VAS072_D_Nuotekusurinki4</vt:lpstr>
      <vt:lpstr>VAS072_D_Nuotekusurinki4</vt:lpstr>
      <vt:lpstr>'Forma 3'!VAS072_D_Nuotekutvarkym1</vt:lpstr>
      <vt:lpstr>VAS072_D_Nuotekutvarkym1</vt:lpstr>
      <vt:lpstr>'Forma 3'!VAS072_D_Nuotekutvarkym2</vt:lpstr>
      <vt:lpstr>VAS072_D_Nuotekutvarkym2</vt:lpstr>
      <vt:lpstr>'Forma 3'!VAS072_D_Nuotekutvarkym3</vt:lpstr>
      <vt:lpstr>VAS072_D_Nuotekutvarkym3</vt:lpstr>
      <vt:lpstr>'Forma 3'!VAS072_D_Nuotekutvarkym4</vt:lpstr>
      <vt:lpstr>VAS072_D_Nuotekutvarkym4</vt:lpstr>
      <vt:lpstr>'Forma 3'!VAS072_D_Nuotekuvalymop1</vt:lpstr>
      <vt:lpstr>VAS072_D_Nuotekuvalymop1</vt:lpstr>
      <vt:lpstr>'Forma 3'!VAS072_D_Nuotekuvalymop2</vt:lpstr>
      <vt:lpstr>VAS072_D_Nuotekuvalymop2</vt:lpstr>
      <vt:lpstr>'Forma 3'!VAS072_D_Nuotekuvalymop3</vt:lpstr>
      <vt:lpstr>VAS072_D_Nuotekuvalymop3</vt:lpstr>
      <vt:lpstr>'Forma 3'!VAS072_D_Nuotekuvalymos1</vt:lpstr>
      <vt:lpstr>VAS072_D_Nuotekuvalymos1</vt:lpstr>
      <vt:lpstr>'Forma 3'!VAS072_D_Nurasytoisanau1</vt:lpstr>
      <vt:lpstr>VAS072_D_Nurasytoisanau1</vt:lpstr>
      <vt:lpstr>'Forma 3'!VAS072_D_Nusidevejimoam1</vt:lpstr>
      <vt:lpstr>VAS072_D_Nusidevejimoam1</vt:lpstr>
      <vt:lpstr>'Forma 3'!VAS072_D_Nusidevejimoam2</vt:lpstr>
      <vt:lpstr>VAS072_D_Nusidevejimoam2</vt:lpstr>
      <vt:lpstr>'Forma 3'!VAS072_D_Nusidevejimoam3</vt:lpstr>
      <vt:lpstr>VAS072_D_Nusidevejimoam3</vt:lpstr>
      <vt:lpstr>'Forma 3'!VAS072_D_Nusidevejimoam4</vt:lpstr>
      <vt:lpstr>VAS072_D_Nusidevejimoam4</vt:lpstr>
      <vt:lpstr>'Forma 3'!VAS072_D_Nusidevejimoam5</vt:lpstr>
      <vt:lpstr>VAS072_D_Nusidevejimoam5</vt:lpstr>
      <vt:lpstr>'Forma 3'!VAS072_D_Nusidevejimoam6</vt:lpstr>
      <vt:lpstr>VAS072_D_Nusidevejimoam6</vt:lpstr>
      <vt:lpstr>'Forma 3'!VAS072_D_Pagautenetekim1</vt:lpstr>
      <vt:lpstr>VAS072_D_Pagautenetekim1</vt:lpstr>
      <vt:lpstr>'Forma 3'!VAS072_D_Pajamos1</vt:lpstr>
      <vt:lpstr>VAS072_D_Pajamos1</vt:lpstr>
      <vt:lpstr>'Forma 3'!VAS072_D_Pajamosuzbuiti1</vt:lpstr>
      <vt:lpstr>VAS072_D_Pajamosuzbuiti1</vt:lpstr>
      <vt:lpstr>'Forma 3'!VAS072_D_Pajamosuzbuiti2</vt:lpstr>
      <vt:lpstr>VAS072_D_Pajamosuzbuiti2</vt:lpstr>
      <vt:lpstr>'Forma 3'!VAS072_D_Pajamosuzdumbl1</vt:lpstr>
      <vt:lpstr>VAS072_D_Pajamosuzdumbl1</vt:lpstr>
      <vt:lpstr>'Forma 3'!VAS072_D_Pajamosuzkitub1</vt:lpstr>
      <vt:lpstr>VAS072_D_Pajamosuzkitub1</vt:lpstr>
      <vt:lpstr>'Forma 3'!VAS072_D_Pajamosuzpadid1</vt:lpstr>
      <vt:lpstr>VAS072_D_Pajamosuzpadid1</vt:lpstr>
      <vt:lpstr>'Forma 3'!VAS072_D_Pajamosuzpavir2</vt:lpstr>
      <vt:lpstr>VAS072_D_Pajamosuzpavir2</vt:lpstr>
      <vt:lpstr>'Forma 3'!VAS072_D_Pajamosuzpavir3</vt:lpstr>
      <vt:lpstr>VAS072_D_Pajamosuzpavir3</vt:lpstr>
      <vt:lpstr>'Forma 3'!VAS072_D_Pajamosuzpavir4</vt:lpstr>
      <vt:lpstr>VAS072_D_Pajamosuzpavir4</vt:lpstr>
      <vt:lpstr>'Forma 3'!VAS072_D_Pajamosuzpavir5</vt:lpstr>
      <vt:lpstr>VAS072_D_Pajamosuzpavir5</vt:lpstr>
      <vt:lpstr>'Forma 3'!VAS072_D_Paramalabdarav1</vt:lpstr>
      <vt:lpstr>VAS072_D_Paramalabdarav1</vt:lpstr>
      <vt:lpstr>'Forma 3'!VAS072_D_Paskirstomosio1</vt:lpstr>
      <vt:lpstr>VAS072_D_Paskirstomosio1</vt:lpstr>
      <vt:lpstr>'Forma 3'!VAS072_D_Patirtospaluka1</vt:lpstr>
      <vt:lpstr>VAS072_D_Patirtospaluka1</vt:lpstr>
      <vt:lpstr>'Forma 3'!VAS072_D_Pavirsiniunuot1</vt:lpstr>
      <vt:lpstr>VAS072_D_Pavirsiniunuot1</vt:lpstr>
      <vt:lpstr>'Forma 3'!VAS072_D_Pavirsiniunuot2</vt:lpstr>
      <vt:lpstr>VAS072_D_Pavirsiniunuot2</vt:lpstr>
      <vt:lpstr>'Forma 3'!VAS072_D_Pavirsiniunuot3</vt:lpstr>
      <vt:lpstr>VAS072_D_Pavirsiniunuot3</vt:lpstr>
      <vt:lpstr>'Forma 3'!VAS072_D_Pavirsiniunuot4</vt:lpstr>
      <vt:lpstr>VAS072_D_Pavirsiniunuot4</vt:lpstr>
      <vt:lpstr>'Forma 3'!VAS072_D_Pelnasnuostoli1</vt:lpstr>
      <vt:lpstr>VAS072_D_Pelnasnuostoli1</vt:lpstr>
      <vt:lpstr>'Forma 3'!VAS072_D_Pelnomokestis1</vt:lpstr>
      <vt:lpstr>VAS072_D_Pelnomokestis1</vt:lpstr>
      <vt:lpstr>'Forma 3'!VAS072_D_Praeituataskai1</vt:lpstr>
      <vt:lpstr>VAS072_D_Praeituataskai1</vt:lpstr>
      <vt:lpstr>'Forma 3'!VAS072_D_Reprezentacijo1</vt:lpstr>
      <vt:lpstr>VAS072_D_Reprezentacijo1</vt:lpstr>
      <vt:lpstr>'Forma 3'!VAS072_D_Sanaudossusiju1</vt:lpstr>
      <vt:lpstr>VAS072_D_Sanaudossusiju1</vt:lpstr>
      <vt:lpstr>'Forma 3'!VAS072_D_Tantjemuismoko1</vt:lpstr>
      <vt:lpstr>VAS072_D_Tantjemuismoko1</vt:lpstr>
      <vt:lpstr>'Forma 3'!VAS072_F_Apskaitosveikl1AtaskaitinisLaikotarpis</vt:lpstr>
      <vt:lpstr>VAS072_F_Apskaitosveikl1AtaskaitinisLaikotarpis</vt:lpstr>
      <vt:lpstr>'Forma 3'!VAS072_F_Apskaitosveikl2AtaskaitinisLaikotarpis</vt:lpstr>
      <vt:lpstr>VAS072_F_Apskaitosveikl2AtaskaitinisLaikotarpis</vt:lpstr>
      <vt:lpstr>'Forma 3'!VAS072_F_Apskaitosveikl3AtaskaitinisLaikotarpis</vt:lpstr>
      <vt:lpstr>VAS072_F_Apskaitosveikl3AtaskaitinisLaikotarpis</vt:lpstr>
      <vt:lpstr>'Forma 3'!VAS072_F_Beviltiskossko1AtaskaitinisLaikotarpis</vt:lpstr>
      <vt:lpstr>VAS072_F_Beviltiskossko1AtaskaitinisLaikotarpis</vt:lpstr>
      <vt:lpstr>'Forma 3'!VAS072_F_Elektrosenergi1AtaskaitinisLaikotarpis</vt:lpstr>
      <vt:lpstr>VAS072_F_Elektrosenergi1AtaskaitinisLaikotarpis</vt:lpstr>
      <vt:lpstr>'Forma 3'!VAS072_F_Elektrosenergi2AtaskaitinisLaikotarpis</vt:lpstr>
      <vt:lpstr>VAS072_F_Elektrosenergi2AtaskaitinisLaikotarpis</vt:lpstr>
      <vt:lpstr>'Forma 3'!VAS072_F_Garantiniamtie1AtaskaitinisLaikotarpis</vt:lpstr>
      <vt:lpstr>VAS072_F_Garantiniamtie1AtaskaitinisLaikotarpis</vt:lpstr>
      <vt:lpstr>'Forma 3'!VAS072_F_Geriamojovande10AtaskaitinisLaikotarpis</vt:lpstr>
      <vt:lpstr>VAS072_F_Geriamojovande10AtaskaitinisLaikotarpis</vt:lpstr>
      <vt:lpstr>'Forma 3'!VAS072_F_Geriamojovande1AtaskaitinisLaikotarpis</vt:lpstr>
      <vt:lpstr>VAS072_F_Geriamojovande1AtaskaitinisLaikotarpis</vt:lpstr>
      <vt:lpstr>'Forma 3'!VAS072_F_Geriamojovande2AtaskaitinisLaikotarpis</vt:lpstr>
      <vt:lpstr>VAS072_F_Geriamojovande2AtaskaitinisLaikotarpis</vt:lpstr>
      <vt:lpstr>'Forma 3'!VAS072_F_Geriamojovande3AtaskaitinisLaikotarpis</vt:lpstr>
      <vt:lpstr>VAS072_F_Geriamojovande3AtaskaitinisLaikotarpis</vt:lpstr>
      <vt:lpstr>'Forma 3'!VAS072_F_Geriamojovande5AtaskaitinisLaikotarpis</vt:lpstr>
      <vt:lpstr>VAS072_F_Geriamojovande5AtaskaitinisLaikotarpis</vt:lpstr>
      <vt:lpstr>'Forma 3'!VAS072_F_Geriamojovande6AtaskaitinisLaikotarpis</vt:lpstr>
      <vt:lpstr>VAS072_F_Geriamojovande6AtaskaitinisLaikotarpis</vt:lpstr>
      <vt:lpstr>'Forma 3'!VAS072_F_Geriamojovande7AtaskaitinisLaikotarpis</vt:lpstr>
      <vt:lpstr>VAS072_F_Geriamojovande7AtaskaitinisLaikotarpis</vt:lpstr>
      <vt:lpstr>'Forma 3'!VAS072_F_Geriamojovande8AtaskaitinisLaikotarpis</vt:lpstr>
      <vt:lpstr>VAS072_F_Geriamojovande8AtaskaitinisLaikotarpis</vt:lpstr>
      <vt:lpstr>'Forma 3'!VAS072_F_Geriamojovande9AtaskaitinisLaikotarpis</vt:lpstr>
      <vt:lpstr>VAS072_F_Geriamojovande9AtaskaitinisLaikotarpis</vt:lpstr>
      <vt:lpstr>'Forma 3'!VAS072_F_Grynasispelnas1AtaskaitinisLaikotarpis</vt:lpstr>
      <vt:lpstr>VAS072_F_Grynasispelnas1AtaskaitinisLaikotarpis</vt:lpstr>
      <vt:lpstr>'Forma 3'!VAS072_F_Gvtntilgalaiki1AtaskaitinisLaikotarpis</vt:lpstr>
      <vt:lpstr>VAS072_F_Gvtntilgalaiki1AtaskaitinisLaikotarpis</vt:lpstr>
      <vt:lpstr>'Forma 3'!VAS072_F_Gvtntilgalaiki2AtaskaitinisLaikotarpis</vt:lpstr>
      <vt:lpstr>VAS072_F_Gvtntilgalaiki2AtaskaitinisLaikotarpis</vt:lpstr>
      <vt:lpstr>'Forma 3'!VAS072_F_Gvtntilgalaiki3AtaskaitinisLaikotarpis</vt:lpstr>
      <vt:lpstr>VAS072_F_Gvtntilgalaiki3AtaskaitinisLaikotarpis</vt:lpstr>
      <vt:lpstr>'Forma 3'!VAS072_F_Gvtntilgalaiki4AtaskaitinisLaikotarpis</vt:lpstr>
      <vt:lpstr>VAS072_F_Gvtntilgalaiki4AtaskaitinisLaikotarpis</vt:lpstr>
      <vt:lpstr>'Forma 3'!VAS072_F_Gvtntilgalaiki5AtaskaitinisLaikotarpis</vt:lpstr>
      <vt:lpstr>VAS072_F_Gvtntilgalaiki5AtaskaitinisLaikotarpis</vt:lpstr>
      <vt:lpstr>'Forma 3'!VAS072_F_Gvtntilgalaiki7AtaskaitinisLaikotarpis</vt:lpstr>
      <vt:lpstr>VAS072_F_Gvtntilgalaiki7AtaskaitinisLaikotarpis</vt:lpstr>
      <vt:lpstr>'Forma 3'!VAS072_F_Gvtntilgalaiki8AtaskaitinisLaikotarpis</vt:lpstr>
      <vt:lpstr>VAS072_F_Gvtntilgalaiki8AtaskaitinisLaikotarpis</vt:lpstr>
      <vt:lpstr>'Forma 3'!VAS072_F_Ismokosivairio1AtaskaitinisLaikotarpis</vt:lpstr>
      <vt:lpstr>VAS072_F_Ismokosivairio1AtaskaitinisLaikotarpis</vt:lpstr>
      <vt:lpstr>'Forma 3'!VAS072_F_Kitosreguliuoj1AtaskaitinisLaikotarpis</vt:lpstr>
      <vt:lpstr>VAS072_F_Kitosreguliuoj1AtaskaitinisLaikotarpis</vt:lpstr>
      <vt:lpstr>'Forma 3'!VAS072_F_Kitosreguliuoj2AtaskaitinisLaikotarpis</vt:lpstr>
      <vt:lpstr>VAS072_F_Kitosreguliuoj2AtaskaitinisLaikotarpis</vt:lpstr>
      <vt:lpstr>'Forma 3'!VAS072_F_Kitosreguliuoj3AtaskaitinisLaikotarpis</vt:lpstr>
      <vt:lpstr>VAS072_F_Kitosreguliuoj3AtaskaitinisLaikotarpis</vt:lpstr>
      <vt:lpstr>'Forma 3'!VAS072_F_Kitosreguliuoj4AtaskaitinisLaikotarpis</vt:lpstr>
      <vt:lpstr>VAS072_F_Kitosreguliuoj4AtaskaitinisLaikotarpis</vt:lpstr>
      <vt:lpstr>'Forma 3'!VAS072_F_Kitosreguliuoj5AtaskaitinisLaikotarpis</vt:lpstr>
      <vt:lpstr>VAS072_F_Kitosreguliuoj5AtaskaitinisLaikotarpis</vt:lpstr>
      <vt:lpstr>'Forma 3'!VAS072_F_Kituveiklupaja1AtaskaitinisLaikotarpis</vt:lpstr>
      <vt:lpstr>VAS072_F_Kituveiklupaja1AtaskaitinisLaikotarpis</vt:lpstr>
      <vt:lpstr>'Forma 3'!VAS072_F_Kituveiklupeln1AtaskaitinisLaikotarpis</vt:lpstr>
      <vt:lpstr>VAS072_F_Kituveiklupeln1AtaskaitinisLaikotarpis</vt:lpstr>
      <vt:lpstr>'Forma 3'!VAS072_F_Kituveiklusana1AtaskaitinisLaikotarpis</vt:lpstr>
      <vt:lpstr>VAS072_F_Kituveiklusana1AtaskaitinisLaikotarpis</vt:lpstr>
      <vt:lpstr>'Forma 3'!VAS072_F_Komandiruociup1AtaskaitinisLaikotarpis</vt:lpstr>
      <vt:lpstr>VAS072_F_Komandiruociup1AtaskaitinisLaikotarpis</vt:lpstr>
      <vt:lpstr>'Forma 3'!VAS072_F_Mokymudalyvium1AtaskaitinisLaikotarpis</vt:lpstr>
      <vt:lpstr>VAS072_F_Mokymudalyvium1AtaskaitinisLaikotarpis</vt:lpstr>
      <vt:lpstr>'Forma 3'!VAS072_F_Narystesstojam1AtaskaitinisLaikotarpis</vt:lpstr>
      <vt:lpstr>VAS072_F_Narystesstojam1AtaskaitinisLaikotarpis</vt:lpstr>
      <vt:lpstr>'Forma 3'!VAS072_F_Nebaigtosstaty1AtaskaitinisLaikotarpis</vt:lpstr>
      <vt:lpstr>VAS072_F_Nebaigtosstaty1AtaskaitinisLaikotarpis</vt:lpstr>
      <vt:lpstr>'Forma 3'!VAS072_F_Nenaudojamolik1AtaskaitinisLaikotarpis</vt:lpstr>
      <vt:lpstr>VAS072_F_Nenaudojamolik1AtaskaitinisLaikotarpis</vt:lpstr>
      <vt:lpstr>'Forma 3'!VAS072_F_Nepaskirstomos1AtaskaitinisLaikotarpis</vt:lpstr>
      <vt:lpstr>VAS072_F_Nepaskirstomos1AtaskaitinisLaikotarpis</vt:lpstr>
      <vt:lpstr>'Forma 3'!VAS072_F_Nereguliuojamo1AtaskaitinisLaikotarpis</vt:lpstr>
      <vt:lpstr>VAS072_F_Nereguliuojamo1AtaskaitinisLaikotarpis</vt:lpstr>
      <vt:lpstr>'Forma 3'!VAS072_F_Nereguliuojamo2AtaskaitinisLaikotarpis</vt:lpstr>
      <vt:lpstr>VAS072_F_Nereguliuojamo2AtaskaitinisLaikotarpis</vt:lpstr>
      <vt:lpstr>'Forma 3'!VAS072_F_Nereguliuojamo3AtaskaitinisLaikotarpis</vt:lpstr>
      <vt:lpstr>VAS072_F_Nereguliuojamo3AtaskaitinisLaikotarpis</vt:lpstr>
      <vt:lpstr>'Forma 3'!VAS072_F_Nereguliuojamo4AtaskaitinisLaikotarpis</vt:lpstr>
      <vt:lpstr>VAS072_F_Nereguliuojamo4AtaskaitinisLaikotarpis</vt:lpstr>
      <vt:lpstr>'Forma 3'!VAS072_F_Nuotekudumblot1AtaskaitinisLaikotarpis</vt:lpstr>
      <vt:lpstr>VAS072_F_Nuotekudumblot1AtaskaitinisLaikotarpis</vt:lpstr>
      <vt:lpstr>'Forma 3'!VAS072_F_Nuotekudumblot2AtaskaitinisLaikotarpis</vt:lpstr>
      <vt:lpstr>VAS072_F_Nuotekudumblot2AtaskaitinisLaikotarpis</vt:lpstr>
      <vt:lpstr>'Forma 3'!VAS072_F_Nuotekudumblot3AtaskaitinisLaikotarpis</vt:lpstr>
      <vt:lpstr>VAS072_F_Nuotekudumblot3AtaskaitinisLaikotarpis</vt:lpstr>
      <vt:lpstr>'Forma 3'!VAS072_F_Nuotekudumblot4AtaskaitinisLaikotarpis</vt:lpstr>
      <vt:lpstr>VAS072_F_Nuotekudumblot4AtaskaitinisLaikotarpis</vt:lpstr>
      <vt:lpstr>'Forma 3'!VAS072_F_Nuotekusurinki1AtaskaitinisLaikotarpis</vt:lpstr>
      <vt:lpstr>VAS072_F_Nuotekusurinki1AtaskaitinisLaikotarpis</vt:lpstr>
      <vt:lpstr>'Forma 3'!VAS072_F_Nuotekusurinki2AtaskaitinisLaikotarpis</vt:lpstr>
      <vt:lpstr>VAS072_F_Nuotekusurinki2AtaskaitinisLaikotarpis</vt:lpstr>
      <vt:lpstr>'Forma 3'!VAS072_F_Nuotekusurinki3AtaskaitinisLaikotarpis</vt:lpstr>
      <vt:lpstr>VAS072_F_Nuotekusurinki3AtaskaitinisLaikotarpis</vt:lpstr>
      <vt:lpstr>'Forma 3'!VAS072_F_Nuotekusurinki4AtaskaitinisLaikotarpis</vt:lpstr>
      <vt:lpstr>VAS072_F_Nuotekusurinki4AtaskaitinisLaikotarpis</vt:lpstr>
      <vt:lpstr>'Forma 3'!VAS072_F_Nuotekutvarkym1AtaskaitinisLaikotarpis</vt:lpstr>
      <vt:lpstr>VAS072_F_Nuotekutvarkym1AtaskaitinisLaikotarpis</vt:lpstr>
      <vt:lpstr>'Forma 3'!VAS072_F_Nuotekutvarkym2AtaskaitinisLaikotarpis</vt:lpstr>
      <vt:lpstr>VAS072_F_Nuotekutvarkym2AtaskaitinisLaikotarpis</vt:lpstr>
      <vt:lpstr>'Forma 3'!VAS072_F_Nuotekutvarkym3AtaskaitinisLaikotarpis</vt:lpstr>
      <vt:lpstr>VAS072_F_Nuotekutvarkym3AtaskaitinisLaikotarpis</vt:lpstr>
      <vt:lpstr>'Forma 3'!VAS072_F_Nuotekutvarkym4AtaskaitinisLaikotarpis</vt:lpstr>
      <vt:lpstr>VAS072_F_Nuotekutvarkym4AtaskaitinisLaikotarpis</vt:lpstr>
      <vt:lpstr>'Forma 3'!VAS072_F_Nuotekuvalymop1AtaskaitinisLaikotarpis</vt:lpstr>
      <vt:lpstr>VAS072_F_Nuotekuvalymop1AtaskaitinisLaikotarpis</vt:lpstr>
      <vt:lpstr>'Forma 3'!VAS072_F_Nuotekuvalymop2AtaskaitinisLaikotarpis</vt:lpstr>
      <vt:lpstr>VAS072_F_Nuotekuvalymop2AtaskaitinisLaikotarpis</vt:lpstr>
      <vt:lpstr>'Forma 3'!VAS072_F_Nuotekuvalymop3AtaskaitinisLaikotarpis</vt:lpstr>
      <vt:lpstr>VAS072_F_Nuotekuvalymop3AtaskaitinisLaikotarpis</vt:lpstr>
      <vt:lpstr>'Forma 3'!VAS072_F_Nuotekuvalymos1AtaskaitinisLaikotarpis</vt:lpstr>
      <vt:lpstr>VAS072_F_Nuotekuvalymos1AtaskaitinisLaikotarpis</vt:lpstr>
      <vt:lpstr>'Forma 3'!VAS072_F_Nurasytoisanau1AtaskaitinisLaikotarpis</vt:lpstr>
      <vt:lpstr>VAS072_F_Nurasytoisanau1AtaskaitinisLaikotarpis</vt:lpstr>
      <vt:lpstr>'Forma 3'!VAS072_F_Nusidevejimoam1AtaskaitinisLaikotarpis</vt:lpstr>
      <vt:lpstr>VAS072_F_Nusidevejimoam1AtaskaitinisLaikotarpis</vt:lpstr>
      <vt:lpstr>'Forma 3'!VAS072_F_Nusidevejimoam2AtaskaitinisLaikotarpis</vt:lpstr>
      <vt:lpstr>VAS072_F_Nusidevejimoam2AtaskaitinisLaikotarpis</vt:lpstr>
      <vt:lpstr>'Forma 3'!VAS072_F_Nusidevejimoam3AtaskaitinisLaikotarpis</vt:lpstr>
      <vt:lpstr>VAS072_F_Nusidevejimoam3AtaskaitinisLaikotarpis</vt:lpstr>
      <vt:lpstr>'Forma 3'!VAS072_F_Nusidevejimoam4AtaskaitinisLaikotarpis</vt:lpstr>
      <vt:lpstr>VAS072_F_Nusidevejimoam4AtaskaitinisLaikotarpis</vt:lpstr>
      <vt:lpstr>'Forma 3'!VAS072_F_Nusidevejimoam5AtaskaitinisLaikotarpis</vt:lpstr>
      <vt:lpstr>VAS072_F_Nusidevejimoam5AtaskaitinisLaikotarpis</vt:lpstr>
      <vt:lpstr>'Forma 3'!VAS072_F_Nusidevejimoam6AtaskaitinisLaikotarpis</vt:lpstr>
      <vt:lpstr>VAS072_F_Nusidevejimoam6AtaskaitinisLaikotarpis</vt:lpstr>
      <vt:lpstr>'Forma 3'!VAS072_F_Pagautenetekim1AtaskaitinisLaikotarpis</vt:lpstr>
      <vt:lpstr>VAS072_F_Pagautenetekim1AtaskaitinisLaikotarpis</vt:lpstr>
      <vt:lpstr>'Forma 3'!VAS072_F_Pajamos1AtaskaitinisLaikotarpis</vt:lpstr>
      <vt:lpstr>VAS072_F_Pajamos1AtaskaitinisLaikotarpis</vt:lpstr>
      <vt:lpstr>'Forma 3'!VAS072_F_Pajamosuzbuiti1AtaskaitinisLaikotarpis</vt:lpstr>
      <vt:lpstr>VAS072_F_Pajamosuzbuiti1AtaskaitinisLaikotarpis</vt:lpstr>
      <vt:lpstr>'Forma 3'!VAS072_F_Pajamosuzbuiti2AtaskaitinisLaikotarpis</vt:lpstr>
      <vt:lpstr>VAS072_F_Pajamosuzbuiti2AtaskaitinisLaikotarpis</vt:lpstr>
      <vt:lpstr>'Forma 3'!VAS072_F_Pajamosuzdumbl1AtaskaitinisLaikotarpis</vt:lpstr>
      <vt:lpstr>VAS072_F_Pajamosuzdumbl1AtaskaitinisLaikotarpis</vt:lpstr>
      <vt:lpstr>'Forma 3'!VAS072_F_Pajamosuzkitub1AtaskaitinisLaikotarpis</vt:lpstr>
      <vt:lpstr>VAS072_F_Pajamosuzkitub1AtaskaitinisLaikotarpis</vt:lpstr>
      <vt:lpstr>'Forma 3'!VAS072_F_Pajamosuzpadid1AtaskaitinisLaikotarpis</vt:lpstr>
      <vt:lpstr>VAS072_F_Pajamosuzpadid1AtaskaitinisLaikotarpis</vt:lpstr>
      <vt:lpstr>'Forma 3'!VAS072_F_Pajamosuzpavir2AtaskaitinisLaikotarpis</vt:lpstr>
      <vt:lpstr>VAS072_F_Pajamosuzpavir2AtaskaitinisLaikotarpis</vt:lpstr>
      <vt:lpstr>'Forma 3'!VAS072_F_Pajamosuzpavir3AtaskaitinisLaikotarpis</vt:lpstr>
      <vt:lpstr>VAS072_F_Pajamosuzpavir3AtaskaitinisLaikotarpis</vt:lpstr>
      <vt:lpstr>'Forma 3'!VAS072_F_Pajamosuzpavir4AtaskaitinisLaikotarpis</vt:lpstr>
      <vt:lpstr>VAS072_F_Pajamosuzpavir4AtaskaitinisLaikotarpis</vt:lpstr>
      <vt:lpstr>'Forma 3'!VAS072_F_Pajamosuzpavir5AtaskaitinisLaikotarpis</vt:lpstr>
      <vt:lpstr>VAS072_F_Pajamosuzpavir5AtaskaitinisLaikotarpis</vt:lpstr>
      <vt:lpstr>'Forma 3'!VAS072_F_Paramalabdarav1AtaskaitinisLaikotarpis</vt:lpstr>
      <vt:lpstr>VAS072_F_Paramalabdarav1AtaskaitinisLaikotarpis</vt:lpstr>
      <vt:lpstr>'Forma 3'!VAS072_F_Paskirstomosio1AtaskaitinisLaikotarpis</vt:lpstr>
      <vt:lpstr>VAS072_F_Paskirstomosio1AtaskaitinisLaikotarpis</vt:lpstr>
      <vt:lpstr>'Forma 3'!VAS072_F_Patirtospaluka1AtaskaitinisLaikotarpis</vt:lpstr>
      <vt:lpstr>VAS072_F_Patirtospaluka1AtaskaitinisLaikotarpis</vt:lpstr>
      <vt:lpstr>'Forma 3'!VAS072_F_Pavirsiniunuot1AtaskaitinisLaikotarpis</vt:lpstr>
      <vt:lpstr>VAS072_F_Pavirsiniunuot1AtaskaitinisLaikotarpis</vt:lpstr>
      <vt:lpstr>'Forma 3'!VAS072_F_Pavirsiniunuot2AtaskaitinisLaikotarpis</vt:lpstr>
      <vt:lpstr>VAS072_F_Pavirsiniunuot2AtaskaitinisLaikotarpis</vt:lpstr>
      <vt:lpstr>'Forma 3'!VAS072_F_Pavirsiniunuot3AtaskaitinisLaikotarpis</vt:lpstr>
      <vt:lpstr>VAS072_F_Pavirsiniunuot3AtaskaitinisLaikotarpis</vt:lpstr>
      <vt:lpstr>'Forma 3'!VAS072_F_Pavirsiniunuot4AtaskaitinisLaikotarpis</vt:lpstr>
      <vt:lpstr>VAS072_F_Pavirsiniunuot4AtaskaitinisLaikotarpis</vt:lpstr>
      <vt:lpstr>'Forma 3'!VAS072_F_Pelnasnuostoli1AtaskaitinisLaikotarpis</vt:lpstr>
      <vt:lpstr>VAS072_F_Pelnasnuostoli1AtaskaitinisLaikotarpis</vt:lpstr>
      <vt:lpstr>'Forma 3'!VAS072_F_Pelnomokestis1AtaskaitinisLaikotarpis</vt:lpstr>
      <vt:lpstr>VAS072_F_Pelnomokestis1AtaskaitinisLaikotarpis</vt:lpstr>
      <vt:lpstr>'Forma 3'!VAS072_F_Praeituataskai1AtaskaitinisLaikotarpis</vt:lpstr>
      <vt:lpstr>VAS072_F_Praeituataskai1AtaskaitinisLaikotarpis</vt:lpstr>
      <vt:lpstr>'Forma 3'!VAS072_F_Reprezentacijo1AtaskaitinisLaikotarpis</vt:lpstr>
      <vt:lpstr>VAS072_F_Reprezentacijo1AtaskaitinisLaikotarpis</vt:lpstr>
      <vt:lpstr>'Forma 3'!VAS072_F_Sanaudossusiju1AtaskaitinisLaikotarpis</vt:lpstr>
      <vt:lpstr>VAS072_F_Sanaudossusiju1AtaskaitinisLaikotarpis</vt:lpstr>
      <vt:lpstr>'Forma 3'!VAS072_F_Tantjemuismoko1AtaskaitinisLaikotarpis</vt:lpstr>
      <vt:lpstr>VAS072_F_Tantjemuismoko1AtaskaitinisLaikotarpis</vt:lpstr>
      <vt:lpstr>'Forma 4'!VAS073_D_1IS</vt:lpstr>
      <vt:lpstr>VAS073_D_1IS</vt:lpstr>
      <vt:lpstr>'Forma 4'!VAS073_D_31GeriamojoVandens</vt:lpstr>
      <vt:lpstr>VAS073_D_31GeriamojoVandens</vt:lpstr>
      <vt:lpstr>'Forma 4'!VAS073_D_32GeriamojoVandens</vt:lpstr>
      <vt:lpstr>VAS073_D_32GeriamojoVandens</vt:lpstr>
      <vt:lpstr>'Forma 4'!VAS073_D_33GeriamojoVandens</vt:lpstr>
      <vt:lpstr>VAS073_D_33GeriamojoVandens</vt:lpstr>
      <vt:lpstr>'Forma 4'!VAS073_D_3IsViso</vt:lpstr>
      <vt:lpstr>VAS073_D_3IsViso</vt:lpstr>
      <vt:lpstr>'Forma 4'!VAS073_D_41NuotekuSurinkimas</vt:lpstr>
      <vt:lpstr>VAS073_D_41NuotekuSurinkimas</vt:lpstr>
      <vt:lpstr>'Forma 4'!VAS073_D_42NuotekuValymas</vt:lpstr>
      <vt:lpstr>VAS073_D_42NuotekuValymas</vt:lpstr>
      <vt:lpstr>'Forma 4'!VAS073_D_43NuotekuDumblo</vt:lpstr>
      <vt:lpstr>VAS073_D_43NuotekuDumblo</vt:lpstr>
      <vt:lpstr>'Forma 4'!VAS073_D_4IsViso</vt:lpstr>
      <vt:lpstr>VAS073_D_4IsViso</vt:lpstr>
      <vt:lpstr>'Forma 4'!VAS073_D_5PavirsiniuNuoteku</vt:lpstr>
      <vt:lpstr>VAS073_D_5PavirsiniuNuoteku</vt:lpstr>
      <vt:lpstr>'Forma 4'!VAS073_D_6KitosReguliuojamosios</vt:lpstr>
      <vt:lpstr>VAS073_D_6KitosReguliuojamosios</vt:lpstr>
      <vt:lpstr>'Forma 4'!VAS073_D_7KitosVeiklos</vt:lpstr>
      <vt:lpstr>VAS073_D_7KitosVeiklos</vt:lpstr>
      <vt:lpstr>'Forma 4'!VAS073_D_Administracine1</vt:lpstr>
      <vt:lpstr>VAS073_D_Administracine1</vt:lpstr>
      <vt:lpstr>'Forma 4'!VAS073_D_Administracine2</vt:lpstr>
      <vt:lpstr>VAS073_D_Administracine2</vt:lpstr>
      <vt:lpstr>'Forma 4'!VAS073_D_Administracine3</vt:lpstr>
      <vt:lpstr>VAS073_D_Administracine3</vt:lpstr>
      <vt:lpstr>'Forma 4'!VAS073_D_Apskaitosiraud1</vt:lpstr>
      <vt:lpstr>VAS073_D_Apskaitosiraud1</vt:lpstr>
      <vt:lpstr>'Forma 4'!VAS073_D_Apskaitosiraud2</vt:lpstr>
      <vt:lpstr>VAS073_D_Apskaitosiraud2</vt:lpstr>
      <vt:lpstr>'Forma 4'!VAS073_D_Apskaitosiraud3</vt:lpstr>
      <vt:lpstr>VAS073_D_Apskaitosiraud3</vt:lpstr>
      <vt:lpstr>'Forma 4'!VAS073_D_Apskaitosiraud4</vt:lpstr>
      <vt:lpstr>VAS073_D_Apskaitosiraud4</vt:lpstr>
      <vt:lpstr>'Forma 4'!VAS073_D_Apskaitosveikla1</vt:lpstr>
      <vt:lpstr>VAS073_D_Apskaitosveikla1</vt:lpstr>
      <vt:lpstr>'Forma 4'!VAS073_D_Avarijusalinim1</vt:lpstr>
      <vt:lpstr>VAS073_D_Avarijusalinim1</vt:lpstr>
      <vt:lpstr>'Forma 4'!VAS073_D_Avarijusalinim2</vt:lpstr>
      <vt:lpstr>VAS073_D_Avarijusalinim2</vt:lpstr>
      <vt:lpstr>'Forma 4'!VAS073_D_Avarijusalinim3</vt:lpstr>
      <vt:lpstr>VAS073_D_Avarijusalinim3</vt:lpstr>
      <vt:lpstr>'Forma 4'!VAS073_D_Avarijusalinim4</vt:lpstr>
      <vt:lpstr>VAS073_D_Avarijusalinim4</vt:lpstr>
      <vt:lpstr>'Forma 4'!VAS073_D_Avarijusalinim5</vt:lpstr>
      <vt:lpstr>VAS073_D_Avarijusalinim5</vt:lpstr>
      <vt:lpstr>'Forma 4'!VAS073_D_Bankopaslauguk1</vt:lpstr>
      <vt:lpstr>VAS073_D_Bankopaslauguk1</vt:lpstr>
      <vt:lpstr>'Forma 4'!VAS073_D_Bankopaslauguk2</vt:lpstr>
      <vt:lpstr>VAS073_D_Bankopaslauguk2</vt:lpstr>
      <vt:lpstr>'Forma 4'!VAS073_D_Bankopaslauguk3</vt:lpstr>
      <vt:lpstr>VAS073_D_Bankopaslauguk3</vt:lpstr>
      <vt:lpstr>'Forma 4'!VAS073_D_Bankopaslauguk4</vt:lpstr>
      <vt:lpstr>VAS073_D_Bankopaslauguk4</vt:lpstr>
      <vt:lpstr>'Forma 4'!VAS073_D_Bendrosiospast1</vt:lpstr>
      <vt:lpstr>VAS073_D_Bendrosiospast1</vt:lpstr>
      <vt:lpstr>'Forma 4'!VAS073_D_Bendrosiossana1</vt:lpstr>
      <vt:lpstr>VAS073_D_Bendrosiossana1</vt:lpstr>
      <vt:lpstr>'Forma 4'!VAS073_D_Bendrujusanaud1</vt:lpstr>
      <vt:lpstr>VAS073_D_Bendrujusanaud1</vt:lpstr>
      <vt:lpstr>'Forma 4'!VAS073_D_Bendrupatalpus1</vt:lpstr>
      <vt:lpstr>VAS073_D_Bendrupatalpus1</vt:lpstr>
      <vt:lpstr>'Forma 4'!VAS073_D_Cpunktui1</vt:lpstr>
      <vt:lpstr>VAS073_D_Cpunktui1</vt:lpstr>
      <vt:lpstr>'Forma 4'!VAS073_D_Cpunktui2</vt:lpstr>
      <vt:lpstr>VAS073_D_Cpunktui2</vt:lpstr>
      <vt:lpstr>'Forma 4'!VAS073_D_Cpunktui3</vt:lpstr>
      <vt:lpstr>VAS073_D_Cpunktui3</vt:lpstr>
      <vt:lpstr>'Forma 4'!VAS073_D_Cpunktui4</vt:lpstr>
      <vt:lpstr>VAS073_D_Cpunktui4</vt:lpstr>
      <vt:lpstr>'Forma 4'!VAS073_D_Cpunktui5</vt:lpstr>
      <vt:lpstr>VAS073_D_Cpunktui5</vt:lpstr>
      <vt:lpstr>'Forma 4'!VAS073_D_Cpunktui6</vt:lpstr>
      <vt:lpstr>VAS073_D_Cpunktui6</vt:lpstr>
      <vt:lpstr>'Forma 4'!VAS073_D_Cpunktui7</vt:lpstr>
      <vt:lpstr>VAS073_D_Cpunktui7</vt:lpstr>
      <vt:lpstr>'Forma 4'!VAS073_D_Cpunktui8</vt:lpstr>
      <vt:lpstr>VAS073_D_Cpunktui8</vt:lpstr>
      <vt:lpstr>'Forma 4'!VAS073_D_Darbdavioimoku1</vt:lpstr>
      <vt:lpstr>VAS073_D_Darbdavioimoku1</vt:lpstr>
      <vt:lpstr>'Forma 4'!VAS073_D_Darbdavioimoku2</vt:lpstr>
      <vt:lpstr>VAS073_D_Darbdavioimoku2</vt:lpstr>
      <vt:lpstr>'Forma 4'!VAS073_D_Darbdavioimoku3</vt:lpstr>
      <vt:lpstr>VAS073_D_Darbdavioimoku3</vt:lpstr>
      <vt:lpstr>'Forma 4'!VAS073_D_Darbdavioimoku4</vt:lpstr>
      <vt:lpstr>VAS073_D_Darbdavioimoku4</vt:lpstr>
      <vt:lpstr>'Forma 4'!VAS073_D_Darbosaugossan1</vt:lpstr>
      <vt:lpstr>VAS073_D_Darbosaugossan1</vt:lpstr>
      <vt:lpstr>'Forma 4'!VAS073_D_Darbosaugossan2</vt:lpstr>
      <vt:lpstr>VAS073_D_Darbosaugossan2</vt:lpstr>
      <vt:lpstr>'Forma 4'!VAS073_D_Darbosaugossan3</vt:lpstr>
      <vt:lpstr>VAS073_D_Darbosaugossan3</vt:lpstr>
      <vt:lpstr>'Forma 4'!VAS073_D_Darbosaugossan4</vt:lpstr>
      <vt:lpstr>VAS073_D_Darbosaugossan4</vt:lpstr>
      <vt:lpstr>'Forma 4'!VAS073_D_Darbouzmokesci1</vt:lpstr>
      <vt:lpstr>VAS073_D_Darbouzmokesci1</vt:lpstr>
      <vt:lpstr>'Forma 4'!VAS073_D_Darbouzmokesci2</vt:lpstr>
      <vt:lpstr>VAS073_D_Darbouzmokesci2</vt:lpstr>
      <vt:lpstr>'Forma 4'!VAS073_D_Darbouzmokesci3</vt:lpstr>
      <vt:lpstr>VAS073_D_Darbouzmokesci3</vt:lpstr>
      <vt:lpstr>'Forma 4'!VAS073_D_Darbouzmokesci4</vt:lpstr>
      <vt:lpstr>VAS073_D_Darbouzmokesci4</vt:lpstr>
      <vt:lpstr>'Forma 4'!VAS073_D_Darbouzmokesci5</vt:lpstr>
      <vt:lpstr>VAS073_D_Darbouzmokesci5</vt:lpstr>
      <vt:lpstr>'Forma 4'!VAS073_D_Draudimosanaud1</vt:lpstr>
      <vt:lpstr>VAS073_D_Draudimosanaud1</vt:lpstr>
      <vt:lpstr>'Forma 4'!VAS073_D_Draudimosanaud2</vt:lpstr>
      <vt:lpstr>VAS073_D_Draudimosanaud2</vt:lpstr>
      <vt:lpstr>'Forma 4'!VAS073_D_Draudimosanaud3</vt:lpstr>
      <vt:lpstr>VAS073_D_Draudimosanaud3</vt:lpstr>
      <vt:lpstr>'Forma 4'!VAS073_D_Dumblotvarkymo1</vt:lpstr>
      <vt:lpstr>VAS073_D_Dumblotvarkymo1</vt:lpstr>
      <vt:lpstr>'Forma 4'!VAS073_D_Einamojoremont1</vt:lpstr>
      <vt:lpstr>VAS073_D_Einamojoremont1</vt:lpstr>
      <vt:lpstr>'Forma 4'!VAS073_D_Einamojoremont2</vt:lpstr>
      <vt:lpstr>VAS073_D_Einamojoremont2</vt:lpstr>
      <vt:lpstr>'Forma 4'!VAS073_D_Einamojoremont3</vt:lpstr>
      <vt:lpstr>VAS073_D_Einamojoremont3</vt:lpstr>
      <vt:lpstr>'Forma 4'!VAS073_D_Einamojoremont4</vt:lpstr>
      <vt:lpstr>VAS073_D_Einamojoremont4</vt:lpstr>
      <vt:lpstr>'Forma 4'!VAS073_D_Elektrosenergi1</vt:lpstr>
      <vt:lpstr>VAS073_D_Elektrosenergi1</vt:lpstr>
      <vt:lpstr>'Forma 4'!VAS073_D_Elektrosenergi2</vt:lpstr>
      <vt:lpstr>VAS073_D_Elektrosenergi2</vt:lpstr>
      <vt:lpstr>'Forma 4'!VAS073_D_Elektrosenergi3</vt:lpstr>
      <vt:lpstr>VAS073_D_Elektrosenergi3</vt:lpstr>
      <vt:lpstr>'Forma 4'!VAS073_D_Elektrosenergi4</vt:lpstr>
      <vt:lpstr>VAS073_D_Elektrosenergi4</vt:lpstr>
      <vt:lpstr>'Forma 4'!VAS073_D_Elektrosenergi5</vt:lpstr>
      <vt:lpstr>VAS073_D_Elektrosenergi5</vt:lpstr>
      <vt:lpstr>'Forma 4'!VAS073_D_Elektrosenergi6</vt:lpstr>
      <vt:lpstr>VAS073_D_Elektrosenergi6</vt:lpstr>
      <vt:lpstr>'Forma 4'!VAS073_D_Elektrosenergi7</vt:lpstr>
      <vt:lpstr>VAS073_D_Elektrosenergi7</vt:lpstr>
      <vt:lpstr>'Forma 4'!VAS073_D_Elektrosenergi8</vt:lpstr>
      <vt:lpstr>VAS073_D_Elektrosenergi8</vt:lpstr>
      <vt:lpstr>'Forma 4'!VAS073_D_Finansinessana1</vt:lpstr>
      <vt:lpstr>VAS073_D_Finansinessana1</vt:lpstr>
      <vt:lpstr>'Forma 4'!VAS073_D_Finansinessana2</vt:lpstr>
      <vt:lpstr>VAS073_D_Finansinessana2</vt:lpstr>
      <vt:lpstr>'Forma 4'!VAS073_D_Finansinessana3</vt:lpstr>
      <vt:lpstr>VAS073_D_Finansinessana3</vt:lpstr>
      <vt:lpstr>'Forma 4'!VAS073_D_Geriamojovande11</vt:lpstr>
      <vt:lpstr>VAS073_D_Geriamojovande11</vt:lpstr>
      <vt:lpstr>'Forma 4'!VAS073_D_Geriamojovande12</vt:lpstr>
      <vt:lpstr>VAS073_D_Geriamojovande12</vt:lpstr>
      <vt:lpstr>'Forma 4'!VAS073_D_Imokosgarantin1</vt:lpstr>
      <vt:lpstr>VAS073_D_Imokosgarantin1</vt:lpstr>
      <vt:lpstr>'Forma 4'!VAS073_D_Imokuadministr1</vt:lpstr>
      <vt:lpstr>VAS073_D_Imokuadministr1</vt:lpstr>
      <vt:lpstr>'Forma 4'!VAS073_D_Imokuadministr2</vt:lpstr>
      <vt:lpstr>VAS073_D_Imokuadministr2</vt:lpstr>
      <vt:lpstr>'Forma 4'!VAS073_D_Imokuadministr3</vt:lpstr>
      <vt:lpstr>VAS073_D_Imokuadministr3</vt:lpstr>
      <vt:lpstr>'Forma 4'!VAS073_D_Imokuadministr4</vt:lpstr>
      <vt:lpstr>VAS073_D_Imokuadministr4</vt:lpstr>
      <vt:lpstr>'Forma 4'!VAS073_D_Kanceliariness1</vt:lpstr>
      <vt:lpstr>VAS073_D_Kanceliariness1</vt:lpstr>
      <vt:lpstr>'Forma 4'!VAS073_D_Kanceliariness2</vt:lpstr>
      <vt:lpstr>VAS073_D_Kanceliariness2</vt:lpstr>
      <vt:lpstr>'Forma 4'!VAS073_D_Kanceliariness3</vt:lpstr>
      <vt:lpstr>VAS073_D_Kanceliariness3</vt:lpstr>
      <vt:lpstr>'Forma 4'!VAS073_D_Kanceliariness4</vt:lpstr>
      <vt:lpstr>VAS073_D_Kanceliariness4</vt:lpstr>
      <vt:lpstr>'Forma 4'!VAS073_D_Kintamosiospas1</vt:lpstr>
      <vt:lpstr>VAS073_D_Kintamosiospas1</vt:lpstr>
      <vt:lpstr>'Forma 4'!VAS073_D_Kitareguliuoja1</vt:lpstr>
      <vt:lpstr>VAS073_D_Kitareguliuoja1</vt:lpstr>
      <vt:lpstr>'Forma 4'!VAS073_D_Kitosadministr1</vt:lpstr>
      <vt:lpstr>VAS073_D_Kitosadministr1</vt:lpstr>
      <vt:lpstr>'Forma 4'!VAS073_D_Kitosadministr2</vt:lpstr>
      <vt:lpstr>VAS073_D_Kitosadministr2</vt:lpstr>
      <vt:lpstr>'Forma 4'!VAS073_D_Kitosadministr3</vt:lpstr>
      <vt:lpstr>VAS073_D_Kitosadministr3</vt:lpstr>
      <vt:lpstr>'Forma 4'!VAS073_D_Kitosadministr4</vt:lpstr>
      <vt:lpstr>VAS073_D_Kitosadministr4</vt:lpstr>
      <vt:lpstr>'Forma 4'!VAS073_D_Kitosfinansine1</vt:lpstr>
      <vt:lpstr>VAS073_D_Kitosfinansine1</vt:lpstr>
      <vt:lpstr>'Forma 4'!VAS073_D_Kitosfinansine2</vt:lpstr>
      <vt:lpstr>VAS073_D_Kitosfinansine2</vt:lpstr>
      <vt:lpstr>'Forma 4'!VAS073_D_Kitosfinansine3</vt:lpstr>
      <vt:lpstr>VAS073_D_Kitosfinansine3</vt:lpstr>
      <vt:lpstr>'Forma 4'!VAS073_D_Kitosfinansine4</vt:lpstr>
      <vt:lpstr>VAS073_D_Kitosfinansine4</vt:lpstr>
      <vt:lpstr>'Forma 4'!VAS073_D_Kitoskintamosi1</vt:lpstr>
      <vt:lpstr>VAS073_D_Kitoskintamosi1</vt:lpstr>
      <vt:lpstr>'Forma 4'!VAS073_D_Kitoskintamosi2</vt:lpstr>
      <vt:lpstr>VAS073_D_Kitoskintamosi2</vt:lpstr>
      <vt:lpstr>'Forma 4'!VAS073_D_Kitospastovios1</vt:lpstr>
      <vt:lpstr>VAS073_D_Kitospastovios1</vt:lpstr>
      <vt:lpstr>'Forma 4'!VAS073_D_Kitospastovios2</vt:lpstr>
      <vt:lpstr>VAS073_D_Kitospastovios2</vt:lpstr>
      <vt:lpstr>'Forma 4'!VAS073_D_Kitospersonalo1</vt:lpstr>
      <vt:lpstr>VAS073_D_Kitospersonalo1</vt:lpstr>
      <vt:lpstr>'Forma 4'!VAS073_D_Kitospersonalo2</vt:lpstr>
      <vt:lpstr>VAS073_D_Kitospersonalo2</vt:lpstr>
      <vt:lpstr>'Forma 4'!VAS073_D_Kitospersonalo3</vt:lpstr>
      <vt:lpstr>VAS073_D_Kitospersonalo3</vt:lpstr>
      <vt:lpstr>'Forma 4'!VAS073_D_Kitospersonalo4</vt:lpstr>
      <vt:lpstr>VAS073_D_Kitospersonalo4</vt:lpstr>
      <vt:lpstr>'Forma 4'!VAS073_D_Kitossanaudos1</vt:lpstr>
      <vt:lpstr>VAS073_D_Kitossanaudos1</vt:lpstr>
      <vt:lpstr>'Forma 4'!VAS073_D_Kitossanaudos2</vt:lpstr>
      <vt:lpstr>VAS073_D_Kitossanaudos2</vt:lpstr>
      <vt:lpstr>'Forma 4'!VAS073_D_Kitossanaudos3</vt:lpstr>
      <vt:lpstr>VAS073_D_Kitossanaudos3</vt:lpstr>
      <vt:lpstr>'Forma 4'!VAS073_D_Kitossanaudos4</vt:lpstr>
      <vt:lpstr>VAS073_D_Kitossanaudos4</vt:lpstr>
      <vt:lpstr>'Forma 4'!VAS073_D_Kitossanaudos5</vt:lpstr>
      <vt:lpstr>VAS073_D_Kitossanaudos5</vt:lpstr>
      <vt:lpstr>'Forma 4'!VAS073_D_Kitostechninio1</vt:lpstr>
      <vt:lpstr>VAS073_D_Kitostechninio1</vt:lpstr>
      <vt:lpstr>'Forma 4'!VAS073_D_Kitostechninio2</vt:lpstr>
      <vt:lpstr>VAS073_D_Kitostechninio2</vt:lpstr>
      <vt:lpstr>'Forma 4'!VAS073_D_Kitostechninio3</vt:lpstr>
      <vt:lpstr>VAS073_D_Kitostechninio3</vt:lpstr>
      <vt:lpstr>'Forma 4'!VAS073_D_Kitostechninio4</vt:lpstr>
      <vt:lpstr>VAS073_D_Kitostechninio4</vt:lpstr>
      <vt:lpstr>'Forma 4'!VAS073_D_Kitumokesciusa1</vt:lpstr>
      <vt:lpstr>VAS073_D_Kitumokesciusa1</vt:lpstr>
      <vt:lpstr>'Forma 4'!VAS073_D_Kitumokesciusa2</vt:lpstr>
      <vt:lpstr>VAS073_D_Kitumokesciusa2</vt:lpstr>
      <vt:lpstr>'Forma 4'!VAS073_D_Kitumokesciusa3</vt:lpstr>
      <vt:lpstr>VAS073_D_Kitumokesciusa3</vt:lpstr>
      <vt:lpstr>'Forma 4'!VAS073_D_Kitumokesciusa4</vt:lpstr>
      <vt:lpstr>VAS073_D_Kitumokesciusa4</vt:lpstr>
      <vt:lpstr>'Forma 4'!VAS073_D_Kitupaslaugupi1</vt:lpstr>
      <vt:lpstr>VAS073_D_Kitupaslaugupi1</vt:lpstr>
      <vt:lpstr>'Forma 4'!VAS073_D_Kitupaslaugupi2</vt:lpstr>
      <vt:lpstr>VAS073_D_Kitupaslaugupi2</vt:lpstr>
      <vt:lpstr>'Forma 4'!VAS073_D_Kitupaslaugupi3</vt:lpstr>
      <vt:lpstr>VAS073_D_Kitupaslaugupi3</vt:lpstr>
      <vt:lpstr>'Forma 4'!VAS073_D_Konsultaciniup1</vt:lpstr>
      <vt:lpstr>VAS073_D_Konsultaciniup1</vt:lpstr>
      <vt:lpstr>'Forma 4'!VAS073_D_Konsultaciniup2</vt:lpstr>
      <vt:lpstr>VAS073_D_Konsultaciniup2</vt:lpstr>
      <vt:lpstr>'Forma 4'!VAS073_D_Konsultaciniup3</vt:lpstr>
      <vt:lpstr>VAS073_D_Konsultaciniup3</vt:lpstr>
      <vt:lpstr>'Forma 4'!VAS073_D_Konsultaciniup4</vt:lpstr>
      <vt:lpstr>VAS073_D_Konsultaciniup4</vt:lpstr>
      <vt:lpstr>'Forma 4'!VAS073_D_Kuraslengviesi1</vt:lpstr>
      <vt:lpstr>VAS073_D_Kuraslengviesi1</vt:lpstr>
      <vt:lpstr>'Forma 4'!VAS073_D_Kuraslengviesi2</vt:lpstr>
      <vt:lpstr>VAS073_D_Kuraslengviesi2</vt:lpstr>
      <vt:lpstr>'Forma 4'!VAS073_D_Kuraslengviesi3</vt:lpstr>
      <vt:lpstr>VAS073_D_Kuraslengviesi3</vt:lpstr>
      <vt:lpstr>'Forma 4'!VAS073_D_Kuraslengviesi4</vt:lpstr>
      <vt:lpstr>VAS073_D_Kuraslengviesi4</vt:lpstr>
      <vt:lpstr>'Forma 4'!VAS073_D_Kurasmasinomsi1</vt:lpstr>
      <vt:lpstr>VAS073_D_Kurasmasinomsi1</vt:lpstr>
      <vt:lpstr>'Forma 4'!VAS073_D_Kurasmasinomsi2</vt:lpstr>
      <vt:lpstr>VAS073_D_Kurasmasinomsi2</vt:lpstr>
      <vt:lpstr>'Forma 4'!VAS073_D_Kurasmasinomsi3</vt:lpstr>
      <vt:lpstr>VAS073_D_Kurasmasinomsi3</vt:lpstr>
      <vt:lpstr>'Forma 4'!VAS073_D_Kurasmasinomsi4</vt:lpstr>
      <vt:lpstr>VAS073_D_Kurasmasinomsi4</vt:lpstr>
      <vt:lpstr>'Forma 4'!VAS073_D_Kurotransportu1</vt:lpstr>
      <vt:lpstr>VAS073_D_Kurotransportu1</vt:lpstr>
      <vt:lpstr>'Forma 4'!VAS073_D_Kurotransportu2</vt:lpstr>
      <vt:lpstr>VAS073_D_Kurotransportu2</vt:lpstr>
      <vt:lpstr>'Forma 4'!VAS073_D_Kurotransportu3</vt:lpstr>
      <vt:lpstr>VAS073_D_Kurotransportu3</vt:lpstr>
      <vt:lpstr>'Forma 4'!VAS073_D_Laboratoriniut1</vt:lpstr>
      <vt:lpstr>VAS073_D_Laboratoriniut1</vt:lpstr>
      <vt:lpstr>'Forma 4'!VAS073_D_Laboratoriniut2</vt:lpstr>
      <vt:lpstr>VAS073_D_Laboratoriniut2</vt:lpstr>
      <vt:lpstr>'Forma 4'!VAS073_D_Laboratoriniut3</vt:lpstr>
      <vt:lpstr>VAS073_D_Laboratoriniut3</vt:lpstr>
      <vt:lpstr>'Forma 4'!VAS073_D_Metrologinespa1</vt:lpstr>
      <vt:lpstr>VAS073_D_Metrologinespa1</vt:lpstr>
      <vt:lpstr>'Forma 4'!VAS073_D_Metrologinespa2</vt:lpstr>
      <vt:lpstr>VAS073_D_Metrologinespa2</vt:lpstr>
      <vt:lpstr>'Forma 4'!VAS073_D_Metrologinespa3</vt:lpstr>
      <vt:lpstr>VAS073_D_Metrologinespa3</vt:lpstr>
      <vt:lpstr>'Forma 4'!VAS073_D_Metrologinespa4</vt:lpstr>
      <vt:lpstr>VAS073_D_Metrologinespa4</vt:lpstr>
      <vt:lpstr>'Forma 4'!VAS073_D_Mokesciouztars1</vt:lpstr>
      <vt:lpstr>VAS073_D_Mokesciouztars1</vt:lpstr>
      <vt:lpstr>'Forma 4'!VAS073_D_Mokesciouzvals1</vt:lpstr>
      <vt:lpstr>VAS073_D_Mokesciouzvals1</vt:lpstr>
      <vt:lpstr>'Forma 4'!VAS073_D_Mokesciusanaud1</vt:lpstr>
      <vt:lpstr>VAS073_D_Mokesciusanaud1</vt:lpstr>
      <vt:lpstr>'Forma 4'!VAS073_D_Mokesciusanaud2</vt:lpstr>
      <vt:lpstr>VAS073_D_Mokesciusanaud2</vt:lpstr>
      <vt:lpstr>'Forma 4'!VAS073_D_Mokesciusanaud3</vt:lpstr>
      <vt:lpstr>VAS073_D_Mokesciusanaud3</vt:lpstr>
      <vt:lpstr>'Forma 4'!VAS073_D_Nekilnojamojot1</vt:lpstr>
      <vt:lpstr>VAS073_D_Nekilnojamojot1</vt:lpstr>
      <vt:lpstr>'Forma 4'!VAS073_D_Nekilnojamojot2</vt:lpstr>
      <vt:lpstr>VAS073_D_Nekilnojamojot2</vt:lpstr>
      <vt:lpstr>'Forma 4'!VAS073_D_Nekilnojamojot3</vt:lpstr>
      <vt:lpstr>VAS073_D_Nekilnojamojot3</vt:lpstr>
      <vt:lpstr>'Forma 4'!VAS073_D_Nekilnojamojot4</vt:lpstr>
      <vt:lpstr>VAS073_D_Nekilnojamojot4</vt:lpstr>
      <vt:lpstr>'Forma 4'!VAS073_D_Netiesioginesp1</vt:lpstr>
      <vt:lpstr>VAS073_D_Netiesioginesp1</vt:lpstr>
      <vt:lpstr>'Forma 4'!VAS073_D_Netiesioginess1</vt:lpstr>
      <vt:lpstr>VAS073_D_Netiesioginess1</vt:lpstr>
      <vt:lpstr>'Forma 4'!VAS073_D_Netiesioginius1</vt:lpstr>
      <vt:lpstr>VAS073_D_Netiesioginius1</vt:lpstr>
      <vt:lpstr>'Forma 4'!VAS073_D_Nuotekutvarkym5</vt:lpstr>
      <vt:lpstr>VAS073_D_Nuotekutvarkym5</vt:lpstr>
      <vt:lpstr>'Forma 4'!VAS073_D_Nuotekutvarkym6</vt:lpstr>
      <vt:lpstr>VAS073_D_Nuotekutvarkym6</vt:lpstr>
      <vt:lpstr>'Forma 4'!VAS073_D_Nuotekutvarkym7</vt:lpstr>
      <vt:lpstr>VAS073_D_Nuotekutvarkym7</vt:lpstr>
      <vt:lpstr>'Forma 4'!VAS073_D_Nusidevejimoam10</vt:lpstr>
      <vt:lpstr>VAS073_D_Nusidevejimoam10</vt:lpstr>
      <vt:lpstr>'Forma 4'!VAS073_D_Nusidevejimoam7</vt:lpstr>
      <vt:lpstr>VAS073_D_Nusidevejimoam7</vt:lpstr>
      <vt:lpstr>'Forma 4'!VAS073_D_Nusidevejimoam8</vt:lpstr>
      <vt:lpstr>VAS073_D_Nusidevejimoam8</vt:lpstr>
      <vt:lpstr>'Forma 4'!VAS073_D_Nusidevejimoam9</vt:lpstr>
      <vt:lpstr>VAS073_D_Nusidevejimoam9</vt:lpstr>
      <vt:lpstr>'Forma 4'!VAS073_D_Opexbeapskaito1</vt:lpstr>
      <vt:lpstr>VAS073_D_Opexbeapskaito1</vt:lpstr>
      <vt:lpstr>'Forma 4'!VAS073_D_Opexsuapskaito1</vt:lpstr>
      <vt:lpstr>VAS073_D_Opexsuapskaito1</vt:lpstr>
      <vt:lpstr>'Forma 4'!VAS073_D_Orginventoriau1</vt:lpstr>
      <vt:lpstr>VAS073_D_Orginventoriau1</vt:lpstr>
      <vt:lpstr>'Forma 4'!VAS073_D_Orginventoriau2</vt:lpstr>
      <vt:lpstr>VAS073_D_Orginventoriau2</vt:lpstr>
      <vt:lpstr>'Forma 4'!VAS073_D_Orginventoriau3</vt:lpstr>
      <vt:lpstr>VAS073_D_Orginventoriau3</vt:lpstr>
      <vt:lpstr>'Forma 4'!VAS073_D_Orginventoriau4</vt:lpstr>
      <vt:lpstr>VAS073_D_Orginventoriau4</vt:lpstr>
      <vt:lpstr>'Forma 4'!VAS073_D_Paskirstomosio2</vt:lpstr>
      <vt:lpstr>VAS073_D_Paskirstomosio2</vt:lpstr>
      <vt:lpstr>'Forma 4'!VAS073_D_Paskirstomujus1</vt:lpstr>
      <vt:lpstr>VAS073_D_Paskirstomujus1</vt:lpstr>
      <vt:lpstr>'Forma 4'!VAS073_D_Pastopasiuntin1</vt:lpstr>
      <vt:lpstr>VAS073_D_Pastopasiuntin1</vt:lpstr>
      <vt:lpstr>'Forma 4'!VAS073_D_Pastopasiuntin2</vt:lpstr>
      <vt:lpstr>VAS073_D_Pastopasiuntin2</vt:lpstr>
      <vt:lpstr>'Forma 4'!VAS073_D_Pastopasiuntin3</vt:lpstr>
      <vt:lpstr>VAS073_D_Pastopasiuntin3</vt:lpstr>
      <vt:lpstr>'Forma 4'!VAS073_D_Pastopasiuntin4</vt:lpstr>
      <vt:lpstr>VAS073_D_Pastopasiuntin4</vt:lpstr>
      <vt:lpstr>'Forma 4'!VAS073_D_Pastoviosiospa1</vt:lpstr>
      <vt:lpstr>VAS073_D_Pastoviosiospa1</vt:lpstr>
      <vt:lpstr>'Forma 4'!VAS073_D_Patalpuprieziu1</vt:lpstr>
      <vt:lpstr>VAS073_D_Patalpuprieziu1</vt:lpstr>
      <vt:lpstr>'Forma 4'!VAS073_D_Patalpuprieziu2</vt:lpstr>
      <vt:lpstr>VAS073_D_Patalpuprieziu2</vt:lpstr>
      <vt:lpstr>'Forma 4'!VAS073_D_Patalpuprieziu3</vt:lpstr>
      <vt:lpstr>VAS073_D_Patalpuprieziu3</vt:lpstr>
      <vt:lpstr>'Forma 4'!VAS073_D_Patalpuprieziu4</vt:lpstr>
      <vt:lpstr>VAS073_D_Patalpuprieziu4</vt:lpstr>
      <vt:lpstr>'Forma 4'!VAS073_D_Patalpusildymo1</vt:lpstr>
      <vt:lpstr>VAS073_D_Patalpusildymo1</vt:lpstr>
      <vt:lpstr>'Forma 4'!VAS073_D_Patalpusildymo2</vt:lpstr>
      <vt:lpstr>VAS073_D_Patalpusildymo2</vt:lpstr>
      <vt:lpstr>'Forma 4'!VAS073_D_Patalpusildymo3</vt:lpstr>
      <vt:lpstr>VAS073_D_Patalpusildymo3</vt:lpstr>
      <vt:lpstr>'Forma 4'!VAS073_D_Perkamupaslaug1</vt:lpstr>
      <vt:lpstr>VAS073_D_Perkamupaslaug1</vt:lpstr>
      <vt:lpstr>'Forma 4'!VAS073_D_Personalomokym1</vt:lpstr>
      <vt:lpstr>VAS073_D_Personalomokym1</vt:lpstr>
      <vt:lpstr>'Forma 4'!VAS073_D_Personalomokym2</vt:lpstr>
      <vt:lpstr>VAS073_D_Personalomokym2</vt:lpstr>
      <vt:lpstr>'Forma 4'!VAS073_D_Personalomokym3</vt:lpstr>
      <vt:lpstr>VAS073_D_Personalomokym3</vt:lpstr>
      <vt:lpstr>'Forma 4'!VAS073_D_PersonaloMokymuSanaudos</vt:lpstr>
      <vt:lpstr>VAS073_D_PersonaloMokymuSanaudos</vt:lpstr>
      <vt:lpstr>'Forma 4'!VAS073_D_Personalosanau1</vt:lpstr>
      <vt:lpstr>VAS073_D_Personalosanau1</vt:lpstr>
      <vt:lpstr>'Forma 4'!VAS073_D_Personalosanau2</vt:lpstr>
      <vt:lpstr>VAS073_D_Personalosanau2</vt:lpstr>
      <vt:lpstr>'Forma 4'!VAS073_D_Personalosanau3</vt:lpstr>
      <vt:lpstr>VAS073_D_Personalosanau3</vt:lpstr>
      <vt:lpstr>'Forma 4'!VAS073_D_Personalosanau4</vt:lpstr>
      <vt:lpstr>VAS073_D_Personalosanau4</vt:lpstr>
      <vt:lpstr>'Forma 4'!VAS073_D_Profesineslite1</vt:lpstr>
      <vt:lpstr>VAS073_D_Profesineslite1</vt:lpstr>
      <vt:lpstr>'Forma 4'!VAS073_D_Profesineslite2</vt:lpstr>
      <vt:lpstr>VAS073_D_Profesineslite2</vt:lpstr>
      <vt:lpstr>'Forma 4'!VAS073_D_Profesineslite3</vt:lpstr>
      <vt:lpstr>VAS073_D_Profesineslite3</vt:lpstr>
      <vt:lpstr>'Forma 4'!VAS073_D_Profesineslite4</vt:lpstr>
      <vt:lpstr>VAS073_D_Profesineslite4</vt:lpstr>
      <vt:lpstr>'Forma 4'!VAS073_D_Remontoiraptar1</vt:lpstr>
      <vt:lpstr>VAS073_D_Remontoiraptar1</vt:lpstr>
      <vt:lpstr>'Forma 4'!VAS073_D_Remontoiraptar2</vt:lpstr>
      <vt:lpstr>VAS073_D_Remontoiraptar2</vt:lpstr>
      <vt:lpstr>'Forma 4'!VAS073_D_Remontoiraptar3</vt:lpstr>
      <vt:lpstr>VAS073_D_Remontoiraptar3</vt:lpstr>
      <vt:lpstr>'Forma 4'!VAS073_D_Remontoiraptar4</vt:lpstr>
      <vt:lpstr>VAS073_D_Remontoiraptar4</vt:lpstr>
      <vt:lpstr>'Forma 4'!VAS073_D_Remontoiraptar5</vt:lpstr>
      <vt:lpstr>VAS073_D_Remontoiraptar5</vt:lpstr>
      <vt:lpstr>'Forma 4'!VAS073_D_Remontomedziag1</vt:lpstr>
      <vt:lpstr>VAS073_D_Remontomedziag1</vt:lpstr>
      <vt:lpstr>'Forma 4'!VAS073_D_Remontomedziag2</vt:lpstr>
      <vt:lpstr>VAS073_D_Remontomedziag2</vt:lpstr>
      <vt:lpstr>'Forma 4'!VAS073_D_Remontomedziag3</vt:lpstr>
      <vt:lpstr>VAS073_D_Remontomedziag3</vt:lpstr>
      <vt:lpstr>'Forma 4'!VAS073_D_Remontomedziag4</vt:lpstr>
      <vt:lpstr>VAS073_D_Remontomedziag4</vt:lpstr>
      <vt:lpstr>'Forma 4'!VAS073_D_Remontomedziag5</vt:lpstr>
      <vt:lpstr>VAS073_D_Remontomedziag5</vt:lpstr>
      <vt:lpstr>'Forma 4'!VAS073_D_Rinkodarosirpa1</vt:lpstr>
      <vt:lpstr>VAS073_D_Rinkodarosirpa1</vt:lpstr>
      <vt:lpstr>'Forma 4'!VAS073_D_Rinkodarosirpa2</vt:lpstr>
      <vt:lpstr>VAS073_D_Rinkodarosirpa2</vt:lpstr>
      <vt:lpstr>'Forma 4'!VAS073_D_Rinkodarosirpa3</vt:lpstr>
      <vt:lpstr>VAS073_D_Rinkodarosirpa3</vt:lpstr>
      <vt:lpstr>'Forma 4'!VAS073_D_Rinkodarosirpa4</vt:lpstr>
      <vt:lpstr>VAS073_D_Rinkodarosirpa4</vt:lpstr>
      <vt:lpstr>'Forma 4'!VAS073_D_Rysiupaslaugus1</vt:lpstr>
      <vt:lpstr>VAS073_D_Rysiupaslaugus1</vt:lpstr>
      <vt:lpstr>'Forma 4'!VAS073_D_Rysiupaslaugus2</vt:lpstr>
      <vt:lpstr>VAS073_D_Rysiupaslaugus2</vt:lpstr>
      <vt:lpstr>'Forma 4'!VAS073_D_Rysiupaslaugus3</vt:lpstr>
      <vt:lpstr>VAS073_D_Rysiupaslaugus3</vt:lpstr>
      <vt:lpstr>'Forma 4'!VAS073_D_Rysiupaslaugus4</vt:lpstr>
      <vt:lpstr>VAS073_D_Rysiupaslaugus4</vt:lpstr>
      <vt:lpstr>'Forma 4'!VAS073_D_Silumosenergij1</vt:lpstr>
      <vt:lpstr>VAS073_D_Silumosenergij1</vt:lpstr>
      <vt:lpstr>'Forma 4'!VAS073_D_Silumosenergij2</vt:lpstr>
      <vt:lpstr>VAS073_D_Silumosenergij2</vt:lpstr>
      <vt:lpstr>'Forma 4'!VAS073_D_Silumosenergij3</vt:lpstr>
      <vt:lpstr>VAS073_D_Silumosenergij3</vt:lpstr>
      <vt:lpstr>'Forma 4'!VAS073_D_Silumosenergij4</vt:lpstr>
      <vt:lpstr>VAS073_D_Silumosenergij4</vt:lpstr>
      <vt:lpstr>'Forma 4'!VAS073_D_Silumosenergij5</vt:lpstr>
      <vt:lpstr>VAS073_D_Silumosenergij5</vt:lpstr>
      <vt:lpstr>'Forma 4'!VAS073_D_Silumosenergij6</vt:lpstr>
      <vt:lpstr>VAS073_D_Silumosenergij6</vt:lpstr>
      <vt:lpstr>'Forma 4'!VAS073_D_Silumosenergij7</vt:lpstr>
      <vt:lpstr>VAS073_D_Silumosenergij7</vt:lpstr>
      <vt:lpstr>'Forma 4'!VAS073_D_Technologiniok1</vt:lpstr>
      <vt:lpstr>VAS073_D_Technologiniok1</vt:lpstr>
      <vt:lpstr>'Forma 4'!VAS073_D_Technologinium1</vt:lpstr>
      <vt:lpstr>VAS073_D_Technologinium1</vt:lpstr>
      <vt:lpstr>'Forma 4'!VAS073_D_Technologinium2</vt:lpstr>
      <vt:lpstr>VAS073_D_Technologinium2</vt:lpstr>
      <vt:lpstr>'Forma 4'!VAS073_D_Technologinium3</vt:lpstr>
      <vt:lpstr>VAS073_D_Technologinium3</vt:lpstr>
      <vt:lpstr>'Forma 4'!VAS073_D_Teisiniupaslau1</vt:lpstr>
      <vt:lpstr>VAS073_D_Teisiniupaslau1</vt:lpstr>
      <vt:lpstr>'Forma 4'!VAS073_D_Teisiniupaslau2</vt:lpstr>
      <vt:lpstr>VAS073_D_Teisiniupaslau2</vt:lpstr>
      <vt:lpstr>'Forma 4'!VAS073_D_Teisiniupaslau3</vt:lpstr>
      <vt:lpstr>VAS073_D_Teisiniupaslau3</vt:lpstr>
      <vt:lpstr>'Forma 4'!VAS073_D_Teisiniupaslau4</vt:lpstr>
      <vt:lpstr>VAS073_D_Teisiniupaslau4</vt:lpstr>
      <vt:lpstr>'Forma 4'!VAS073_D_Tiesioginespas1</vt:lpstr>
      <vt:lpstr>VAS073_D_Tiesioginespas1</vt:lpstr>
      <vt:lpstr>'Forma 4'!VAS073_D_Tiesioginessan1</vt:lpstr>
      <vt:lpstr>VAS073_D_Tiesioginessan1</vt:lpstr>
      <vt:lpstr>'Forma 4'!VAS073_D_Transportopasl1</vt:lpstr>
      <vt:lpstr>VAS073_D_Transportopasl1</vt:lpstr>
      <vt:lpstr>'Forma 4'!VAS073_D_Transportopasl2</vt:lpstr>
      <vt:lpstr>VAS073_D_Transportopasl2</vt:lpstr>
      <vt:lpstr>'Forma 4'!VAS073_D_Transportopasl3</vt:lpstr>
      <vt:lpstr>VAS073_D_Transportopasl3</vt:lpstr>
      <vt:lpstr>'Forma 4'!VAS073_D_Transportopasl4</vt:lpstr>
      <vt:lpstr>VAS073_D_Transportopasl4</vt:lpstr>
      <vt:lpstr>'Forma 4'!VAS073_D_Trumpalaikiotu1</vt:lpstr>
      <vt:lpstr>VAS073_D_Trumpalaikiotu1</vt:lpstr>
      <vt:lpstr>'Forma 4'!VAS073_D_Turtonuomossan1</vt:lpstr>
      <vt:lpstr>VAS073_D_Turtonuomossan1</vt:lpstr>
      <vt:lpstr>'Forma 4'!VAS073_D_Turtonuomossan2</vt:lpstr>
      <vt:lpstr>VAS073_D_Turtonuomossan2</vt:lpstr>
      <vt:lpstr>'Forma 4'!VAS073_D_Turtonuomossan3</vt:lpstr>
      <vt:lpstr>VAS073_D_Turtonuomossan3</vt:lpstr>
      <vt:lpstr>'Forma 4'!VAS073_D_Vartotojuinfor1</vt:lpstr>
      <vt:lpstr>VAS073_D_Vartotojuinfor1</vt:lpstr>
      <vt:lpstr>'Forma 4'!VAS073_D_Vartotojuinfor2</vt:lpstr>
      <vt:lpstr>VAS073_D_Vartotojuinfor2</vt:lpstr>
      <vt:lpstr>'Forma 4'!VAS073_D_Vartotojuinfor3</vt:lpstr>
      <vt:lpstr>VAS073_D_Vartotojuinfor3</vt:lpstr>
      <vt:lpstr>'Forma 4'!VAS073_D_Vartotojuinfor4</vt:lpstr>
      <vt:lpstr>VAS073_D_Vartotojuinfor4</vt:lpstr>
      <vt:lpstr>'Forma 4'!VAS073_D_Verslovienetop1</vt:lpstr>
      <vt:lpstr>VAS073_D_Verslovienetop1</vt:lpstr>
      <vt:lpstr>'Forma 4'!VAS073_D_Verslovienetui1</vt:lpstr>
      <vt:lpstr>VAS073_D_Verslovienetui1</vt:lpstr>
      <vt:lpstr>'Forma 4'!VAS073_D_Visospaskirsto1</vt:lpstr>
      <vt:lpstr>VAS073_D_Visospaskirsto1</vt:lpstr>
      <vt:lpstr>'Forma 4'!VAS073_D_Zemesnuomosmok1</vt:lpstr>
      <vt:lpstr>VAS073_D_Zemesnuomosmok1</vt:lpstr>
      <vt:lpstr>'Forma 4'!VAS073_D_Zemesnuomosmok2</vt:lpstr>
      <vt:lpstr>VAS073_D_Zemesnuomosmok2</vt:lpstr>
      <vt:lpstr>'Forma 4'!VAS073_D_Zemesnuomosmok3</vt:lpstr>
      <vt:lpstr>VAS073_D_Zemesnuomosmok3</vt:lpstr>
      <vt:lpstr>'Forma 4'!VAS073_D_Zemesnuomosmok4</vt:lpstr>
      <vt:lpstr>VAS073_D_Zemesnuomosmok4</vt:lpstr>
      <vt:lpstr>'Forma 4'!VAS073_D_Zyminiomokesci1</vt:lpstr>
      <vt:lpstr>VAS073_D_Zyminiomokesci1</vt:lpstr>
      <vt:lpstr>'Forma 4'!VAS073_D_Zyminiomokesci2</vt:lpstr>
      <vt:lpstr>VAS073_D_Zyminiomokesci2</vt:lpstr>
      <vt:lpstr>'Forma 4'!VAS073_D_Zyminiomokesci3</vt:lpstr>
      <vt:lpstr>VAS073_D_Zyminiomokesci3</vt:lpstr>
      <vt:lpstr>'Forma 4'!VAS073_D_Zyminiomokesci4</vt:lpstr>
      <vt:lpstr>VAS073_D_Zyminiomokesci4</vt:lpstr>
      <vt:lpstr>'Forma 4'!VAS073_F_Administracine11IS</vt:lpstr>
      <vt:lpstr>VAS073_F_Administracine11IS</vt:lpstr>
      <vt:lpstr>'Forma 4'!VAS073_F_Administracine131GeriamojoVandens</vt:lpstr>
      <vt:lpstr>VAS073_F_Administracine131GeriamojoVandens</vt:lpstr>
      <vt:lpstr>'Forma 4'!VAS073_F_Administracine132GeriamojoVandens</vt:lpstr>
      <vt:lpstr>VAS073_F_Administracine132GeriamojoVandens</vt:lpstr>
      <vt:lpstr>'Forma 4'!VAS073_F_Administracine133GeriamojoVandens</vt:lpstr>
      <vt:lpstr>VAS073_F_Administracine133GeriamojoVandens</vt:lpstr>
      <vt:lpstr>'Forma 4'!VAS073_F_Administracine13IsViso</vt:lpstr>
      <vt:lpstr>VAS073_F_Administracine13IsViso</vt:lpstr>
      <vt:lpstr>'Forma 4'!VAS073_F_Administracine141NuotekuSurinkimas</vt:lpstr>
      <vt:lpstr>VAS073_F_Administracine141NuotekuSurinkimas</vt:lpstr>
      <vt:lpstr>'Forma 4'!VAS073_F_Administracine142NuotekuValymas</vt:lpstr>
      <vt:lpstr>VAS073_F_Administracine142NuotekuValymas</vt:lpstr>
      <vt:lpstr>'Forma 4'!VAS073_F_Administracine143NuotekuDumblo</vt:lpstr>
      <vt:lpstr>VAS073_F_Administracine143NuotekuDumblo</vt:lpstr>
      <vt:lpstr>'Forma 4'!VAS073_F_Administracine14IsViso</vt:lpstr>
      <vt:lpstr>VAS073_F_Administracine14IsViso</vt:lpstr>
      <vt:lpstr>'Forma 4'!VAS073_F_Administracine15PavirsiniuNuoteku</vt:lpstr>
      <vt:lpstr>VAS073_F_Administracine15PavirsiniuNuoteku</vt:lpstr>
      <vt:lpstr>'Forma 4'!VAS073_F_Administracine16KitosReguliuojamosios</vt:lpstr>
      <vt:lpstr>VAS073_F_Administracine16KitosReguliuojamosios</vt:lpstr>
      <vt:lpstr>'Forma 4'!VAS073_F_Administracine17KitosVeiklos</vt:lpstr>
      <vt:lpstr>VAS073_F_Administracine17KitosVeiklos</vt:lpstr>
      <vt:lpstr>'Forma 4'!VAS073_F_Administracine1Apskaitosveikla1</vt:lpstr>
      <vt:lpstr>VAS073_F_Administracine1Apskaitosveikla1</vt:lpstr>
      <vt:lpstr>'Forma 4'!VAS073_F_Administracine1Kitareguliuoja1</vt:lpstr>
      <vt:lpstr>VAS073_F_Administracine1Kitareguliuoja1</vt:lpstr>
      <vt:lpstr>'Forma 4'!VAS073_F_Administracine21IS</vt:lpstr>
      <vt:lpstr>VAS073_F_Administracine21IS</vt:lpstr>
      <vt:lpstr>'Forma 4'!VAS073_F_Administracine231GeriamojoVandens</vt:lpstr>
      <vt:lpstr>VAS073_F_Administracine231GeriamojoVandens</vt:lpstr>
      <vt:lpstr>'Forma 4'!VAS073_F_Administracine232GeriamojoVandens</vt:lpstr>
      <vt:lpstr>VAS073_F_Administracine232GeriamojoVandens</vt:lpstr>
      <vt:lpstr>'Forma 4'!VAS073_F_Administracine233GeriamojoVandens</vt:lpstr>
      <vt:lpstr>VAS073_F_Administracine233GeriamojoVandens</vt:lpstr>
      <vt:lpstr>'Forma 4'!VAS073_F_Administracine23IsViso</vt:lpstr>
      <vt:lpstr>VAS073_F_Administracine23IsViso</vt:lpstr>
      <vt:lpstr>'Forma 4'!VAS073_F_Administracine241NuotekuSurinkimas</vt:lpstr>
      <vt:lpstr>VAS073_F_Administracine241NuotekuSurinkimas</vt:lpstr>
      <vt:lpstr>'Forma 4'!VAS073_F_Administracine242NuotekuValymas</vt:lpstr>
      <vt:lpstr>VAS073_F_Administracine242NuotekuValymas</vt:lpstr>
      <vt:lpstr>'Forma 4'!VAS073_F_Administracine243NuotekuDumblo</vt:lpstr>
      <vt:lpstr>VAS073_F_Administracine243NuotekuDumblo</vt:lpstr>
      <vt:lpstr>'Forma 4'!VAS073_F_Administracine24IsViso</vt:lpstr>
      <vt:lpstr>VAS073_F_Administracine24IsViso</vt:lpstr>
      <vt:lpstr>'Forma 4'!VAS073_F_Administracine25PavirsiniuNuoteku</vt:lpstr>
      <vt:lpstr>VAS073_F_Administracine25PavirsiniuNuoteku</vt:lpstr>
      <vt:lpstr>'Forma 4'!VAS073_F_Administracine26KitosReguliuojamosios</vt:lpstr>
      <vt:lpstr>VAS073_F_Administracine26KitosReguliuojamosios</vt:lpstr>
      <vt:lpstr>'Forma 4'!VAS073_F_Administracine27KitosVeiklos</vt:lpstr>
      <vt:lpstr>VAS073_F_Administracine27KitosVeiklos</vt:lpstr>
      <vt:lpstr>'Forma 4'!VAS073_F_Administracine2Apskaitosveikla1</vt:lpstr>
      <vt:lpstr>VAS073_F_Administracine2Apskaitosveikla1</vt:lpstr>
      <vt:lpstr>'Forma 4'!VAS073_F_Administracine2Kitareguliuoja1</vt:lpstr>
      <vt:lpstr>VAS073_F_Administracine2Kitareguliuoja1</vt:lpstr>
      <vt:lpstr>'Forma 4'!VAS073_F_Administracine31IS</vt:lpstr>
      <vt:lpstr>VAS073_F_Administracine31IS</vt:lpstr>
      <vt:lpstr>'Forma 4'!VAS073_F_Administracine331GeriamojoVandens</vt:lpstr>
      <vt:lpstr>VAS073_F_Administracine331GeriamojoVandens</vt:lpstr>
      <vt:lpstr>'Forma 4'!VAS073_F_Administracine332GeriamojoVandens</vt:lpstr>
      <vt:lpstr>VAS073_F_Administracine332GeriamojoVandens</vt:lpstr>
      <vt:lpstr>'Forma 4'!VAS073_F_Administracine333GeriamojoVandens</vt:lpstr>
      <vt:lpstr>VAS073_F_Administracine333GeriamojoVandens</vt:lpstr>
      <vt:lpstr>'Forma 4'!VAS073_F_Administracine33IsViso</vt:lpstr>
      <vt:lpstr>VAS073_F_Administracine33IsViso</vt:lpstr>
      <vt:lpstr>'Forma 4'!VAS073_F_Administracine341NuotekuSurinkimas</vt:lpstr>
      <vt:lpstr>VAS073_F_Administracine341NuotekuSurinkimas</vt:lpstr>
      <vt:lpstr>'Forma 4'!VAS073_F_Administracine342NuotekuValymas</vt:lpstr>
      <vt:lpstr>VAS073_F_Administracine342NuotekuValymas</vt:lpstr>
      <vt:lpstr>'Forma 4'!VAS073_F_Administracine343NuotekuDumblo</vt:lpstr>
      <vt:lpstr>VAS073_F_Administracine343NuotekuDumblo</vt:lpstr>
      <vt:lpstr>'Forma 4'!VAS073_F_Administracine34IsViso</vt:lpstr>
      <vt:lpstr>VAS073_F_Administracine34IsViso</vt:lpstr>
      <vt:lpstr>'Forma 4'!VAS073_F_Administracine35PavirsiniuNuoteku</vt:lpstr>
      <vt:lpstr>VAS073_F_Administracine35PavirsiniuNuoteku</vt:lpstr>
      <vt:lpstr>'Forma 4'!VAS073_F_Administracine36KitosReguliuojamosios</vt:lpstr>
      <vt:lpstr>VAS073_F_Administracine36KitosReguliuojamosios</vt:lpstr>
      <vt:lpstr>'Forma 4'!VAS073_F_Administracine37KitosVeiklos</vt:lpstr>
      <vt:lpstr>VAS073_F_Administracine37KitosVeiklos</vt:lpstr>
      <vt:lpstr>'Forma 4'!VAS073_F_Administracine3Apskaitosveikla1</vt:lpstr>
      <vt:lpstr>VAS073_F_Administracine3Apskaitosveikla1</vt:lpstr>
      <vt:lpstr>'Forma 4'!VAS073_F_Administracine3Kitareguliuoja1</vt:lpstr>
      <vt:lpstr>VAS073_F_Administracine3Kitareguliuoja1</vt:lpstr>
      <vt:lpstr>'Forma 4'!VAS073_F_Apskaitosiraud11IS</vt:lpstr>
      <vt:lpstr>VAS073_F_Apskaitosiraud11IS</vt:lpstr>
      <vt:lpstr>'Forma 4'!VAS073_F_Apskaitosiraud131GeriamojoVandens</vt:lpstr>
      <vt:lpstr>VAS073_F_Apskaitosiraud131GeriamojoVandens</vt:lpstr>
      <vt:lpstr>'Forma 4'!VAS073_F_Apskaitosiraud132GeriamojoVandens</vt:lpstr>
      <vt:lpstr>VAS073_F_Apskaitosiraud132GeriamojoVandens</vt:lpstr>
      <vt:lpstr>'Forma 4'!VAS073_F_Apskaitosiraud133GeriamojoVandens</vt:lpstr>
      <vt:lpstr>VAS073_F_Apskaitosiraud133GeriamojoVandens</vt:lpstr>
      <vt:lpstr>'Forma 4'!VAS073_F_Apskaitosiraud13IsViso</vt:lpstr>
      <vt:lpstr>VAS073_F_Apskaitosiraud13IsViso</vt:lpstr>
      <vt:lpstr>'Forma 4'!VAS073_F_Apskaitosiraud141NuotekuSurinkimas</vt:lpstr>
      <vt:lpstr>VAS073_F_Apskaitosiraud141NuotekuSurinkimas</vt:lpstr>
      <vt:lpstr>'Forma 4'!VAS073_F_Apskaitosiraud142NuotekuValymas</vt:lpstr>
      <vt:lpstr>VAS073_F_Apskaitosiraud142NuotekuValymas</vt:lpstr>
      <vt:lpstr>'Forma 4'!VAS073_F_Apskaitosiraud143NuotekuDumblo</vt:lpstr>
      <vt:lpstr>VAS073_F_Apskaitosiraud143NuotekuDumblo</vt:lpstr>
      <vt:lpstr>'Forma 4'!VAS073_F_Apskaitosiraud14IsViso</vt:lpstr>
      <vt:lpstr>VAS073_F_Apskaitosiraud14IsViso</vt:lpstr>
      <vt:lpstr>'Forma 4'!VAS073_F_Apskaitosiraud15PavirsiniuNuoteku</vt:lpstr>
      <vt:lpstr>VAS073_F_Apskaitosiraud15PavirsiniuNuoteku</vt:lpstr>
      <vt:lpstr>'Forma 4'!VAS073_F_Apskaitosiraud16KitosReguliuojamosios</vt:lpstr>
      <vt:lpstr>VAS073_F_Apskaitosiraud16KitosReguliuojamosios</vt:lpstr>
      <vt:lpstr>'Forma 4'!VAS073_F_Apskaitosiraud17KitosVeiklos</vt:lpstr>
      <vt:lpstr>VAS073_F_Apskaitosiraud17KitosVeiklos</vt:lpstr>
      <vt:lpstr>'Forma 4'!VAS073_F_Apskaitosiraud1Apskaitosveikla1</vt:lpstr>
      <vt:lpstr>VAS073_F_Apskaitosiraud1Apskaitosveikla1</vt:lpstr>
      <vt:lpstr>'Forma 4'!VAS073_F_Apskaitosiraud1Kitareguliuoja1</vt:lpstr>
      <vt:lpstr>VAS073_F_Apskaitosiraud1Kitareguliuoja1</vt:lpstr>
      <vt:lpstr>'Forma 4'!VAS073_F_Apskaitosiraud21IS</vt:lpstr>
      <vt:lpstr>VAS073_F_Apskaitosiraud21IS</vt:lpstr>
      <vt:lpstr>'Forma 4'!VAS073_F_Apskaitosiraud231GeriamojoVandens</vt:lpstr>
      <vt:lpstr>VAS073_F_Apskaitosiraud231GeriamojoVandens</vt:lpstr>
      <vt:lpstr>'Forma 4'!VAS073_F_Apskaitosiraud232GeriamojoVandens</vt:lpstr>
      <vt:lpstr>VAS073_F_Apskaitosiraud232GeriamojoVandens</vt:lpstr>
      <vt:lpstr>'Forma 4'!VAS073_F_Apskaitosiraud233GeriamojoVandens</vt:lpstr>
      <vt:lpstr>VAS073_F_Apskaitosiraud233GeriamojoVandens</vt:lpstr>
      <vt:lpstr>'Forma 4'!VAS073_F_Apskaitosiraud23IsViso</vt:lpstr>
      <vt:lpstr>VAS073_F_Apskaitosiraud23IsViso</vt:lpstr>
      <vt:lpstr>'Forma 4'!VAS073_F_Apskaitosiraud241NuotekuSurinkimas</vt:lpstr>
      <vt:lpstr>VAS073_F_Apskaitosiraud241NuotekuSurinkimas</vt:lpstr>
      <vt:lpstr>'Forma 4'!VAS073_F_Apskaitosiraud242NuotekuValymas</vt:lpstr>
      <vt:lpstr>VAS073_F_Apskaitosiraud242NuotekuValymas</vt:lpstr>
      <vt:lpstr>'Forma 4'!VAS073_F_Apskaitosiraud243NuotekuDumblo</vt:lpstr>
      <vt:lpstr>VAS073_F_Apskaitosiraud243NuotekuDumblo</vt:lpstr>
      <vt:lpstr>'Forma 4'!VAS073_F_Apskaitosiraud24IsViso</vt:lpstr>
      <vt:lpstr>VAS073_F_Apskaitosiraud24IsViso</vt:lpstr>
      <vt:lpstr>'Forma 4'!VAS073_F_Apskaitosiraud25PavirsiniuNuoteku</vt:lpstr>
      <vt:lpstr>VAS073_F_Apskaitosiraud25PavirsiniuNuoteku</vt:lpstr>
      <vt:lpstr>'Forma 4'!VAS073_F_Apskaitosiraud26KitosReguliuojamosios</vt:lpstr>
      <vt:lpstr>VAS073_F_Apskaitosiraud26KitosReguliuojamosios</vt:lpstr>
      <vt:lpstr>'Forma 4'!VAS073_F_Apskaitosiraud27KitosVeiklos</vt:lpstr>
      <vt:lpstr>VAS073_F_Apskaitosiraud27KitosVeiklos</vt:lpstr>
      <vt:lpstr>'Forma 4'!VAS073_F_Apskaitosiraud2Apskaitosveikla1</vt:lpstr>
      <vt:lpstr>VAS073_F_Apskaitosiraud2Apskaitosveikla1</vt:lpstr>
      <vt:lpstr>'Forma 4'!VAS073_F_Apskaitosiraud2Kitareguliuoja1</vt:lpstr>
      <vt:lpstr>VAS073_F_Apskaitosiraud2Kitareguliuoja1</vt:lpstr>
      <vt:lpstr>'Forma 4'!VAS073_F_Apskaitosiraud31IS</vt:lpstr>
      <vt:lpstr>VAS073_F_Apskaitosiraud31IS</vt:lpstr>
      <vt:lpstr>'Forma 4'!VAS073_F_Apskaitosiraud331GeriamojoVandens</vt:lpstr>
      <vt:lpstr>VAS073_F_Apskaitosiraud331GeriamojoVandens</vt:lpstr>
      <vt:lpstr>'Forma 4'!VAS073_F_Apskaitosiraud332GeriamojoVandens</vt:lpstr>
      <vt:lpstr>VAS073_F_Apskaitosiraud332GeriamojoVandens</vt:lpstr>
      <vt:lpstr>'Forma 4'!VAS073_F_Apskaitosiraud333GeriamojoVandens</vt:lpstr>
      <vt:lpstr>VAS073_F_Apskaitosiraud333GeriamojoVandens</vt:lpstr>
      <vt:lpstr>'Forma 4'!VAS073_F_Apskaitosiraud33IsViso</vt:lpstr>
      <vt:lpstr>VAS073_F_Apskaitosiraud33IsViso</vt:lpstr>
      <vt:lpstr>'Forma 4'!VAS073_F_Apskaitosiraud341NuotekuSurinkimas</vt:lpstr>
      <vt:lpstr>VAS073_F_Apskaitosiraud341NuotekuSurinkimas</vt:lpstr>
      <vt:lpstr>'Forma 4'!VAS073_F_Apskaitosiraud342NuotekuValymas</vt:lpstr>
      <vt:lpstr>VAS073_F_Apskaitosiraud342NuotekuValymas</vt:lpstr>
      <vt:lpstr>'Forma 4'!VAS073_F_Apskaitosiraud343NuotekuDumblo</vt:lpstr>
      <vt:lpstr>VAS073_F_Apskaitosiraud343NuotekuDumblo</vt:lpstr>
      <vt:lpstr>'Forma 4'!VAS073_F_Apskaitosiraud34IsViso</vt:lpstr>
      <vt:lpstr>VAS073_F_Apskaitosiraud34IsViso</vt:lpstr>
      <vt:lpstr>'Forma 4'!VAS073_F_Apskaitosiraud35PavirsiniuNuoteku</vt:lpstr>
      <vt:lpstr>VAS073_F_Apskaitosiraud35PavirsiniuNuoteku</vt:lpstr>
      <vt:lpstr>'Forma 4'!VAS073_F_Apskaitosiraud36KitosReguliuojamosios</vt:lpstr>
      <vt:lpstr>VAS073_F_Apskaitosiraud36KitosReguliuojamosios</vt:lpstr>
      <vt:lpstr>'Forma 4'!VAS073_F_Apskaitosiraud37KitosVeiklos</vt:lpstr>
      <vt:lpstr>VAS073_F_Apskaitosiraud37KitosVeiklos</vt:lpstr>
      <vt:lpstr>'Forma 4'!VAS073_F_Apskaitosiraud3Apskaitosveikla1</vt:lpstr>
      <vt:lpstr>VAS073_F_Apskaitosiraud3Apskaitosveikla1</vt:lpstr>
      <vt:lpstr>'Forma 4'!VAS073_F_Apskaitosiraud3Kitareguliuoja1</vt:lpstr>
      <vt:lpstr>VAS073_F_Apskaitosiraud3Kitareguliuoja1</vt:lpstr>
      <vt:lpstr>'Forma 4'!VAS073_F_Apskaitosiraud41IS</vt:lpstr>
      <vt:lpstr>VAS073_F_Apskaitosiraud41IS</vt:lpstr>
      <vt:lpstr>'Forma 4'!VAS073_F_Apskaitosiraud431GeriamojoVandens</vt:lpstr>
      <vt:lpstr>VAS073_F_Apskaitosiraud431GeriamojoVandens</vt:lpstr>
      <vt:lpstr>'Forma 4'!VAS073_F_Apskaitosiraud432GeriamojoVandens</vt:lpstr>
      <vt:lpstr>VAS073_F_Apskaitosiraud432GeriamojoVandens</vt:lpstr>
      <vt:lpstr>'Forma 4'!VAS073_F_Apskaitosiraud433GeriamojoVandens</vt:lpstr>
      <vt:lpstr>VAS073_F_Apskaitosiraud433GeriamojoVandens</vt:lpstr>
      <vt:lpstr>'Forma 4'!VAS073_F_Apskaitosiraud43IsViso</vt:lpstr>
      <vt:lpstr>VAS073_F_Apskaitosiraud43IsViso</vt:lpstr>
      <vt:lpstr>'Forma 4'!VAS073_F_Apskaitosiraud441NuotekuSurinkimas</vt:lpstr>
      <vt:lpstr>VAS073_F_Apskaitosiraud441NuotekuSurinkimas</vt:lpstr>
      <vt:lpstr>'Forma 4'!VAS073_F_Apskaitosiraud442NuotekuValymas</vt:lpstr>
      <vt:lpstr>VAS073_F_Apskaitosiraud442NuotekuValymas</vt:lpstr>
      <vt:lpstr>'Forma 4'!VAS073_F_Apskaitosiraud443NuotekuDumblo</vt:lpstr>
      <vt:lpstr>VAS073_F_Apskaitosiraud443NuotekuDumblo</vt:lpstr>
      <vt:lpstr>'Forma 4'!VAS073_F_Apskaitosiraud44IsViso</vt:lpstr>
      <vt:lpstr>VAS073_F_Apskaitosiraud44IsViso</vt:lpstr>
      <vt:lpstr>'Forma 4'!VAS073_F_Apskaitosiraud45PavirsiniuNuoteku</vt:lpstr>
      <vt:lpstr>VAS073_F_Apskaitosiraud45PavirsiniuNuoteku</vt:lpstr>
      <vt:lpstr>'Forma 4'!VAS073_F_Apskaitosiraud46KitosReguliuojamosios</vt:lpstr>
      <vt:lpstr>VAS073_F_Apskaitosiraud46KitosReguliuojamosios</vt:lpstr>
      <vt:lpstr>'Forma 4'!VAS073_F_Apskaitosiraud47KitosVeiklos</vt:lpstr>
      <vt:lpstr>VAS073_F_Apskaitosiraud47KitosVeiklos</vt:lpstr>
      <vt:lpstr>'Forma 4'!VAS073_F_Apskaitosiraud4Apskaitosveikla1</vt:lpstr>
      <vt:lpstr>VAS073_F_Apskaitosiraud4Apskaitosveikla1</vt:lpstr>
      <vt:lpstr>'Forma 4'!VAS073_F_Apskaitosiraud4Kitareguliuoja1</vt:lpstr>
      <vt:lpstr>VAS073_F_Apskaitosiraud4Kitareguliuoja1</vt:lpstr>
      <vt:lpstr>'Forma 4'!VAS073_F_Avarijusalinim11IS</vt:lpstr>
      <vt:lpstr>VAS073_F_Avarijusalinim11IS</vt:lpstr>
      <vt:lpstr>'Forma 4'!VAS073_F_Avarijusalinim131GeriamojoVandens</vt:lpstr>
      <vt:lpstr>VAS073_F_Avarijusalinim131GeriamojoVandens</vt:lpstr>
      <vt:lpstr>'Forma 4'!VAS073_F_Avarijusalinim132GeriamojoVandens</vt:lpstr>
      <vt:lpstr>VAS073_F_Avarijusalinim132GeriamojoVandens</vt:lpstr>
      <vt:lpstr>'Forma 4'!VAS073_F_Avarijusalinim133GeriamojoVandens</vt:lpstr>
      <vt:lpstr>VAS073_F_Avarijusalinim133GeriamojoVandens</vt:lpstr>
      <vt:lpstr>'Forma 4'!VAS073_F_Avarijusalinim13IsViso</vt:lpstr>
      <vt:lpstr>VAS073_F_Avarijusalinim13IsViso</vt:lpstr>
      <vt:lpstr>'Forma 4'!VAS073_F_Avarijusalinim141NuotekuSurinkimas</vt:lpstr>
      <vt:lpstr>VAS073_F_Avarijusalinim141NuotekuSurinkimas</vt:lpstr>
      <vt:lpstr>'Forma 4'!VAS073_F_Avarijusalinim142NuotekuValymas</vt:lpstr>
      <vt:lpstr>VAS073_F_Avarijusalinim142NuotekuValymas</vt:lpstr>
      <vt:lpstr>'Forma 4'!VAS073_F_Avarijusalinim143NuotekuDumblo</vt:lpstr>
      <vt:lpstr>VAS073_F_Avarijusalinim143NuotekuDumblo</vt:lpstr>
      <vt:lpstr>'Forma 4'!VAS073_F_Avarijusalinim14IsViso</vt:lpstr>
      <vt:lpstr>VAS073_F_Avarijusalinim14IsViso</vt:lpstr>
      <vt:lpstr>'Forma 4'!VAS073_F_Avarijusalinim15PavirsiniuNuoteku</vt:lpstr>
      <vt:lpstr>VAS073_F_Avarijusalinim15PavirsiniuNuoteku</vt:lpstr>
      <vt:lpstr>'Forma 4'!VAS073_F_Avarijusalinim16KitosReguliuojamosios</vt:lpstr>
      <vt:lpstr>VAS073_F_Avarijusalinim16KitosReguliuojamosios</vt:lpstr>
      <vt:lpstr>'Forma 4'!VAS073_F_Avarijusalinim17KitosVeiklos</vt:lpstr>
      <vt:lpstr>VAS073_F_Avarijusalinim17KitosVeiklos</vt:lpstr>
      <vt:lpstr>'Forma 4'!VAS073_F_Avarijusalinim1Apskaitosveikla1</vt:lpstr>
      <vt:lpstr>VAS073_F_Avarijusalinim1Apskaitosveikla1</vt:lpstr>
      <vt:lpstr>'Forma 4'!VAS073_F_Avarijusalinim1Kitareguliuoja1</vt:lpstr>
      <vt:lpstr>VAS073_F_Avarijusalinim1Kitareguliuoja1</vt:lpstr>
      <vt:lpstr>'Forma 4'!VAS073_F_Avarijusalinim21IS</vt:lpstr>
      <vt:lpstr>VAS073_F_Avarijusalinim21IS</vt:lpstr>
      <vt:lpstr>'Forma 4'!VAS073_F_Avarijusalinim231GeriamojoVandens</vt:lpstr>
      <vt:lpstr>VAS073_F_Avarijusalinim231GeriamojoVandens</vt:lpstr>
      <vt:lpstr>'Forma 4'!VAS073_F_Avarijusalinim232GeriamojoVandens</vt:lpstr>
      <vt:lpstr>VAS073_F_Avarijusalinim232GeriamojoVandens</vt:lpstr>
      <vt:lpstr>'Forma 4'!VAS073_F_Avarijusalinim233GeriamojoVandens</vt:lpstr>
      <vt:lpstr>VAS073_F_Avarijusalinim233GeriamojoVandens</vt:lpstr>
      <vt:lpstr>'Forma 4'!VAS073_F_Avarijusalinim23IsViso</vt:lpstr>
      <vt:lpstr>VAS073_F_Avarijusalinim23IsViso</vt:lpstr>
      <vt:lpstr>'Forma 4'!VAS073_F_Avarijusalinim241NuotekuSurinkimas</vt:lpstr>
      <vt:lpstr>VAS073_F_Avarijusalinim241NuotekuSurinkimas</vt:lpstr>
      <vt:lpstr>'Forma 4'!VAS073_F_Avarijusalinim242NuotekuValymas</vt:lpstr>
      <vt:lpstr>VAS073_F_Avarijusalinim242NuotekuValymas</vt:lpstr>
      <vt:lpstr>'Forma 4'!VAS073_F_Avarijusalinim243NuotekuDumblo</vt:lpstr>
      <vt:lpstr>VAS073_F_Avarijusalinim243NuotekuDumblo</vt:lpstr>
      <vt:lpstr>'Forma 4'!VAS073_F_Avarijusalinim24IsViso</vt:lpstr>
      <vt:lpstr>VAS073_F_Avarijusalinim24IsViso</vt:lpstr>
      <vt:lpstr>'Forma 4'!VAS073_F_Avarijusalinim25PavirsiniuNuoteku</vt:lpstr>
      <vt:lpstr>VAS073_F_Avarijusalinim25PavirsiniuNuoteku</vt:lpstr>
      <vt:lpstr>'Forma 4'!VAS073_F_Avarijusalinim26KitosReguliuojamosios</vt:lpstr>
      <vt:lpstr>VAS073_F_Avarijusalinim26KitosReguliuojamosios</vt:lpstr>
      <vt:lpstr>'Forma 4'!VAS073_F_Avarijusalinim27KitosVeiklos</vt:lpstr>
      <vt:lpstr>VAS073_F_Avarijusalinim27KitosVeiklos</vt:lpstr>
      <vt:lpstr>'Forma 4'!VAS073_F_Avarijusalinim2Apskaitosveikla1</vt:lpstr>
      <vt:lpstr>VAS073_F_Avarijusalinim2Apskaitosveikla1</vt:lpstr>
      <vt:lpstr>'Forma 4'!VAS073_F_Avarijusalinim2Kitareguliuoja1</vt:lpstr>
      <vt:lpstr>VAS073_F_Avarijusalinim2Kitareguliuoja1</vt:lpstr>
      <vt:lpstr>'Forma 4'!VAS073_F_Avarijusalinim31IS</vt:lpstr>
      <vt:lpstr>VAS073_F_Avarijusalinim31IS</vt:lpstr>
      <vt:lpstr>'Forma 4'!VAS073_F_Avarijusalinim331GeriamojoVandens</vt:lpstr>
      <vt:lpstr>VAS073_F_Avarijusalinim331GeriamojoVandens</vt:lpstr>
      <vt:lpstr>'Forma 4'!VAS073_F_Avarijusalinim332GeriamojoVandens</vt:lpstr>
      <vt:lpstr>VAS073_F_Avarijusalinim332GeriamojoVandens</vt:lpstr>
      <vt:lpstr>'Forma 4'!VAS073_F_Avarijusalinim333GeriamojoVandens</vt:lpstr>
      <vt:lpstr>VAS073_F_Avarijusalinim333GeriamojoVandens</vt:lpstr>
      <vt:lpstr>'Forma 4'!VAS073_F_Avarijusalinim33IsViso</vt:lpstr>
      <vt:lpstr>VAS073_F_Avarijusalinim33IsViso</vt:lpstr>
      <vt:lpstr>'Forma 4'!VAS073_F_Avarijusalinim341NuotekuSurinkimas</vt:lpstr>
      <vt:lpstr>VAS073_F_Avarijusalinim341NuotekuSurinkimas</vt:lpstr>
      <vt:lpstr>'Forma 4'!VAS073_F_Avarijusalinim342NuotekuValymas</vt:lpstr>
      <vt:lpstr>VAS073_F_Avarijusalinim342NuotekuValymas</vt:lpstr>
      <vt:lpstr>'Forma 4'!VAS073_F_Avarijusalinim343NuotekuDumblo</vt:lpstr>
      <vt:lpstr>VAS073_F_Avarijusalinim343NuotekuDumblo</vt:lpstr>
      <vt:lpstr>'Forma 4'!VAS073_F_Avarijusalinim34IsViso</vt:lpstr>
      <vt:lpstr>VAS073_F_Avarijusalinim34IsViso</vt:lpstr>
      <vt:lpstr>'Forma 4'!VAS073_F_Avarijusalinim35PavirsiniuNuoteku</vt:lpstr>
      <vt:lpstr>VAS073_F_Avarijusalinim35PavirsiniuNuoteku</vt:lpstr>
      <vt:lpstr>'Forma 4'!VAS073_F_Avarijusalinim36KitosReguliuojamosios</vt:lpstr>
      <vt:lpstr>VAS073_F_Avarijusalinim36KitosReguliuojamosios</vt:lpstr>
      <vt:lpstr>'Forma 4'!VAS073_F_Avarijusalinim37KitosVeiklos</vt:lpstr>
      <vt:lpstr>VAS073_F_Avarijusalinim37KitosVeiklos</vt:lpstr>
      <vt:lpstr>'Forma 4'!VAS073_F_Avarijusalinim3Apskaitosveikla1</vt:lpstr>
      <vt:lpstr>VAS073_F_Avarijusalinim3Apskaitosveikla1</vt:lpstr>
      <vt:lpstr>'Forma 4'!VAS073_F_Avarijusalinim3Kitareguliuoja1</vt:lpstr>
      <vt:lpstr>VAS073_F_Avarijusalinim3Kitareguliuoja1</vt:lpstr>
      <vt:lpstr>'Forma 4'!VAS073_F_Avarijusalinim41IS</vt:lpstr>
      <vt:lpstr>VAS073_F_Avarijusalinim41IS</vt:lpstr>
      <vt:lpstr>'Forma 4'!VAS073_F_Avarijusalinim431GeriamojoVandens</vt:lpstr>
      <vt:lpstr>VAS073_F_Avarijusalinim431GeriamojoVandens</vt:lpstr>
      <vt:lpstr>'Forma 4'!VAS073_F_Avarijusalinim432GeriamojoVandens</vt:lpstr>
      <vt:lpstr>VAS073_F_Avarijusalinim432GeriamojoVandens</vt:lpstr>
      <vt:lpstr>'Forma 4'!VAS073_F_Avarijusalinim433GeriamojoVandens</vt:lpstr>
      <vt:lpstr>VAS073_F_Avarijusalinim433GeriamojoVandens</vt:lpstr>
      <vt:lpstr>'Forma 4'!VAS073_F_Avarijusalinim43IsViso</vt:lpstr>
      <vt:lpstr>VAS073_F_Avarijusalinim43IsViso</vt:lpstr>
      <vt:lpstr>'Forma 4'!VAS073_F_Avarijusalinim441NuotekuSurinkimas</vt:lpstr>
      <vt:lpstr>VAS073_F_Avarijusalinim441NuotekuSurinkimas</vt:lpstr>
      <vt:lpstr>'Forma 4'!VAS073_F_Avarijusalinim442NuotekuValymas</vt:lpstr>
      <vt:lpstr>VAS073_F_Avarijusalinim442NuotekuValymas</vt:lpstr>
      <vt:lpstr>'Forma 4'!VAS073_F_Avarijusalinim443NuotekuDumblo</vt:lpstr>
      <vt:lpstr>VAS073_F_Avarijusalinim443NuotekuDumblo</vt:lpstr>
      <vt:lpstr>'Forma 4'!VAS073_F_Avarijusalinim44IsViso</vt:lpstr>
      <vt:lpstr>VAS073_F_Avarijusalinim44IsViso</vt:lpstr>
      <vt:lpstr>'Forma 4'!VAS073_F_Avarijusalinim45PavirsiniuNuoteku</vt:lpstr>
      <vt:lpstr>VAS073_F_Avarijusalinim45PavirsiniuNuoteku</vt:lpstr>
      <vt:lpstr>'Forma 4'!VAS073_F_Avarijusalinim46KitosReguliuojamosios</vt:lpstr>
      <vt:lpstr>VAS073_F_Avarijusalinim46KitosReguliuojamosios</vt:lpstr>
      <vt:lpstr>'Forma 4'!VAS073_F_Avarijusalinim47KitosVeiklos</vt:lpstr>
      <vt:lpstr>VAS073_F_Avarijusalinim47KitosVeiklos</vt:lpstr>
      <vt:lpstr>'Forma 4'!VAS073_F_Avarijusalinim4Apskaitosveikla1</vt:lpstr>
      <vt:lpstr>VAS073_F_Avarijusalinim4Apskaitosveikla1</vt:lpstr>
      <vt:lpstr>'Forma 4'!VAS073_F_Avarijusalinim4Kitareguliuoja1</vt:lpstr>
      <vt:lpstr>VAS073_F_Avarijusalinim4Kitareguliuoja1</vt:lpstr>
      <vt:lpstr>'Forma 4'!VAS073_F_Avarijusalinim51IS</vt:lpstr>
      <vt:lpstr>VAS073_F_Avarijusalinim51IS</vt:lpstr>
      <vt:lpstr>'Forma 4'!VAS073_F_Avarijusalinim531GeriamojoVandens</vt:lpstr>
      <vt:lpstr>VAS073_F_Avarijusalinim531GeriamojoVandens</vt:lpstr>
      <vt:lpstr>'Forma 4'!VAS073_F_Avarijusalinim532GeriamojoVandens</vt:lpstr>
      <vt:lpstr>VAS073_F_Avarijusalinim532GeriamojoVandens</vt:lpstr>
      <vt:lpstr>'Forma 4'!VAS073_F_Avarijusalinim533GeriamojoVandens</vt:lpstr>
      <vt:lpstr>VAS073_F_Avarijusalinim533GeriamojoVandens</vt:lpstr>
      <vt:lpstr>'Forma 4'!VAS073_F_Avarijusalinim53IsViso</vt:lpstr>
      <vt:lpstr>VAS073_F_Avarijusalinim53IsViso</vt:lpstr>
      <vt:lpstr>'Forma 4'!VAS073_F_Avarijusalinim541NuotekuSurinkimas</vt:lpstr>
      <vt:lpstr>VAS073_F_Avarijusalinim541NuotekuSurinkimas</vt:lpstr>
      <vt:lpstr>'Forma 4'!VAS073_F_Avarijusalinim542NuotekuValymas</vt:lpstr>
      <vt:lpstr>VAS073_F_Avarijusalinim542NuotekuValymas</vt:lpstr>
      <vt:lpstr>'Forma 4'!VAS073_F_Avarijusalinim543NuotekuDumblo</vt:lpstr>
      <vt:lpstr>VAS073_F_Avarijusalinim543NuotekuDumblo</vt:lpstr>
      <vt:lpstr>'Forma 4'!VAS073_F_Avarijusalinim54IsViso</vt:lpstr>
      <vt:lpstr>VAS073_F_Avarijusalinim54IsViso</vt:lpstr>
      <vt:lpstr>'Forma 4'!VAS073_F_Avarijusalinim55PavirsiniuNuoteku</vt:lpstr>
      <vt:lpstr>VAS073_F_Avarijusalinim55PavirsiniuNuoteku</vt:lpstr>
      <vt:lpstr>'Forma 4'!VAS073_F_Avarijusalinim56KitosReguliuojamosios</vt:lpstr>
      <vt:lpstr>VAS073_F_Avarijusalinim56KitosReguliuojamosios</vt:lpstr>
      <vt:lpstr>'Forma 4'!VAS073_F_Avarijusalinim57KitosVeiklos</vt:lpstr>
      <vt:lpstr>VAS073_F_Avarijusalinim57KitosVeiklos</vt:lpstr>
      <vt:lpstr>'Forma 4'!VAS073_F_Avarijusalinim5Apskaitosveikla1</vt:lpstr>
      <vt:lpstr>VAS073_F_Avarijusalinim5Apskaitosveikla1</vt:lpstr>
      <vt:lpstr>'Forma 4'!VAS073_F_Avarijusalinim5Kitareguliuoja1</vt:lpstr>
      <vt:lpstr>VAS073_F_Avarijusalinim5Kitareguliuoja1</vt:lpstr>
      <vt:lpstr>'Forma 4'!VAS073_F_Bankopaslauguk11IS</vt:lpstr>
      <vt:lpstr>VAS073_F_Bankopaslauguk11IS</vt:lpstr>
      <vt:lpstr>'Forma 4'!VAS073_F_Bankopaslauguk131GeriamojoVandens</vt:lpstr>
      <vt:lpstr>VAS073_F_Bankopaslauguk131GeriamojoVandens</vt:lpstr>
      <vt:lpstr>'Forma 4'!VAS073_F_Bankopaslauguk132GeriamojoVandens</vt:lpstr>
      <vt:lpstr>VAS073_F_Bankopaslauguk132GeriamojoVandens</vt:lpstr>
      <vt:lpstr>'Forma 4'!VAS073_F_Bankopaslauguk133GeriamojoVandens</vt:lpstr>
      <vt:lpstr>VAS073_F_Bankopaslauguk133GeriamojoVandens</vt:lpstr>
      <vt:lpstr>'Forma 4'!VAS073_F_Bankopaslauguk13IsViso</vt:lpstr>
      <vt:lpstr>VAS073_F_Bankopaslauguk13IsViso</vt:lpstr>
      <vt:lpstr>'Forma 4'!VAS073_F_Bankopaslauguk141NuotekuSurinkimas</vt:lpstr>
      <vt:lpstr>VAS073_F_Bankopaslauguk141NuotekuSurinkimas</vt:lpstr>
      <vt:lpstr>'Forma 4'!VAS073_F_Bankopaslauguk142NuotekuValymas</vt:lpstr>
      <vt:lpstr>VAS073_F_Bankopaslauguk142NuotekuValymas</vt:lpstr>
      <vt:lpstr>'Forma 4'!VAS073_F_Bankopaslauguk143NuotekuDumblo</vt:lpstr>
      <vt:lpstr>VAS073_F_Bankopaslauguk143NuotekuDumblo</vt:lpstr>
      <vt:lpstr>'Forma 4'!VAS073_F_Bankopaslauguk14IsViso</vt:lpstr>
      <vt:lpstr>VAS073_F_Bankopaslauguk14IsViso</vt:lpstr>
      <vt:lpstr>'Forma 4'!VAS073_F_Bankopaslauguk15PavirsiniuNuoteku</vt:lpstr>
      <vt:lpstr>VAS073_F_Bankopaslauguk15PavirsiniuNuoteku</vt:lpstr>
      <vt:lpstr>'Forma 4'!VAS073_F_Bankopaslauguk16KitosReguliuojamosios</vt:lpstr>
      <vt:lpstr>VAS073_F_Bankopaslauguk16KitosReguliuojamosios</vt:lpstr>
      <vt:lpstr>'Forma 4'!VAS073_F_Bankopaslauguk17KitosVeiklos</vt:lpstr>
      <vt:lpstr>VAS073_F_Bankopaslauguk17KitosVeiklos</vt:lpstr>
      <vt:lpstr>'Forma 4'!VAS073_F_Bankopaslauguk1Apskaitosveikla1</vt:lpstr>
      <vt:lpstr>VAS073_F_Bankopaslauguk1Apskaitosveikla1</vt:lpstr>
      <vt:lpstr>'Forma 4'!VAS073_F_Bankopaslauguk1Kitareguliuoja1</vt:lpstr>
      <vt:lpstr>VAS073_F_Bankopaslauguk1Kitareguliuoja1</vt:lpstr>
      <vt:lpstr>'Forma 4'!VAS073_F_Bankopaslauguk21IS</vt:lpstr>
      <vt:lpstr>VAS073_F_Bankopaslauguk21IS</vt:lpstr>
      <vt:lpstr>'Forma 4'!VAS073_F_Bankopaslauguk231GeriamojoVandens</vt:lpstr>
      <vt:lpstr>VAS073_F_Bankopaslauguk231GeriamojoVandens</vt:lpstr>
      <vt:lpstr>'Forma 4'!VAS073_F_Bankopaslauguk232GeriamojoVandens</vt:lpstr>
      <vt:lpstr>VAS073_F_Bankopaslauguk232GeriamojoVandens</vt:lpstr>
      <vt:lpstr>'Forma 4'!VAS073_F_Bankopaslauguk233GeriamojoVandens</vt:lpstr>
      <vt:lpstr>VAS073_F_Bankopaslauguk233GeriamojoVandens</vt:lpstr>
      <vt:lpstr>'Forma 4'!VAS073_F_Bankopaslauguk23IsViso</vt:lpstr>
      <vt:lpstr>VAS073_F_Bankopaslauguk23IsViso</vt:lpstr>
      <vt:lpstr>'Forma 4'!VAS073_F_Bankopaslauguk241NuotekuSurinkimas</vt:lpstr>
      <vt:lpstr>VAS073_F_Bankopaslauguk241NuotekuSurinkimas</vt:lpstr>
      <vt:lpstr>'Forma 4'!VAS073_F_Bankopaslauguk242NuotekuValymas</vt:lpstr>
      <vt:lpstr>VAS073_F_Bankopaslauguk242NuotekuValymas</vt:lpstr>
      <vt:lpstr>'Forma 4'!VAS073_F_Bankopaslauguk243NuotekuDumblo</vt:lpstr>
      <vt:lpstr>VAS073_F_Bankopaslauguk243NuotekuDumblo</vt:lpstr>
      <vt:lpstr>'Forma 4'!VAS073_F_Bankopaslauguk24IsViso</vt:lpstr>
      <vt:lpstr>VAS073_F_Bankopaslauguk24IsViso</vt:lpstr>
      <vt:lpstr>'Forma 4'!VAS073_F_Bankopaslauguk25PavirsiniuNuoteku</vt:lpstr>
      <vt:lpstr>VAS073_F_Bankopaslauguk25PavirsiniuNuoteku</vt:lpstr>
      <vt:lpstr>'Forma 4'!VAS073_F_Bankopaslauguk26KitosReguliuojamosios</vt:lpstr>
      <vt:lpstr>VAS073_F_Bankopaslauguk26KitosReguliuojamosios</vt:lpstr>
      <vt:lpstr>'Forma 4'!VAS073_F_Bankopaslauguk27KitosVeiklos</vt:lpstr>
      <vt:lpstr>VAS073_F_Bankopaslauguk27KitosVeiklos</vt:lpstr>
      <vt:lpstr>'Forma 4'!VAS073_F_Bankopaslauguk2Apskaitosveikla1</vt:lpstr>
      <vt:lpstr>VAS073_F_Bankopaslauguk2Apskaitosveikla1</vt:lpstr>
      <vt:lpstr>'Forma 4'!VAS073_F_Bankopaslauguk2Kitareguliuoja1</vt:lpstr>
      <vt:lpstr>VAS073_F_Bankopaslauguk2Kitareguliuoja1</vt:lpstr>
      <vt:lpstr>'Forma 4'!VAS073_F_Bankopaslauguk31IS</vt:lpstr>
      <vt:lpstr>VAS073_F_Bankopaslauguk31IS</vt:lpstr>
      <vt:lpstr>'Forma 4'!VAS073_F_Bankopaslauguk331GeriamojoVandens</vt:lpstr>
      <vt:lpstr>VAS073_F_Bankopaslauguk331GeriamojoVandens</vt:lpstr>
      <vt:lpstr>'Forma 4'!VAS073_F_Bankopaslauguk332GeriamojoVandens</vt:lpstr>
      <vt:lpstr>VAS073_F_Bankopaslauguk332GeriamojoVandens</vt:lpstr>
      <vt:lpstr>'Forma 4'!VAS073_F_Bankopaslauguk333GeriamojoVandens</vt:lpstr>
      <vt:lpstr>VAS073_F_Bankopaslauguk333GeriamojoVandens</vt:lpstr>
      <vt:lpstr>'Forma 4'!VAS073_F_Bankopaslauguk33IsViso</vt:lpstr>
      <vt:lpstr>VAS073_F_Bankopaslauguk33IsViso</vt:lpstr>
      <vt:lpstr>'Forma 4'!VAS073_F_Bankopaslauguk341NuotekuSurinkimas</vt:lpstr>
      <vt:lpstr>VAS073_F_Bankopaslauguk341NuotekuSurinkimas</vt:lpstr>
      <vt:lpstr>'Forma 4'!VAS073_F_Bankopaslauguk342NuotekuValymas</vt:lpstr>
      <vt:lpstr>VAS073_F_Bankopaslauguk342NuotekuValymas</vt:lpstr>
      <vt:lpstr>'Forma 4'!VAS073_F_Bankopaslauguk343NuotekuDumblo</vt:lpstr>
      <vt:lpstr>VAS073_F_Bankopaslauguk343NuotekuDumblo</vt:lpstr>
      <vt:lpstr>'Forma 4'!VAS073_F_Bankopaslauguk34IsViso</vt:lpstr>
      <vt:lpstr>VAS073_F_Bankopaslauguk34IsViso</vt:lpstr>
      <vt:lpstr>'Forma 4'!VAS073_F_Bankopaslauguk35PavirsiniuNuoteku</vt:lpstr>
      <vt:lpstr>VAS073_F_Bankopaslauguk35PavirsiniuNuoteku</vt:lpstr>
      <vt:lpstr>'Forma 4'!VAS073_F_Bankopaslauguk36KitosReguliuojamosios</vt:lpstr>
      <vt:lpstr>VAS073_F_Bankopaslauguk36KitosReguliuojamosios</vt:lpstr>
      <vt:lpstr>'Forma 4'!VAS073_F_Bankopaslauguk37KitosVeiklos</vt:lpstr>
      <vt:lpstr>VAS073_F_Bankopaslauguk37KitosVeiklos</vt:lpstr>
      <vt:lpstr>'Forma 4'!VAS073_F_Bankopaslauguk3Apskaitosveikla1</vt:lpstr>
      <vt:lpstr>VAS073_F_Bankopaslauguk3Apskaitosveikla1</vt:lpstr>
      <vt:lpstr>'Forma 4'!VAS073_F_Bankopaslauguk3Kitareguliuoja1</vt:lpstr>
      <vt:lpstr>VAS073_F_Bankopaslauguk3Kitareguliuoja1</vt:lpstr>
      <vt:lpstr>'Forma 4'!VAS073_F_Bankopaslauguk41IS</vt:lpstr>
      <vt:lpstr>VAS073_F_Bankopaslauguk41IS</vt:lpstr>
      <vt:lpstr>'Forma 4'!VAS073_F_Bankopaslauguk431GeriamojoVandens</vt:lpstr>
      <vt:lpstr>VAS073_F_Bankopaslauguk431GeriamojoVandens</vt:lpstr>
      <vt:lpstr>'Forma 4'!VAS073_F_Bankopaslauguk432GeriamojoVandens</vt:lpstr>
      <vt:lpstr>VAS073_F_Bankopaslauguk432GeriamojoVandens</vt:lpstr>
      <vt:lpstr>'Forma 4'!VAS073_F_Bankopaslauguk433GeriamojoVandens</vt:lpstr>
      <vt:lpstr>VAS073_F_Bankopaslauguk433GeriamojoVandens</vt:lpstr>
      <vt:lpstr>'Forma 4'!VAS073_F_Bankopaslauguk43IsViso</vt:lpstr>
      <vt:lpstr>VAS073_F_Bankopaslauguk43IsViso</vt:lpstr>
      <vt:lpstr>'Forma 4'!VAS073_F_Bankopaslauguk441NuotekuSurinkimas</vt:lpstr>
      <vt:lpstr>VAS073_F_Bankopaslauguk441NuotekuSurinkimas</vt:lpstr>
      <vt:lpstr>'Forma 4'!VAS073_F_Bankopaslauguk442NuotekuValymas</vt:lpstr>
      <vt:lpstr>VAS073_F_Bankopaslauguk442NuotekuValymas</vt:lpstr>
      <vt:lpstr>'Forma 4'!VAS073_F_Bankopaslauguk443NuotekuDumblo</vt:lpstr>
      <vt:lpstr>VAS073_F_Bankopaslauguk443NuotekuDumblo</vt:lpstr>
      <vt:lpstr>'Forma 4'!VAS073_F_Bankopaslauguk44IsViso</vt:lpstr>
      <vt:lpstr>VAS073_F_Bankopaslauguk44IsViso</vt:lpstr>
      <vt:lpstr>'Forma 4'!VAS073_F_Bankopaslauguk45PavirsiniuNuoteku</vt:lpstr>
      <vt:lpstr>VAS073_F_Bankopaslauguk45PavirsiniuNuoteku</vt:lpstr>
      <vt:lpstr>'Forma 4'!VAS073_F_Bankopaslauguk46KitosReguliuojamosios</vt:lpstr>
      <vt:lpstr>VAS073_F_Bankopaslauguk46KitosReguliuojamosios</vt:lpstr>
      <vt:lpstr>'Forma 4'!VAS073_F_Bankopaslauguk47KitosVeiklos</vt:lpstr>
      <vt:lpstr>VAS073_F_Bankopaslauguk47KitosVeiklos</vt:lpstr>
      <vt:lpstr>'Forma 4'!VAS073_F_Bankopaslauguk4Apskaitosveikla1</vt:lpstr>
      <vt:lpstr>VAS073_F_Bankopaslauguk4Apskaitosveikla1</vt:lpstr>
      <vt:lpstr>'Forma 4'!VAS073_F_Bankopaslauguk4Kitareguliuoja1</vt:lpstr>
      <vt:lpstr>VAS073_F_Bankopaslauguk4Kitareguliuoja1</vt:lpstr>
      <vt:lpstr>'Forma 4'!VAS073_F_Bendrosiospast11IS</vt:lpstr>
      <vt:lpstr>VAS073_F_Bendrosiospast11IS</vt:lpstr>
      <vt:lpstr>'Forma 4'!VAS073_F_Bendrosiospast131GeriamojoVandens</vt:lpstr>
      <vt:lpstr>VAS073_F_Bendrosiospast131GeriamojoVandens</vt:lpstr>
      <vt:lpstr>'Forma 4'!VAS073_F_Bendrosiospast132GeriamojoVandens</vt:lpstr>
      <vt:lpstr>VAS073_F_Bendrosiospast132GeriamojoVandens</vt:lpstr>
      <vt:lpstr>'Forma 4'!VAS073_F_Bendrosiospast133GeriamojoVandens</vt:lpstr>
      <vt:lpstr>VAS073_F_Bendrosiospast133GeriamojoVandens</vt:lpstr>
      <vt:lpstr>'Forma 4'!VAS073_F_Bendrosiospast13IsViso</vt:lpstr>
      <vt:lpstr>VAS073_F_Bendrosiospast13IsViso</vt:lpstr>
      <vt:lpstr>'Forma 4'!VAS073_F_Bendrosiospast141NuotekuSurinkimas</vt:lpstr>
      <vt:lpstr>VAS073_F_Bendrosiospast141NuotekuSurinkimas</vt:lpstr>
      <vt:lpstr>'Forma 4'!VAS073_F_Bendrosiospast142NuotekuValymas</vt:lpstr>
      <vt:lpstr>VAS073_F_Bendrosiospast142NuotekuValymas</vt:lpstr>
      <vt:lpstr>'Forma 4'!VAS073_F_Bendrosiospast143NuotekuDumblo</vt:lpstr>
      <vt:lpstr>VAS073_F_Bendrosiospast143NuotekuDumblo</vt:lpstr>
      <vt:lpstr>'Forma 4'!VAS073_F_Bendrosiospast14IsViso</vt:lpstr>
      <vt:lpstr>VAS073_F_Bendrosiospast14IsViso</vt:lpstr>
      <vt:lpstr>'Forma 4'!VAS073_F_Bendrosiospast15PavirsiniuNuoteku</vt:lpstr>
      <vt:lpstr>VAS073_F_Bendrosiospast15PavirsiniuNuoteku</vt:lpstr>
      <vt:lpstr>'Forma 4'!VAS073_F_Bendrosiospast16KitosReguliuojamosios</vt:lpstr>
      <vt:lpstr>VAS073_F_Bendrosiospast16KitosReguliuojamosios</vt:lpstr>
      <vt:lpstr>'Forma 4'!VAS073_F_Bendrosiospast17KitosVeiklos</vt:lpstr>
      <vt:lpstr>VAS073_F_Bendrosiospast17KitosVeiklos</vt:lpstr>
      <vt:lpstr>'Forma 4'!VAS073_F_Bendrosiospast1Apskaitosveikla1</vt:lpstr>
      <vt:lpstr>VAS073_F_Bendrosiospast1Apskaitosveikla1</vt:lpstr>
      <vt:lpstr>'Forma 4'!VAS073_F_Bendrosiospast1Kitareguliuoja1</vt:lpstr>
      <vt:lpstr>VAS073_F_Bendrosiospast1Kitareguliuoja1</vt:lpstr>
      <vt:lpstr>'Forma 4'!VAS073_F_Bendrosiossana11IS</vt:lpstr>
      <vt:lpstr>VAS073_F_Bendrosiossana11IS</vt:lpstr>
      <vt:lpstr>'Forma 4'!VAS073_F_Bendrosiossana131GeriamojoVandens</vt:lpstr>
      <vt:lpstr>VAS073_F_Bendrosiossana131GeriamojoVandens</vt:lpstr>
      <vt:lpstr>'Forma 4'!VAS073_F_Bendrosiossana132GeriamojoVandens</vt:lpstr>
      <vt:lpstr>VAS073_F_Bendrosiossana132GeriamojoVandens</vt:lpstr>
      <vt:lpstr>'Forma 4'!VAS073_F_Bendrosiossana133GeriamojoVandens</vt:lpstr>
      <vt:lpstr>VAS073_F_Bendrosiossana133GeriamojoVandens</vt:lpstr>
      <vt:lpstr>'Forma 4'!VAS073_F_Bendrosiossana13IsViso</vt:lpstr>
      <vt:lpstr>VAS073_F_Bendrosiossana13IsViso</vt:lpstr>
      <vt:lpstr>'Forma 4'!VAS073_F_Bendrosiossana141NuotekuSurinkimas</vt:lpstr>
      <vt:lpstr>VAS073_F_Bendrosiossana141NuotekuSurinkimas</vt:lpstr>
      <vt:lpstr>'Forma 4'!VAS073_F_Bendrosiossana142NuotekuValymas</vt:lpstr>
      <vt:lpstr>VAS073_F_Bendrosiossana142NuotekuValymas</vt:lpstr>
      <vt:lpstr>'Forma 4'!VAS073_F_Bendrosiossana143NuotekuDumblo</vt:lpstr>
      <vt:lpstr>VAS073_F_Bendrosiossana143NuotekuDumblo</vt:lpstr>
      <vt:lpstr>'Forma 4'!VAS073_F_Bendrosiossana14IsViso</vt:lpstr>
      <vt:lpstr>VAS073_F_Bendrosiossana14IsViso</vt:lpstr>
      <vt:lpstr>'Forma 4'!VAS073_F_Bendrosiossana15PavirsiniuNuoteku</vt:lpstr>
      <vt:lpstr>VAS073_F_Bendrosiossana15PavirsiniuNuoteku</vt:lpstr>
      <vt:lpstr>'Forma 4'!VAS073_F_Bendrosiossana16KitosReguliuojamosios</vt:lpstr>
      <vt:lpstr>VAS073_F_Bendrosiossana16KitosReguliuojamosios</vt:lpstr>
      <vt:lpstr>'Forma 4'!VAS073_F_Bendrosiossana17KitosVeiklos</vt:lpstr>
      <vt:lpstr>VAS073_F_Bendrosiossana17KitosVeiklos</vt:lpstr>
      <vt:lpstr>'Forma 4'!VAS073_F_Bendrosiossana1Apskaitosveikla1</vt:lpstr>
      <vt:lpstr>VAS073_F_Bendrosiossana1Apskaitosveikla1</vt:lpstr>
      <vt:lpstr>'Forma 4'!VAS073_F_Bendrosiossana1Kitareguliuoja1</vt:lpstr>
      <vt:lpstr>VAS073_F_Bendrosiossana1Kitareguliuoja1</vt:lpstr>
      <vt:lpstr>'Forma 4'!VAS073_F_Bendrupatalpus11IS</vt:lpstr>
      <vt:lpstr>VAS073_F_Bendrupatalpus11IS</vt:lpstr>
      <vt:lpstr>'Forma 4'!VAS073_F_Bendrupatalpus131GeriamojoVandens</vt:lpstr>
      <vt:lpstr>VAS073_F_Bendrupatalpus131GeriamojoVandens</vt:lpstr>
      <vt:lpstr>'Forma 4'!VAS073_F_Bendrupatalpus132GeriamojoVandens</vt:lpstr>
      <vt:lpstr>VAS073_F_Bendrupatalpus132GeriamojoVandens</vt:lpstr>
      <vt:lpstr>'Forma 4'!VAS073_F_Bendrupatalpus133GeriamojoVandens</vt:lpstr>
      <vt:lpstr>VAS073_F_Bendrupatalpus133GeriamojoVandens</vt:lpstr>
      <vt:lpstr>'Forma 4'!VAS073_F_Bendrupatalpus13IsViso</vt:lpstr>
      <vt:lpstr>VAS073_F_Bendrupatalpus13IsViso</vt:lpstr>
      <vt:lpstr>'Forma 4'!VAS073_F_Bendrupatalpus141NuotekuSurinkimas</vt:lpstr>
      <vt:lpstr>VAS073_F_Bendrupatalpus141NuotekuSurinkimas</vt:lpstr>
      <vt:lpstr>'Forma 4'!VAS073_F_Bendrupatalpus142NuotekuValymas</vt:lpstr>
      <vt:lpstr>VAS073_F_Bendrupatalpus142NuotekuValymas</vt:lpstr>
      <vt:lpstr>'Forma 4'!VAS073_F_Bendrupatalpus143NuotekuDumblo</vt:lpstr>
      <vt:lpstr>VAS073_F_Bendrupatalpus143NuotekuDumblo</vt:lpstr>
      <vt:lpstr>'Forma 4'!VAS073_F_Bendrupatalpus14IsViso</vt:lpstr>
      <vt:lpstr>VAS073_F_Bendrupatalpus14IsViso</vt:lpstr>
      <vt:lpstr>'Forma 4'!VAS073_F_Bendrupatalpus15PavirsiniuNuoteku</vt:lpstr>
      <vt:lpstr>VAS073_F_Bendrupatalpus15PavirsiniuNuoteku</vt:lpstr>
      <vt:lpstr>'Forma 4'!VAS073_F_Bendrupatalpus16KitosReguliuojamosios</vt:lpstr>
      <vt:lpstr>VAS073_F_Bendrupatalpus16KitosReguliuojamosios</vt:lpstr>
      <vt:lpstr>'Forma 4'!VAS073_F_Bendrupatalpus17KitosVeiklos</vt:lpstr>
      <vt:lpstr>VAS073_F_Bendrupatalpus17KitosVeiklos</vt:lpstr>
      <vt:lpstr>'Forma 4'!VAS073_F_Bendrupatalpus1Apskaitosveikla1</vt:lpstr>
      <vt:lpstr>VAS073_F_Bendrupatalpus1Apskaitosveikla1</vt:lpstr>
      <vt:lpstr>'Forma 4'!VAS073_F_Bendrupatalpus1Kitareguliuoja1</vt:lpstr>
      <vt:lpstr>VAS073_F_Bendrupatalpus1Kitareguliuoja1</vt:lpstr>
      <vt:lpstr>'Forma 4'!VAS073_F_Cpunktui11IS</vt:lpstr>
      <vt:lpstr>VAS073_F_Cpunktui11IS</vt:lpstr>
      <vt:lpstr>'Forma 4'!VAS073_F_Cpunktui21IS</vt:lpstr>
      <vt:lpstr>VAS073_F_Cpunktui21IS</vt:lpstr>
      <vt:lpstr>'Forma 4'!VAS073_F_Cpunktui31IS</vt:lpstr>
      <vt:lpstr>VAS073_F_Cpunktui31IS</vt:lpstr>
      <vt:lpstr>'Forma 4'!VAS073_F_Cpunktui41IS</vt:lpstr>
      <vt:lpstr>VAS073_F_Cpunktui41IS</vt:lpstr>
      <vt:lpstr>'Forma 4'!VAS073_F_Cpunktui51IS</vt:lpstr>
      <vt:lpstr>VAS073_F_Cpunktui51IS</vt:lpstr>
      <vt:lpstr>'Forma 4'!VAS073_F_Cpunktui61IS</vt:lpstr>
      <vt:lpstr>VAS073_F_Cpunktui61IS</vt:lpstr>
      <vt:lpstr>'Forma 4'!VAS073_F_Cpunktui71IS</vt:lpstr>
      <vt:lpstr>VAS073_F_Cpunktui71IS</vt:lpstr>
      <vt:lpstr>'Forma 4'!VAS073_F_Cpunktui81IS</vt:lpstr>
      <vt:lpstr>VAS073_F_Cpunktui81IS</vt:lpstr>
      <vt:lpstr>'Forma 4'!VAS073_F_Darbdavioimoku11IS</vt:lpstr>
      <vt:lpstr>VAS073_F_Darbdavioimoku11IS</vt:lpstr>
      <vt:lpstr>'Forma 4'!VAS073_F_Darbdavioimoku131GeriamojoVandens</vt:lpstr>
      <vt:lpstr>VAS073_F_Darbdavioimoku131GeriamojoVandens</vt:lpstr>
      <vt:lpstr>'Forma 4'!VAS073_F_Darbdavioimoku132GeriamojoVandens</vt:lpstr>
      <vt:lpstr>VAS073_F_Darbdavioimoku132GeriamojoVandens</vt:lpstr>
      <vt:lpstr>'Forma 4'!VAS073_F_Darbdavioimoku133GeriamojoVandens</vt:lpstr>
      <vt:lpstr>VAS073_F_Darbdavioimoku133GeriamojoVandens</vt:lpstr>
      <vt:lpstr>'Forma 4'!VAS073_F_Darbdavioimoku13IsViso</vt:lpstr>
      <vt:lpstr>VAS073_F_Darbdavioimoku13IsViso</vt:lpstr>
      <vt:lpstr>'Forma 4'!VAS073_F_Darbdavioimoku141NuotekuSurinkimas</vt:lpstr>
      <vt:lpstr>VAS073_F_Darbdavioimoku141NuotekuSurinkimas</vt:lpstr>
      <vt:lpstr>'Forma 4'!VAS073_F_Darbdavioimoku142NuotekuValymas</vt:lpstr>
      <vt:lpstr>VAS073_F_Darbdavioimoku142NuotekuValymas</vt:lpstr>
      <vt:lpstr>'Forma 4'!VAS073_F_Darbdavioimoku143NuotekuDumblo</vt:lpstr>
      <vt:lpstr>VAS073_F_Darbdavioimoku143NuotekuDumblo</vt:lpstr>
      <vt:lpstr>'Forma 4'!VAS073_F_Darbdavioimoku14IsViso</vt:lpstr>
      <vt:lpstr>VAS073_F_Darbdavioimoku14IsViso</vt:lpstr>
      <vt:lpstr>'Forma 4'!VAS073_F_Darbdavioimoku15PavirsiniuNuoteku</vt:lpstr>
      <vt:lpstr>VAS073_F_Darbdavioimoku15PavirsiniuNuoteku</vt:lpstr>
      <vt:lpstr>'Forma 4'!VAS073_F_Darbdavioimoku16KitosReguliuojamosios</vt:lpstr>
      <vt:lpstr>VAS073_F_Darbdavioimoku16KitosReguliuojamosios</vt:lpstr>
      <vt:lpstr>'Forma 4'!VAS073_F_Darbdavioimoku17KitosVeiklos</vt:lpstr>
      <vt:lpstr>VAS073_F_Darbdavioimoku17KitosVeiklos</vt:lpstr>
      <vt:lpstr>'Forma 4'!VAS073_F_Darbdavioimoku1Apskaitosveikla1</vt:lpstr>
      <vt:lpstr>VAS073_F_Darbdavioimoku1Apskaitosveikla1</vt:lpstr>
      <vt:lpstr>'Forma 4'!VAS073_F_Darbdavioimoku1Kitareguliuoja1</vt:lpstr>
      <vt:lpstr>VAS073_F_Darbdavioimoku1Kitareguliuoja1</vt:lpstr>
      <vt:lpstr>'Forma 4'!VAS073_F_Darbdavioimoku21IS</vt:lpstr>
      <vt:lpstr>VAS073_F_Darbdavioimoku21IS</vt:lpstr>
      <vt:lpstr>'Forma 4'!VAS073_F_Darbdavioimoku231GeriamojoVandens</vt:lpstr>
      <vt:lpstr>VAS073_F_Darbdavioimoku231GeriamojoVandens</vt:lpstr>
      <vt:lpstr>'Forma 4'!VAS073_F_Darbdavioimoku232GeriamojoVandens</vt:lpstr>
      <vt:lpstr>VAS073_F_Darbdavioimoku232GeriamojoVandens</vt:lpstr>
      <vt:lpstr>'Forma 4'!VAS073_F_Darbdavioimoku233GeriamojoVandens</vt:lpstr>
      <vt:lpstr>VAS073_F_Darbdavioimoku233GeriamojoVandens</vt:lpstr>
      <vt:lpstr>'Forma 4'!VAS073_F_Darbdavioimoku23IsViso</vt:lpstr>
      <vt:lpstr>VAS073_F_Darbdavioimoku23IsViso</vt:lpstr>
      <vt:lpstr>'Forma 4'!VAS073_F_Darbdavioimoku241NuotekuSurinkimas</vt:lpstr>
      <vt:lpstr>VAS073_F_Darbdavioimoku241NuotekuSurinkimas</vt:lpstr>
      <vt:lpstr>'Forma 4'!VAS073_F_Darbdavioimoku242NuotekuValymas</vt:lpstr>
      <vt:lpstr>VAS073_F_Darbdavioimoku242NuotekuValymas</vt:lpstr>
      <vt:lpstr>'Forma 4'!VAS073_F_Darbdavioimoku243NuotekuDumblo</vt:lpstr>
      <vt:lpstr>VAS073_F_Darbdavioimoku243NuotekuDumblo</vt:lpstr>
      <vt:lpstr>'Forma 4'!VAS073_F_Darbdavioimoku24IsViso</vt:lpstr>
      <vt:lpstr>VAS073_F_Darbdavioimoku24IsViso</vt:lpstr>
      <vt:lpstr>'Forma 4'!VAS073_F_Darbdavioimoku25PavirsiniuNuoteku</vt:lpstr>
      <vt:lpstr>VAS073_F_Darbdavioimoku25PavirsiniuNuoteku</vt:lpstr>
      <vt:lpstr>'Forma 4'!VAS073_F_Darbdavioimoku26KitosReguliuojamosios</vt:lpstr>
      <vt:lpstr>VAS073_F_Darbdavioimoku26KitosReguliuojamosios</vt:lpstr>
      <vt:lpstr>'Forma 4'!VAS073_F_Darbdavioimoku27KitosVeiklos</vt:lpstr>
      <vt:lpstr>VAS073_F_Darbdavioimoku27KitosVeiklos</vt:lpstr>
      <vt:lpstr>'Forma 4'!VAS073_F_Darbdavioimoku2Apskaitosveikla1</vt:lpstr>
      <vt:lpstr>VAS073_F_Darbdavioimoku2Apskaitosveikla1</vt:lpstr>
      <vt:lpstr>'Forma 4'!VAS073_F_Darbdavioimoku2Kitareguliuoja1</vt:lpstr>
      <vt:lpstr>VAS073_F_Darbdavioimoku2Kitareguliuoja1</vt:lpstr>
      <vt:lpstr>'Forma 4'!VAS073_F_Darbdavioimoku31IS</vt:lpstr>
      <vt:lpstr>VAS073_F_Darbdavioimoku31IS</vt:lpstr>
      <vt:lpstr>'Forma 4'!VAS073_F_Darbdavioimoku331GeriamojoVandens</vt:lpstr>
      <vt:lpstr>VAS073_F_Darbdavioimoku331GeriamojoVandens</vt:lpstr>
      <vt:lpstr>'Forma 4'!VAS073_F_Darbdavioimoku332GeriamojoVandens</vt:lpstr>
      <vt:lpstr>VAS073_F_Darbdavioimoku332GeriamojoVandens</vt:lpstr>
      <vt:lpstr>'Forma 4'!VAS073_F_Darbdavioimoku333GeriamojoVandens</vt:lpstr>
      <vt:lpstr>VAS073_F_Darbdavioimoku333GeriamojoVandens</vt:lpstr>
      <vt:lpstr>'Forma 4'!VAS073_F_Darbdavioimoku33IsViso</vt:lpstr>
      <vt:lpstr>VAS073_F_Darbdavioimoku33IsViso</vt:lpstr>
      <vt:lpstr>'Forma 4'!VAS073_F_Darbdavioimoku341NuotekuSurinkimas</vt:lpstr>
      <vt:lpstr>VAS073_F_Darbdavioimoku341NuotekuSurinkimas</vt:lpstr>
      <vt:lpstr>'Forma 4'!VAS073_F_Darbdavioimoku342NuotekuValymas</vt:lpstr>
      <vt:lpstr>VAS073_F_Darbdavioimoku342NuotekuValymas</vt:lpstr>
      <vt:lpstr>'Forma 4'!VAS073_F_Darbdavioimoku343NuotekuDumblo</vt:lpstr>
      <vt:lpstr>VAS073_F_Darbdavioimoku343NuotekuDumblo</vt:lpstr>
      <vt:lpstr>'Forma 4'!VAS073_F_Darbdavioimoku34IsViso</vt:lpstr>
      <vt:lpstr>VAS073_F_Darbdavioimoku34IsViso</vt:lpstr>
      <vt:lpstr>'Forma 4'!VAS073_F_Darbdavioimoku35PavirsiniuNuoteku</vt:lpstr>
      <vt:lpstr>VAS073_F_Darbdavioimoku35PavirsiniuNuoteku</vt:lpstr>
      <vt:lpstr>'Forma 4'!VAS073_F_Darbdavioimoku36KitosReguliuojamosios</vt:lpstr>
      <vt:lpstr>VAS073_F_Darbdavioimoku36KitosReguliuojamosios</vt:lpstr>
      <vt:lpstr>'Forma 4'!VAS073_F_Darbdavioimoku37KitosVeiklos</vt:lpstr>
      <vt:lpstr>VAS073_F_Darbdavioimoku37KitosVeiklos</vt:lpstr>
      <vt:lpstr>'Forma 4'!VAS073_F_Darbdavioimoku3Apskaitosveikla1</vt:lpstr>
      <vt:lpstr>VAS073_F_Darbdavioimoku3Apskaitosveikla1</vt:lpstr>
      <vt:lpstr>'Forma 4'!VAS073_F_Darbdavioimoku3Kitareguliuoja1</vt:lpstr>
      <vt:lpstr>VAS073_F_Darbdavioimoku3Kitareguliuoja1</vt:lpstr>
      <vt:lpstr>'Forma 4'!VAS073_F_Darbdavioimoku41IS</vt:lpstr>
      <vt:lpstr>VAS073_F_Darbdavioimoku41IS</vt:lpstr>
      <vt:lpstr>'Forma 4'!VAS073_F_Darbdavioimoku431GeriamojoVandens</vt:lpstr>
      <vt:lpstr>VAS073_F_Darbdavioimoku431GeriamojoVandens</vt:lpstr>
      <vt:lpstr>'Forma 4'!VAS073_F_Darbdavioimoku432GeriamojoVandens</vt:lpstr>
      <vt:lpstr>VAS073_F_Darbdavioimoku432GeriamojoVandens</vt:lpstr>
      <vt:lpstr>'Forma 4'!VAS073_F_Darbdavioimoku433GeriamojoVandens</vt:lpstr>
      <vt:lpstr>VAS073_F_Darbdavioimoku433GeriamojoVandens</vt:lpstr>
      <vt:lpstr>'Forma 4'!VAS073_F_Darbdavioimoku43IsViso</vt:lpstr>
      <vt:lpstr>VAS073_F_Darbdavioimoku43IsViso</vt:lpstr>
      <vt:lpstr>'Forma 4'!VAS073_F_Darbdavioimoku441NuotekuSurinkimas</vt:lpstr>
      <vt:lpstr>VAS073_F_Darbdavioimoku441NuotekuSurinkimas</vt:lpstr>
      <vt:lpstr>'Forma 4'!VAS073_F_Darbdavioimoku442NuotekuValymas</vt:lpstr>
      <vt:lpstr>VAS073_F_Darbdavioimoku442NuotekuValymas</vt:lpstr>
      <vt:lpstr>'Forma 4'!VAS073_F_Darbdavioimoku443NuotekuDumblo</vt:lpstr>
      <vt:lpstr>VAS073_F_Darbdavioimoku443NuotekuDumblo</vt:lpstr>
      <vt:lpstr>'Forma 4'!VAS073_F_Darbdavioimoku44IsViso</vt:lpstr>
      <vt:lpstr>VAS073_F_Darbdavioimoku44IsViso</vt:lpstr>
      <vt:lpstr>'Forma 4'!VAS073_F_Darbdavioimoku45PavirsiniuNuoteku</vt:lpstr>
      <vt:lpstr>VAS073_F_Darbdavioimoku45PavirsiniuNuoteku</vt:lpstr>
      <vt:lpstr>'Forma 4'!VAS073_F_Darbdavioimoku46KitosReguliuojamosios</vt:lpstr>
      <vt:lpstr>VAS073_F_Darbdavioimoku46KitosReguliuojamosios</vt:lpstr>
      <vt:lpstr>'Forma 4'!VAS073_F_Darbdavioimoku47KitosVeiklos</vt:lpstr>
      <vt:lpstr>VAS073_F_Darbdavioimoku47KitosVeiklos</vt:lpstr>
      <vt:lpstr>'Forma 4'!VAS073_F_Darbdavioimoku4Apskaitosveikla1</vt:lpstr>
      <vt:lpstr>VAS073_F_Darbdavioimoku4Apskaitosveikla1</vt:lpstr>
      <vt:lpstr>'Forma 4'!VAS073_F_Darbdavioimoku4Kitareguliuoja1</vt:lpstr>
      <vt:lpstr>VAS073_F_Darbdavioimoku4Kitareguliuoja1</vt:lpstr>
      <vt:lpstr>'Forma 4'!VAS073_F_Darbosaugossan11IS</vt:lpstr>
      <vt:lpstr>VAS073_F_Darbosaugossan11IS</vt:lpstr>
      <vt:lpstr>'Forma 4'!VAS073_F_Darbosaugossan131GeriamojoVandens</vt:lpstr>
      <vt:lpstr>VAS073_F_Darbosaugossan131GeriamojoVandens</vt:lpstr>
      <vt:lpstr>'Forma 4'!VAS073_F_Darbosaugossan132GeriamojoVandens</vt:lpstr>
      <vt:lpstr>VAS073_F_Darbosaugossan132GeriamojoVandens</vt:lpstr>
      <vt:lpstr>'Forma 4'!VAS073_F_Darbosaugossan133GeriamojoVandens</vt:lpstr>
      <vt:lpstr>VAS073_F_Darbosaugossan133GeriamojoVandens</vt:lpstr>
      <vt:lpstr>'Forma 4'!VAS073_F_Darbosaugossan13IsViso</vt:lpstr>
      <vt:lpstr>VAS073_F_Darbosaugossan13IsViso</vt:lpstr>
      <vt:lpstr>'Forma 4'!VAS073_F_Darbosaugossan141NuotekuSurinkimas</vt:lpstr>
      <vt:lpstr>VAS073_F_Darbosaugossan141NuotekuSurinkimas</vt:lpstr>
      <vt:lpstr>'Forma 4'!VAS073_F_Darbosaugossan142NuotekuValymas</vt:lpstr>
      <vt:lpstr>VAS073_F_Darbosaugossan142NuotekuValymas</vt:lpstr>
      <vt:lpstr>'Forma 4'!VAS073_F_Darbosaugossan143NuotekuDumblo</vt:lpstr>
      <vt:lpstr>VAS073_F_Darbosaugossan143NuotekuDumblo</vt:lpstr>
      <vt:lpstr>'Forma 4'!VAS073_F_Darbosaugossan14IsViso</vt:lpstr>
      <vt:lpstr>VAS073_F_Darbosaugossan14IsViso</vt:lpstr>
      <vt:lpstr>'Forma 4'!VAS073_F_Darbosaugossan15PavirsiniuNuoteku</vt:lpstr>
      <vt:lpstr>VAS073_F_Darbosaugossan15PavirsiniuNuoteku</vt:lpstr>
      <vt:lpstr>'Forma 4'!VAS073_F_Darbosaugossan16KitosReguliuojamosios</vt:lpstr>
      <vt:lpstr>VAS073_F_Darbosaugossan16KitosReguliuojamosios</vt:lpstr>
      <vt:lpstr>'Forma 4'!VAS073_F_Darbosaugossan17KitosVeiklos</vt:lpstr>
      <vt:lpstr>VAS073_F_Darbosaugossan17KitosVeiklos</vt:lpstr>
      <vt:lpstr>'Forma 4'!VAS073_F_Darbosaugossan1Apskaitosveikla1</vt:lpstr>
      <vt:lpstr>VAS073_F_Darbosaugossan1Apskaitosveikla1</vt:lpstr>
      <vt:lpstr>'Forma 4'!VAS073_F_Darbosaugossan1Kitareguliuoja1</vt:lpstr>
      <vt:lpstr>VAS073_F_Darbosaugossan1Kitareguliuoja1</vt:lpstr>
      <vt:lpstr>'Forma 4'!VAS073_F_Darbosaugossan21IS</vt:lpstr>
      <vt:lpstr>VAS073_F_Darbosaugossan21IS</vt:lpstr>
      <vt:lpstr>'Forma 4'!VAS073_F_Darbosaugossan231GeriamojoVandens</vt:lpstr>
      <vt:lpstr>VAS073_F_Darbosaugossan231GeriamojoVandens</vt:lpstr>
      <vt:lpstr>'Forma 4'!VAS073_F_Darbosaugossan232GeriamojoVandens</vt:lpstr>
      <vt:lpstr>VAS073_F_Darbosaugossan232GeriamojoVandens</vt:lpstr>
      <vt:lpstr>'Forma 4'!VAS073_F_Darbosaugossan233GeriamojoVandens</vt:lpstr>
      <vt:lpstr>VAS073_F_Darbosaugossan233GeriamojoVandens</vt:lpstr>
      <vt:lpstr>'Forma 4'!VAS073_F_Darbosaugossan23IsViso</vt:lpstr>
      <vt:lpstr>VAS073_F_Darbosaugossan23IsViso</vt:lpstr>
      <vt:lpstr>'Forma 4'!VAS073_F_Darbosaugossan241NuotekuSurinkimas</vt:lpstr>
      <vt:lpstr>VAS073_F_Darbosaugossan241NuotekuSurinkimas</vt:lpstr>
      <vt:lpstr>'Forma 4'!VAS073_F_Darbosaugossan242NuotekuValymas</vt:lpstr>
      <vt:lpstr>VAS073_F_Darbosaugossan242NuotekuValymas</vt:lpstr>
      <vt:lpstr>'Forma 4'!VAS073_F_Darbosaugossan243NuotekuDumblo</vt:lpstr>
      <vt:lpstr>VAS073_F_Darbosaugossan243NuotekuDumblo</vt:lpstr>
      <vt:lpstr>'Forma 4'!VAS073_F_Darbosaugossan24IsViso</vt:lpstr>
      <vt:lpstr>VAS073_F_Darbosaugossan24IsViso</vt:lpstr>
      <vt:lpstr>'Forma 4'!VAS073_F_Darbosaugossan25PavirsiniuNuoteku</vt:lpstr>
      <vt:lpstr>VAS073_F_Darbosaugossan25PavirsiniuNuoteku</vt:lpstr>
      <vt:lpstr>'Forma 4'!VAS073_F_Darbosaugossan26KitosReguliuojamosios</vt:lpstr>
      <vt:lpstr>VAS073_F_Darbosaugossan26KitosReguliuojamosios</vt:lpstr>
      <vt:lpstr>'Forma 4'!VAS073_F_Darbosaugossan27KitosVeiklos</vt:lpstr>
      <vt:lpstr>VAS073_F_Darbosaugossan27KitosVeiklos</vt:lpstr>
      <vt:lpstr>'Forma 4'!VAS073_F_Darbosaugossan2Apskaitosveikla1</vt:lpstr>
      <vt:lpstr>VAS073_F_Darbosaugossan2Apskaitosveikla1</vt:lpstr>
      <vt:lpstr>'Forma 4'!VAS073_F_Darbosaugossan2Kitareguliuoja1</vt:lpstr>
      <vt:lpstr>VAS073_F_Darbosaugossan2Kitareguliuoja1</vt:lpstr>
      <vt:lpstr>'Forma 4'!VAS073_F_Darbosaugossan31IS</vt:lpstr>
      <vt:lpstr>VAS073_F_Darbosaugossan31IS</vt:lpstr>
      <vt:lpstr>'Forma 4'!VAS073_F_Darbosaugossan331GeriamojoVandens</vt:lpstr>
      <vt:lpstr>VAS073_F_Darbosaugossan331GeriamojoVandens</vt:lpstr>
      <vt:lpstr>'Forma 4'!VAS073_F_Darbosaugossan332GeriamojoVandens</vt:lpstr>
      <vt:lpstr>VAS073_F_Darbosaugossan332GeriamojoVandens</vt:lpstr>
      <vt:lpstr>'Forma 4'!VAS073_F_Darbosaugossan333GeriamojoVandens</vt:lpstr>
      <vt:lpstr>VAS073_F_Darbosaugossan333GeriamojoVandens</vt:lpstr>
      <vt:lpstr>'Forma 4'!VAS073_F_Darbosaugossan33IsViso</vt:lpstr>
      <vt:lpstr>VAS073_F_Darbosaugossan33IsViso</vt:lpstr>
      <vt:lpstr>'Forma 4'!VAS073_F_Darbosaugossan341NuotekuSurinkimas</vt:lpstr>
      <vt:lpstr>VAS073_F_Darbosaugossan341NuotekuSurinkimas</vt:lpstr>
      <vt:lpstr>'Forma 4'!VAS073_F_Darbosaugossan342NuotekuValymas</vt:lpstr>
      <vt:lpstr>VAS073_F_Darbosaugossan342NuotekuValymas</vt:lpstr>
      <vt:lpstr>'Forma 4'!VAS073_F_Darbosaugossan343NuotekuDumblo</vt:lpstr>
      <vt:lpstr>VAS073_F_Darbosaugossan343NuotekuDumblo</vt:lpstr>
      <vt:lpstr>'Forma 4'!VAS073_F_Darbosaugossan34IsViso</vt:lpstr>
      <vt:lpstr>VAS073_F_Darbosaugossan34IsViso</vt:lpstr>
      <vt:lpstr>'Forma 4'!VAS073_F_Darbosaugossan35PavirsiniuNuoteku</vt:lpstr>
      <vt:lpstr>VAS073_F_Darbosaugossan35PavirsiniuNuoteku</vt:lpstr>
      <vt:lpstr>'Forma 4'!VAS073_F_Darbosaugossan36KitosReguliuojamosios</vt:lpstr>
      <vt:lpstr>VAS073_F_Darbosaugossan36KitosReguliuojamosios</vt:lpstr>
      <vt:lpstr>'Forma 4'!VAS073_F_Darbosaugossan37KitosVeiklos</vt:lpstr>
      <vt:lpstr>VAS073_F_Darbosaugossan37KitosVeiklos</vt:lpstr>
      <vt:lpstr>'Forma 4'!VAS073_F_Darbosaugossan3Apskaitosveikla1</vt:lpstr>
      <vt:lpstr>VAS073_F_Darbosaugossan3Apskaitosveikla1</vt:lpstr>
      <vt:lpstr>'Forma 4'!VAS073_F_Darbosaugossan3Kitareguliuoja1</vt:lpstr>
      <vt:lpstr>VAS073_F_Darbosaugossan3Kitareguliuoja1</vt:lpstr>
      <vt:lpstr>'Forma 4'!VAS073_F_Darbosaugossan41IS</vt:lpstr>
      <vt:lpstr>VAS073_F_Darbosaugossan41IS</vt:lpstr>
      <vt:lpstr>'Forma 4'!VAS073_F_Darbosaugossan431GeriamojoVandens</vt:lpstr>
      <vt:lpstr>VAS073_F_Darbosaugossan431GeriamojoVandens</vt:lpstr>
      <vt:lpstr>'Forma 4'!VAS073_F_Darbosaugossan432GeriamojoVandens</vt:lpstr>
      <vt:lpstr>VAS073_F_Darbosaugossan432GeriamojoVandens</vt:lpstr>
      <vt:lpstr>'Forma 4'!VAS073_F_Darbosaugossan433GeriamojoVandens</vt:lpstr>
      <vt:lpstr>VAS073_F_Darbosaugossan433GeriamojoVandens</vt:lpstr>
      <vt:lpstr>'Forma 4'!VAS073_F_Darbosaugossan43IsViso</vt:lpstr>
      <vt:lpstr>VAS073_F_Darbosaugossan43IsViso</vt:lpstr>
      <vt:lpstr>'Forma 4'!VAS073_F_Darbosaugossan441NuotekuSurinkimas</vt:lpstr>
      <vt:lpstr>VAS073_F_Darbosaugossan441NuotekuSurinkimas</vt:lpstr>
      <vt:lpstr>'Forma 4'!VAS073_F_Darbosaugossan442NuotekuValymas</vt:lpstr>
      <vt:lpstr>VAS073_F_Darbosaugossan442NuotekuValymas</vt:lpstr>
      <vt:lpstr>'Forma 4'!VAS073_F_Darbosaugossan443NuotekuDumblo</vt:lpstr>
      <vt:lpstr>VAS073_F_Darbosaugossan443NuotekuDumblo</vt:lpstr>
      <vt:lpstr>'Forma 4'!VAS073_F_Darbosaugossan44IsViso</vt:lpstr>
      <vt:lpstr>VAS073_F_Darbosaugossan44IsViso</vt:lpstr>
      <vt:lpstr>'Forma 4'!VAS073_F_Darbosaugossan45PavirsiniuNuoteku</vt:lpstr>
      <vt:lpstr>VAS073_F_Darbosaugossan45PavirsiniuNuoteku</vt:lpstr>
      <vt:lpstr>'Forma 4'!VAS073_F_Darbosaugossan46KitosReguliuojamosios</vt:lpstr>
      <vt:lpstr>VAS073_F_Darbosaugossan46KitosReguliuojamosios</vt:lpstr>
      <vt:lpstr>'Forma 4'!VAS073_F_Darbosaugossan47KitosVeiklos</vt:lpstr>
      <vt:lpstr>VAS073_F_Darbosaugossan47KitosVeiklos</vt:lpstr>
      <vt:lpstr>'Forma 4'!VAS073_F_Darbosaugossan4Apskaitosveikla1</vt:lpstr>
      <vt:lpstr>VAS073_F_Darbosaugossan4Apskaitosveikla1</vt:lpstr>
      <vt:lpstr>'Forma 4'!VAS073_F_Darbosaugossan4Kitareguliuoja1</vt:lpstr>
      <vt:lpstr>VAS073_F_Darbosaugossan4Kitareguliuoja1</vt:lpstr>
      <vt:lpstr>'Forma 4'!VAS073_F_Darbouzmokesci11IS</vt:lpstr>
      <vt:lpstr>VAS073_F_Darbouzmokesci11IS</vt:lpstr>
      <vt:lpstr>'Forma 4'!VAS073_F_Darbouzmokesci131GeriamojoVandens</vt:lpstr>
      <vt:lpstr>VAS073_F_Darbouzmokesci131GeriamojoVandens</vt:lpstr>
      <vt:lpstr>'Forma 4'!VAS073_F_Darbouzmokesci132GeriamojoVandens</vt:lpstr>
      <vt:lpstr>VAS073_F_Darbouzmokesci132GeriamojoVandens</vt:lpstr>
      <vt:lpstr>'Forma 4'!VAS073_F_Darbouzmokesci133GeriamojoVandens</vt:lpstr>
      <vt:lpstr>VAS073_F_Darbouzmokesci133GeriamojoVandens</vt:lpstr>
      <vt:lpstr>'Forma 4'!VAS073_F_Darbouzmokesci13IsViso</vt:lpstr>
      <vt:lpstr>VAS073_F_Darbouzmokesci13IsViso</vt:lpstr>
      <vt:lpstr>'Forma 4'!VAS073_F_Darbouzmokesci141NuotekuSurinkimas</vt:lpstr>
      <vt:lpstr>VAS073_F_Darbouzmokesci141NuotekuSurinkimas</vt:lpstr>
      <vt:lpstr>'Forma 4'!VAS073_F_Darbouzmokesci142NuotekuValymas</vt:lpstr>
      <vt:lpstr>VAS073_F_Darbouzmokesci142NuotekuValymas</vt:lpstr>
      <vt:lpstr>'Forma 4'!VAS073_F_Darbouzmokesci143NuotekuDumblo</vt:lpstr>
      <vt:lpstr>VAS073_F_Darbouzmokesci143NuotekuDumblo</vt:lpstr>
      <vt:lpstr>'Forma 4'!VAS073_F_Darbouzmokesci14IsViso</vt:lpstr>
      <vt:lpstr>VAS073_F_Darbouzmokesci14IsViso</vt:lpstr>
      <vt:lpstr>'Forma 4'!VAS073_F_Darbouzmokesci15PavirsiniuNuoteku</vt:lpstr>
      <vt:lpstr>VAS073_F_Darbouzmokesci15PavirsiniuNuoteku</vt:lpstr>
      <vt:lpstr>'Forma 4'!VAS073_F_Darbouzmokesci16KitosReguliuojamosios</vt:lpstr>
      <vt:lpstr>VAS073_F_Darbouzmokesci16KitosReguliuojamosios</vt:lpstr>
      <vt:lpstr>'Forma 4'!VAS073_F_Darbouzmokesci17KitosVeiklos</vt:lpstr>
      <vt:lpstr>VAS073_F_Darbouzmokesci17KitosVeiklos</vt:lpstr>
      <vt:lpstr>'Forma 4'!VAS073_F_Darbouzmokesci1Apskaitosveikla1</vt:lpstr>
      <vt:lpstr>VAS073_F_Darbouzmokesci1Apskaitosveikla1</vt:lpstr>
      <vt:lpstr>'Forma 4'!VAS073_F_Darbouzmokesci1Kitareguliuoja1</vt:lpstr>
      <vt:lpstr>VAS073_F_Darbouzmokesci1Kitareguliuoja1</vt:lpstr>
      <vt:lpstr>'Forma 4'!VAS073_F_Darbouzmokesci21IS</vt:lpstr>
      <vt:lpstr>VAS073_F_Darbouzmokesci21IS</vt:lpstr>
      <vt:lpstr>'Forma 4'!VAS073_F_Darbouzmokesci231GeriamojoVandens</vt:lpstr>
      <vt:lpstr>VAS073_F_Darbouzmokesci231GeriamojoVandens</vt:lpstr>
      <vt:lpstr>'Forma 4'!VAS073_F_Darbouzmokesci232GeriamojoVandens</vt:lpstr>
      <vt:lpstr>VAS073_F_Darbouzmokesci232GeriamojoVandens</vt:lpstr>
      <vt:lpstr>'Forma 4'!VAS073_F_Darbouzmokesci233GeriamojoVandens</vt:lpstr>
      <vt:lpstr>VAS073_F_Darbouzmokesci233GeriamojoVandens</vt:lpstr>
      <vt:lpstr>'Forma 4'!VAS073_F_Darbouzmokesci23IsViso</vt:lpstr>
      <vt:lpstr>VAS073_F_Darbouzmokesci23IsViso</vt:lpstr>
      <vt:lpstr>'Forma 4'!VAS073_F_Darbouzmokesci241NuotekuSurinkimas</vt:lpstr>
      <vt:lpstr>VAS073_F_Darbouzmokesci241NuotekuSurinkimas</vt:lpstr>
      <vt:lpstr>'Forma 4'!VAS073_F_Darbouzmokesci242NuotekuValymas</vt:lpstr>
      <vt:lpstr>VAS073_F_Darbouzmokesci242NuotekuValymas</vt:lpstr>
      <vt:lpstr>'Forma 4'!VAS073_F_Darbouzmokesci243NuotekuDumblo</vt:lpstr>
      <vt:lpstr>VAS073_F_Darbouzmokesci243NuotekuDumblo</vt:lpstr>
      <vt:lpstr>'Forma 4'!VAS073_F_Darbouzmokesci24IsViso</vt:lpstr>
      <vt:lpstr>VAS073_F_Darbouzmokesci24IsViso</vt:lpstr>
      <vt:lpstr>'Forma 4'!VAS073_F_Darbouzmokesci25PavirsiniuNuoteku</vt:lpstr>
      <vt:lpstr>VAS073_F_Darbouzmokesci25PavirsiniuNuoteku</vt:lpstr>
      <vt:lpstr>'Forma 4'!VAS073_F_Darbouzmokesci26KitosReguliuojamosios</vt:lpstr>
      <vt:lpstr>VAS073_F_Darbouzmokesci26KitosReguliuojamosios</vt:lpstr>
      <vt:lpstr>'Forma 4'!VAS073_F_Darbouzmokesci27KitosVeiklos</vt:lpstr>
      <vt:lpstr>VAS073_F_Darbouzmokesci27KitosVeiklos</vt:lpstr>
      <vt:lpstr>'Forma 4'!VAS073_F_Darbouzmokesci2Apskaitosveikla1</vt:lpstr>
      <vt:lpstr>VAS073_F_Darbouzmokesci2Apskaitosveikla1</vt:lpstr>
      <vt:lpstr>'Forma 4'!VAS073_F_Darbouzmokesci2Kitareguliuoja1</vt:lpstr>
      <vt:lpstr>VAS073_F_Darbouzmokesci2Kitareguliuoja1</vt:lpstr>
      <vt:lpstr>'Forma 4'!VAS073_F_Darbouzmokesci31IS</vt:lpstr>
      <vt:lpstr>VAS073_F_Darbouzmokesci31IS</vt:lpstr>
      <vt:lpstr>'Forma 4'!VAS073_F_Darbouzmokesci331GeriamojoVandens</vt:lpstr>
      <vt:lpstr>VAS073_F_Darbouzmokesci331GeriamojoVandens</vt:lpstr>
      <vt:lpstr>'Forma 4'!VAS073_F_Darbouzmokesci332GeriamojoVandens</vt:lpstr>
      <vt:lpstr>VAS073_F_Darbouzmokesci332GeriamojoVandens</vt:lpstr>
      <vt:lpstr>'Forma 4'!VAS073_F_Darbouzmokesci333GeriamojoVandens</vt:lpstr>
      <vt:lpstr>VAS073_F_Darbouzmokesci333GeriamojoVandens</vt:lpstr>
      <vt:lpstr>'Forma 4'!VAS073_F_Darbouzmokesci33IsViso</vt:lpstr>
      <vt:lpstr>VAS073_F_Darbouzmokesci33IsViso</vt:lpstr>
      <vt:lpstr>'Forma 4'!VAS073_F_Darbouzmokesci341NuotekuSurinkimas</vt:lpstr>
      <vt:lpstr>VAS073_F_Darbouzmokesci341NuotekuSurinkimas</vt:lpstr>
      <vt:lpstr>'Forma 4'!VAS073_F_Darbouzmokesci342NuotekuValymas</vt:lpstr>
      <vt:lpstr>VAS073_F_Darbouzmokesci342NuotekuValymas</vt:lpstr>
      <vt:lpstr>'Forma 4'!VAS073_F_Darbouzmokesci343NuotekuDumblo</vt:lpstr>
      <vt:lpstr>VAS073_F_Darbouzmokesci343NuotekuDumblo</vt:lpstr>
      <vt:lpstr>'Forma 4'!VAS073_F_Darbouzmokesci34IsViso</vt:lpstr>
      <vt:lpstr>VAS073_F_Darbouzmokesci34IsViso</vt:lpstr>
      <vt:lpstr>'Forma 4'!VAS073_F_Darbouzmokesci35PavirsiniuNuoteku</vt:lpstr>
      <vt:lpstr>VAS073_F_Darbouzmokesci35PavirsiniuNuoteku</vt:lpstr>
      <vt:lpstr>'Forma 4'!VAS073_F_Darbouzmokesci36KitosReguliuojamosios</vt:lpstr>
      <vt:lpstr>VAS073_F_Darbouzmokesci36KitosReguliuojamosios</vt:lpstr>
      <vt:lpstr>'Forma 4'!VAS073_F_Darbouzmokesci37KitosVeiklos</vt:lpstr>
      <vt:lpstr>VAS073_F_Darbouzmokesci37KitosVeiklos</vt:lpstr>
      <vt:lpstr>'Forma 4'!VAS073_F_Darbouzmokesci3Apskaitosveikla1</vt:lpstr>
      <vt:lpstr>VAS073_F_Darbouzmokesci3Apskaitosveikla1</vt:lpstr>
      <vt:lpstr>'Forma 4'!VAS073_F_Darbouzmokesci3Kitareguliuoja1</vt:lpstr>
      <vt:lpstr>VAS073_F_Darbouzmokesci3Kitareguliuoja1</vt:lpstr>
      <vt:lpstr>'Forma 4'!VAS073_F_Darbouzmokesci41IS</vt:lpstr>
      <vt:lpstr>VAS073_F_Darbouzmokesci41IS</vt:lpstr>
      <vt:lpstr>'Forma 4'!VAS073_F_Darbouzmokesci431GeriamojoVandens</vt:lpstr>
      <vt:lpstr>VAS073_F_Darbouzmokesci431GeriamojoVandens</vt:lpstr>
      <vt:lpstr>'Forma 4'!VAS073_F_Darbouzmokesci432GeriamojoVandens</vt:lpstr>
      <vt:lpstr>VAS073_F_Darbouzmokesci432GeriamojoVandens</vt:lpstr>
      <vt:lpstr>'Forma 4'!VAS073_F_Darbouzmokesci433GeriamojoVandens</vt:lpstr>
      <vt:lpstr>VAS073_F_Darbouzmokesci433GeriamojoVandens</vt:lpstr>
      <vt:lpstr>'Forma 4'!VAS073_F_Darbouzmokesci43IsViso</vt:lpstr>
      <vt:lpstr>VAS073_F_Darbouzmokesci43IsViso</vt:lpstr>
      <vt:lpstr>'Forma 4'!VAS073_F_Darbouzmokesci441NuotekuSurinkimas</vt:lpstr>
      <vt:lpstr>VAS073_F_Darbouzmokesci441NuotekuSurinkimas</vt:lpstr>
      <vt:lpstr>'Forma 4'!VAS073_F_Darbouzmokesci442NuotekuValymas</vt:lpstr>
      <vt:lpstr>VAS073_F_Darbouzmokesci442NuotekuValymas</vt:lpstr>
      <vt:lpstr>'Forma 4'!VAS073_F_Darbouzmokesci443NuotekuDumblo</vt:lpstr>
      <vt:lpstr>VAS073_F_Darbouzmokesci443NuotekuDumblo</vt:lpstr>
      <vt:lpstr>'Forma 4'!VAS073_F_Darbouzmokesci44IsViso</vt:lpstr>
      <vt:lpstr>VAS073_F_Darbouzmokesci44IsViso</vt:lpstr>
      <vt:lpstr>'Forma 4'!VAS073_F_Darbouzmokesci45PavirsiniuNuoteku</vt:lpstr>
      <vt:lpstr>VAS073_F_Darbouzmokesci45PavirsiniuNuoteku</vt:lpstr>
      <vt:lpstr>'Forma 4'!VAS073_F_Darbouzmokesci46KitosReguliuojamosios</vt:lpstr>
      <vt:lpstr>VAS073_F_Darbouzmokesci46KitosReguliuojamosios</vt:lpstr>
      <vt:lpstr>'Forma 4'!VAS073_F_Darbouzmokesci47KitosVeiklos</vt:lpstr>
      <vt:lpstr>VAS073_F_Darbouzmokesci47KitosVeiklos</vt:lpstr>
      <vt:lpstr>'Forma 4'!VAS073_F_Darbouzmokesci4Apskaitosveikla1</vt:lpstr>
      <vt:lpstr>VAS073_F_Darbouzmokesci4Apskaitosveikla1</vt:lpstr>
      <vt:lpstr>'Forma 4'!VAS073_F_Darbouzmokesci4Kitareguliuoja1</vt:lpstr>
      <vt:lpstr>VAS073_F_Darbouzmokesci4Kitareguliuoja1</vt:lpstr>
      <vt:lpstr>'Forma 4'!VAS073_F_Darbouzmokesci51IS</vt:lpstr>
      <vt:lpstr>VAS073_F_Darbouzmokesci51IS</vt:lpstr>
      <vt:lpstr>'Forma 4'!VAS073_F_Darbouzmokesci531GeriamojoVandens</vt:lpstr>
      <vt:lpstr>VAS073_F_Darbouzmokesci531GeriamojoVandens</vt:lpstr>
      <vt:lpstr>'Forma 4'!VAS073_F_Darbouzmokesci532GeriamojoVandens</vt:lpstr>
      <vt:lpstr>VAS073_F_Darbouzmokesci532GeriamojoVandens</vt:lpstr>
      <vt:lpstr>'Forma 4'!VAS073_F_Darbouzmokesci533GeriamojoVandens</vt:lpstr>
      <vt:lpstr>VAS073_F_Darbouzmokesci533GeriamojoVandens</vt:lpstr>
      <vt:lpstr>'Forma 4'!VAS073_F_Darbouzmokesci53IsViso</vt:lpstr>
      <vt:lpstr>VAS073_F_Darbouzmokesci53IsViso</vt:lpstr>
      <vt:lpstr>'Forma 4'!VAS073_F_Darbouzmokesci541NuotekuSurinkimas</vt:lpstr>
      <vt:lpstr>VAS073_F_Darbouzmokesci541NuotekuSurinkimas</vt:lpstr>
      <vt:lpstr>'Forma 4'!VAS073_F_Darbouzmokesci542NuotekuValymas</vt:lpstr>
      <vt:lpstr>VAS073_F_Darbouzmokesci542NuotekuValymas</vt:lpstr>
      <vt:lpstr>'Forma 4'!VAS073_F_Darbouzmokesci543NuotekuDumblo</vt:lpstr>
      <vt:lpstr>VAS073_F_Darbouzmokesci543NuotekuDumblo</vt:lpstr>
      <vt:lpstr>'Forma 4'!VAS073_F_Darbouzmokesci54IsViso</vt:lpstr>
      <vt:lpstr>VAS073_F_Darbouzmokesci54IsViso</vt:lpstr>
      <vt:lpstr>'Forma 4'!VAS073_F_Darbouzmokesci55PavirsiniuNuoteku</vt:lpstr>
      <vt:lpstr>VAS073_F_Darbouzmokesci55PavirsiniuNuoteku</vt:lpstr>
      <vt:lpstr>'Forma 4'!VAS073_F_Darbouzmokesci56KitosReguliuojamosios</vt:lpstr>
      <vt:lpstr>VAS073_F_Darbouzmokesci56KitosReguliuojamosios</vt:lpstr>
      <vt:lpstr>'Forma 4'!VAS073_F_Darbouzmokesci57KitosVeiklos</vt:lpstr>
      <vt:lpstr>VAS073_F_Darbouzmokesci57KitosVeiklos</vt:lpstr>
      <vt:lpstr>'Forma 4'!VAS073_F_Darbouzmokesci5Apskaitosveikla1</vt:lpstr>
      <vt:lpstr>VAS073_F_Darbouzmokesci5Apskaitosveikla1</vt:lpstr>
      <vt:lpstr>'Forma 4'!VAS073_F_Darbouzmokesci5Kitareguliuoja1</vt:lpstr>
      <vt:lpstr>VAS073_F_Darbouzmokesci5Kitareguliuoja1</vt:lpstr>
      <vt:lpstr>'Forma 4'!VAS073_F_Draudimosanaud11IS</vt:lpstr>
      <vt:lpstr>VAS073_F_Draudimosanaud11IS</vt:lpstr>
      <vt:lpstr>'Forma 4'!VAS073_F_Draudimosanaud131GeriamojoVandens</vt:lpstr>
      <vt:lpstr>VAS073_F_Draudimosanaud131GeriamojoVandens</vt:lpstr>
      <vt:lpstr>'Forma 4'!VAS073_F_Draudimosanaud132GeriamojoVandens</vt:lpstr>
      <vt:lpstr>VAS073_F_Draudimosanaud132GeriamojoVandens</vt:lpstr>
      <vt:lpstr>'Forma 4'!VAS073_F_Draudimosanaud133GeriamojoVandens</vt:lpstr>
      <vt:lpstr>VAS073_F_Draudimosanaud133GeriamojoVandens</vt:lpstr>
      <vt:lpstr>'Forma 4'!VAS073_F_Draudimosanaud13IsViso</vt:lpstr>
      <vt:lpstr>VAS073_F_Draudimosanaud13IsViso</vt:lpstr>
      <vt:lpstr>'Forma 4'!VAS073_F_Draudimosanaud141NuotekuSurinkimas</vt:lpstr>
      <vt:lpstr>VAS073_F_Draudimosanaud141NuotekuSurinkimas</vt:lpstr>
      <vt:lpstr>'Forma 4'!VAS073_F_Draudimosanaud142NuotekuValymas</vt:lpstr>
      <vt:lpstr>VAS073_F_Draudimosanaud142NuotekuValymas</vt:lpstr>
      <vt:lpstr>'Forma 4'!VAS073_F_Draudimosanaud143NuotekuDumblo</vt:lpstr>
      <vt:lpstr>VAS073_F_Draudimosanaud143NuotekuDumblo</vt:lpstr>
      <vt:lpstr>'Forma 4'!VAS073_F_Draudimosanaud14IsViso</vt:lpstr>
      <vt:lpstr>VAS073_F_Draudimosanaud14IsViso</vt:lpstr>
      <vt:lpstr>'Forma 4'!VAS073_F_Draudimosanaud15PavirsiniuNuoteku</vt:lpstr>
      <vt:lpstr>VAS073_F_Draudimosanaud15PavirsiniuNuoteku</vt:lpstr>
      <vt:lpstr>'Forma 4'!VAS073_F_Draudimosanaud16KitosReguliuojamosios</vt:lpstr>
      <vt:lpstr>VAS073_F_Draudimosanaud16KitosReguliuojamosios</vt:lpstr>
      <vt:lpstr>'Forma 4'!VAS073_F_Draudimosanaud17KitosVeiklos</vt:lpstr>
      <vt:lpstr>VAS073_F_Draudimosanaud17KitosVeiklos</vt:lpstr>
      <vt:lpstr>'Forma 4'!VAS073_F_Draudimosanaud1Apskaitosveikla1</vt:lpstr>
      <vt:lpstr>VAS073_F_Draudimosanaud1Apskaitosveikla1</vt:lpstr>
      <vt:lpstr>'Forma 4'!VAS073_F_Draudimosanaud1Kitareguliuoja1</vt:lpstr>
      <vt:lpstr>VAS073_F_Draudimosanaud1Kitareguliuoja1</vt:lpstr>
      <vt:lpstr>'Forma 4'!VAS073_F_Draudimosanaud21IS</vt:lpstr>
      <vt:lpstr>VAS073_F_Draudimosanaud21IS</vt:lpstr>
      <vt:lpstr>'Forma 4'!VAS073_F_Draudimosanaud231GeriamojoVandens</vt:lpstr>
      <vt:lpstr>VAS073_F_Draudimosanaud231GeriamojoVandens</vt:lpstr>
      <vt:lpstr>'Forma 4'!VAS073_F_Draudimosanaud232GeriamojoVandens</vt:lpstr>
      <vt:lpstr>VAS073_F_Draudimosanaud232GeriamojoVandens</vt:lpstr>
      <vt:lpstr>'Forma 4'!VAS073_F_Draudimosanaud233GeriamojoVandens</vt:lpstr>
      <vt:lpstr>VAS073_F_Draudimosanaud233GeriamojoVandens</vt:lpstr>
      <vt:lpstr>'Forma 4'!VAS073_F_Draudimosanaud23IsViso</vt:lpstr>
      <vt:lpstr>VAS073_F_Draudimosanaud23IsViso</vt:lpstr>
      <vt:lpstr>'Forma 4'!VAS073_F_Draudimosanaud241NuotekuSurinkimas</vt:lpstr>
      <vt:lpstr>VAS073_F_Draudimosanaud241NuotekuSurinkimas</vt:lpstr>
      <vt:lpstr>'Forma 4'!VAS073_F_Draudimosanaud242NuotekuValymas</vt:lpstr>
      <vt:lpstr>VAS073_F_Draudimosanaud242NuotekuValymas</vt:lpstr>
      <vt:lpstr>'Forma 4'!VAS073_F_Draudimosanaud243NuotekuDumblo</vt:lpstr>
      <vt:lpstr>VAS073_F_Draudimosanaud243NuotekuDumblo</vt:lpstr>
      <vt:lpstr>'Forma 4'!VAS073_F_Draudimosanaud24IsViso</vt:lpstr>
      <vt:lpstr>VAS073_F_Draudimosanaud24IsViso</vt:lpstr>
      <vt:lpstr>'Forma 4'!VAS073_F_Draudimosanaud25PavirsiniuNuoteku</vt:lpstr>
      <vt:lpstr>VAS073_F_Draudimosanaud25PavirsiniuNuoteku</vt:lpstr>
      <vt:lpstr>'Forma 4'!VAS073_F_Draudimosanaud26KitosReguliuojamosios</vt:lpstr>
      <vt:lpstr>VAS073_F_Draudimosanaud26KitosReguliuojamosios</vt:lpstr>
      <vt:lpstr>'Forma 4'!VAS073_F_Draudimosanaud27KitosVeiklos</vt:lpstr>
      <vt:lpstr>VAS073_F_Draudimosanaud27KitosVeiklos</vt:lpstr>
      <vt:lpstr>'Forma 4'!VAS073_F_Draudimosanaud2Apskaitosveikla1</vt:lpstr>
      <vt:lpstr>VAS073_F_Draudimosanaud2Apskaitosveikla1</vt:lpstr>
      <vt:lpstr>'Forma 4'!VAS073_F_Draudimosanaud2Kitareguliuoja1</vt:lpstr>
      <vt:lpstr>VAS073_F_Draudimosanaud2Kitareguliuoja1</vt:lpstr>
      <vt:lpstr>'Forma 4'!VAS073_F_Draudimosanaud31IS</vt:lpstr>
      <vt:lpstr>VAS073_F_Draudimosanaud31IS</vt:lpstr>
      <vt:lpstr>'Forma 4'!VAS073_F_Draudimosanaud331GeriamojoVandens</vt:lpstr>
      <vt:lpstr>VAS073_F_Draudimosanaud331GeriamojoVandens</vt:lpstr>
      <vt:lpstr>'Forma 4'!VAS073_F_Draudimosanaud332GeriamojoVandens</vt:lpstr>
      <vt:lpstr>VAS073_F_Draudimosanaud332GeriamojoVandens</vt:lpstr>
      <vt:lpstr>'Forma 4'!VAS073_F_Draudimosanaud333GeriamojoVandens</vt:lpstr>
      <vt:lpstr>VAS073_F_Draudimosanaud333GeriamojoVandens</vt:lpstr>
      <vt:lpstr>'Forma 4'!VAS073_F_Draudimosanaud33IsViso</vt:lpstr>
      <vt:lpstr>VAS073_F_Draudimosanaud33IsViso</vt:lpstr>
      <vt:lpstr>'Forma 4'!VAS073_F_Draudimosanaud341NuotekuSurinkimas</vt:lpstr>
      <vt:lpstr>VAS073_F_Draudimosanaud341NuotekuSurinkimas</vt:lpstr>
      <vt:lpstr>'Forma 4'!VAS073_F_Draudimosanaud342NuotekuValymas</vt:lpstr>
      <vt:lpstr>VAS073_F_Draudimosanaud342NuotekuValymas</vt:lpstr>
      <vt:lpstr>'Forma 4'!VAS073_F_Draudimosanaud343NuotekuDumblo</vt:lpstr>
      <vt:lpstr>VAS073_F_Draudimosanaud343NuotekuDumblo</vt:lpstr>
      <vt:lpstr>'Forma 4'!VAS073_F_Draudimosanaud34IsViso</vt:lpstr>
      <vt:lpstr>VAS073_F_Draudimosanaud34IsViso</vt:lpstr>
      <vt:lpstr>'Forma 4'!VAS073_F_Draudimosanaud35PavirsiniuNuoteku</vt:lpstr>
      <vt:lpstr>VAS073_F_Draudimosanaud35PavirsiniuNuoteku</vt:lpstr>
      <vt:lpstr>'Forma 4'!VAS073_F_Draudimosanaud36KitosReguliuojamosios</vt:lpstr>
      <vt:lpstr>VAS073_F_Draudimosanaud36KitosReguliuojamosios</vt:lpstr>
      <vt:lpstr>'Forma 4'!VAS073_F_Draudimosanaud37KitosVeiklos</vt:lpstr>
      <vt:lpstr>VAS073_F_Draudimosanaud37KitosVeiklos</vt:lpstr>
      <vt:lpstr>'Forma 4'!VAS073_F_Draudimosanaud3Apskaitosveikla1</vt:lpstr>
      <vt:lpstr>VAS073_F_Draudimosanaud3Apskaitosveikla1</vt:lpstr>
      <vt:lpstr>'Forma 4'!VAS073_F_Draudimosanaud3Kitareguliuoja1</vt:lpstr>
      <vt:lpstr>VAS073_F_Draudimosanaud3Kitareguliuoja1</vt:lpstr>
      <vt:lpstr>'Forma 4'!VAS073_F_Dumblotvarkymo11IS</vt:lpstr>
      <vt:lpstr>VAS073_F_Dumblotvarkymo11IS</vt:lpstr>
      <vt:lpstr>'Forma 4'!VAS073_F_Dumblotvarkymo131GeriamojoVandens</vt:lpstr>
      <vt:lpstr>VAS073_F_Dumblotvarkymo131GeriamojoVandens</vt:lpstr>
      <vt:lpstr>'Forma 4'!VAS073_F_Dumblotvarkymo132GeriamojoVandens</vt:lpstr>
      <vt:lpstr>VAS073_F_Dumblotvarkymo132GeriamojoVandens</vt:lpstr>
      <vt:lpstr>'Forma 4'!VAS073_F_Dumblotvarkymo133GeriamojoVandens</vt:lpstr>
      <vt:lpstr>VAS073_F_Dumblotvarkymo133GeriamojoVandens</vt:lpstr>
      <vt:lpstr>'Forma 4'!VAS073_F_Dumblotvarkymo13IsViso</vt:lpstr>
      <vt:lpstr>VAS073_F_Dumblotvarkymo13IsViso</vt:lpstr>
      <vt:lpstr>'Forma 4'!VAS073_F_Dumblotvarkymo141NuotekuSurinkimas</vt:lpstr>
      <vt:lpstr>VAS073_F_Dumblotvarkymo141NuotekuSurinkimas</vt:lpstr>
      <vt:lpstr>'Forma 4'!VAS073_F_Dumblotvarkymo142NuotekuValymas</vt:lpstr>
      <vt:lpstr>VAS073_F_Dumblotvarkymo142NuotekuValymas</vt:lpstr>
      <vt:lpstr>'Forma 4'!VAS073_F_Dumblotvarkymo143NuotekuDumblo</vt:lpstr>
      <vt:lpstr>VAS073_F_Dumblotvarkymo143NuotekuDumblo</vt:lpstr>
      <vt:lpstr>'Forma 4'!VAS073_F_Dumblotvarkymo14IsViso</vt:lpstr>
      <vt:lpstr>VAS073_F_Dumblotvarkymo14IsViso</vt:lpstr>
      <vt:lpstr>'Forma 4'!VAS073_F_Dumblotvarkymo15PavirsiniuNuoteku</vt:lpstr>
      <vt:lpstr>VAS073_F_Dumblotvarkymo15PavirsiniuNuoteku</vt:lpstr>
      <vt:lpstr>'Forma 4'!VAS073_F_Dumblotvarkymo16KitosReguliuojamosios</vt:lpstr>
      <vt:lpstr>VAS073_F_Dumblotvarkymo16KitosReguliuojamosios</vt:lpstr>
      <vt:lpstr>'Forma 4'!VAS073_F_Dumblotvarkymo17KitosVeiklos</vt:lpstr>
      <vt:lpstr>VAS073_F_Dumblotvarkymo17KitosVeiklos</vt:lpstr>
      <vt:lpstr>'Forma 4'!VAS073_F_Dumblotvarkymo1Apskaitosveikla1</vt:lpstr>
      <vt:lpstr>VAS073_F_Dumblotvarkymo1Apskaitosveikla1</vt:lpstr>
      <vt:lpstr>'Forma 4'!VAS073_F_Dumblotvarkymo1Kitareguliuoja1</vt:lpstr>
      <vt:lpstr>VAS073_F_Dumblotvarkymo1Kitareguliuoja1</vt:lpstr>
      <vt:lpstr>'Forma 4'!VAS073_F_Einamojoremont11IS</vt:lpstr>
      <vt:lpstr>VAS073_F_Einamojoremont11IS</vt:lpstr>
      <vt:lpstr>'Forma 4'!VAS073_F_Einamojoremont131GeriamojoVandens</vt:lpstr>
      <vt:lpstr>VAS073_F_Einamojoremont131GeriamojoVandens</vt:lpstr>
      <vt:lpstr>'Forma 4'!VAS073_F_Einamojoremont132GeriamojoVandens</vt:lpstr>
      <vt:lpstr>VAS073_F_Einamojoremont132GeriamojoVandens</vt:lpstr>
      <vt:lpstr>'Forma 4'!VAS073_F_Einamojoremont133GeriamojoVandens</vt:lpstr>
      <vt:lpstr>VAS073_F_Einamojoremont133GeriamojoVandens</vt:lpstr>
      <vt:lpstr>'Forma 4'!VAS073_F_Einamojoremont13IsViso</vt:lpstr>
      <vt:lpstr>VAS073_F_Einamojoremont13IsViso</vt:lpstr>
      <vt:lpstr>'Forma 4'!VAS073_F_Einamojoremont141NuotekuSurinkimas</vt:lpstr>
      <vt:lpstr>VAS073_F_Einamojoremont141NuotekuSurinkimas</vt:lpstr>
      <vt:lpstr>'Forma 4'!VAS073_F_Einamojoremont142NuotekuValymas</vt:lpstr>
      <vt:lpstr>VAS073_F_Einamojoremont142NuotekuValymas</vt:lpstr>
      <vt:lpstr>'Forma 4'!VAS073_F_Einamojoremont143NuotekuDumblo</vt:lpstr>
      <vt:lpstr>VAS073_F_Einamojoremont143NuotekuDumblo</vt:lpstr>
      <vt:lpstr>'Forma 4'!VAS073_F_Einamojoremont14IsViso</vt:lpstr>
      <vt:lpstr>VAS073_F_Einamojoremont14IsViso</vt:lpstr>
      <vt:lpstr>'Forma 4'!VAS073_F_Einamojoremont15PavirsiniuNuoteku</vt:lpstr>
      <vt:lpstr>VAS073_F_Einamojoremont15PavirsiniuNuoteku</vt:lpstr>
      <vt:lpstr>'Forma 4'!VAS073_F_Einamojoremont16KitosReguliuojamosios</vt:lpstr>
      <vt:lpstr>VAS073_F_Einamojoremont16KitosReguliuojamosios</vt:lpstr>
      <vt:lpstr>'Forma 4'!VAS073_F_Einamojoremont17KitosVeiklos</vt:lpstr>
      <vt:lpstr>VAS073_F_Einamojoremont17KitosVeiklos</vt:lpstr>
      <vt:lpstr>'Forma 4'!VAS073_F_Einamojoremont1Apskaitosveikla1</vt:lpstr>
      <vt:lpstr>VAS073_F_Einamojoremont1Apskaitosveikla1</vt:lpstr>
      <vt:lpstr>'Forma 4'!VAS073_F_Einamojoremont1Kitareguliuoja1</vt:lpstr>
      <vt:lpstr>VAS073_F_Einamojoremont1Kitareguliuoja1</vt:lpstr>
      <vt:lpstr>'Forma 4'!VAS073_F_Einamojoremont21IS</vt:lpstr>
      <vt:lpstr>VAS073_F_Einamojoremont21IS</vt:lpstr>
      <vt:lpstr>'Forma 4'!VAS073_F_Einamojoremont231GeriamojoVandens</vt:lpstr>
      <vt:lpstr>VAS073_F_Einamojoremont231GeriamojoVandens</vt:lpstr>
      <vt:lpstr>'Forma 4'!VAS073_F_Einamojoremont232GeriamojoVandens</vt:lpstr>
      <vt:lpstr>VAS073_F_Einamojoremont232GeriamojoVandens</vt:lpstr>
      <vt:lpstr>'Forma 4'!VAS073_F_Einamojoremont233GeriamojoVandens</vt:lpstr>
      <vt:lpstr>VAS073_F_Einamojoremont233GeriamojoVandens</vt:lpstr>
      <vt:lpstr>'Forma 4'!VAS073_F_Einamojoremont23IsViso</vt:lpstr>
      <vt:lpstr>VAS073_F_Einamojoremont23IsViso</vt:lpstr>
      <vt:lpstr>'Forma 4'!VAS073_F_Einamojoremont241NuotekuSurinkimas</vt:lpstr>
      <vt:lpstr>VAS073_F_Einamojoremont241NuotekuSurinkimas</vt:lpstr>
      <vt:lpstr>'Forma 4'!VAS073_F_Einamojoremont242NuotekuValymas</vt:lpstr>
      <vt:lpstr>VAS073_F_Einamojoremont242NuotekuValymas</vt:lpstr>
      <vt:lpstr>'Forma 4'!VAS073_F_Einamojoremont243NuotekuDumblo</vt:lpstr>
      <vt:lpstr>VAS073_F_Einamojoremont243NuotekuDumblo</vt:lpstr>
      <vt:lpstr>'Forma 4'!VAS073_F_Einamojoremont24IsViso</vt:lpstr>
      <vt:lpstr>VAS073_F_Einamojoremont24IsViso</vt:lpstr>
      <vt:lpstr>'Forma 4'!VAS073_F_Einamojoremont25PavirsiniuNuoteku</vt:lpstr>
      <vt:lpstr>VAS073_F_Einamojoremont25PavirsiniuNuoteku</vt:lpstr>
      <vt:lpstr>'Forma 4'!VAS073_F_Einamojoremont26KitosReguliuojamosios</vt:lpstr>
      <vt:lpstr>VAS073_F_Einamojoremont26KitosReguliuojamosios</vt:lpstr>
      <vt:lpstr>'Forma 4'!VAS073_F_Einamojoremont27KitosVeiklos</vt:lpstr>
      <vt:lpstr>VAS073_F_Einamojoremont27KitosVeiklos</vt:lpstr>
      <vt:lpstr>'Forma 4'!VAS073_F_Einamojoremont2Apskaitosveikla1</vt:lpstr>
      <vt:lpstr>VAS073_F_Einamojoremont2Apskaitosveikla1</vt:lpstr>
      <vt:lpstr>'Forma 4'!VAS073_F_Einamojoremont2Kitareguliuoja1</vt:lpstr>
      <vt:lpstr>VAS073_F_Einamojoremont2Kitareguliuoja1</vt:lpstr>
      <vt:lpstr>'Forma 4'!VAS073_F_Einamojoremont31IS</vt:lpstr>
      <vt:lpstr>VAS073_F_Einamojoremont31IS</vt:lpstr>
      <vt:lpstr>'Forma 4'!VAS073_F_Einamojoremont331GeriamojoVandens</vt:lpstr>
      <vt:lpstr>VAS073_F_Einamojoremont331GeriamojoVandens</vt:lpstr>
      <vt:lpstr>'Forma 4'!VAS073_F_Einamojoremont332GeriamojoVandens</vt:lpstr>
      <vt:lpstr>VAS073_F_Einamojoremont332GeriamojoVandens</vt:lpstr>
      <vt:lpstr>'Forma 4'!VAS073_F_Einamojoremont333GeriamojoVandens</vt:lpstr>
      <vt:lpstr>VAS073_F_Einamojoremont333GeriamojoVandens</vt:lpstr>
      <vt:lpstr>'Forma 4'!VAS073_F_Einamojoremont33IsViso</vt:lpstr>
      <vt:lpstr>VAS073_F_Einamojoremont33IsViso</vt:lpstr>
      <vt:lpstr>'Forma 4'!VAS073_F_Einamojoremont341NuotekuSurinkimas</vt:lpstr>
      <vt:lpstr>VAS073_F_Einamojoremont341NuotekuSurinkimas</vt:lpstr>
      <vt:lpstr>'Forma 4'!VAS073_F_Einamojoremont342NuotekuValymas</vt:lpstr>
      <vt:lpstr>VAS073_F_Einamojoremont342NuotekuValymas</vt:lpstr>
      <vt:lpstr>'Forma 4'!VAS073_F_Einamojoremont343NuotekuDumblo</vt:lpstr>
      <vt:lpstr>VAS073_F_Einamojoremont343NuotekuDumblo</vt:lpstr>
      <vt:lpstr>'Forma 4'!VAS073_F_Einamojoremont34IsViso</vt:lpstr>
      <vt:lpstr>VAS073_F_Einamojoremont34IsViso</vt:lpstr>
      <vt:lpstr>'Forma 4'!VAS073_F_Einamojoremont35PavirsiniuNuoteku</vt:lpstr>
      <vt:lpstr>VAS073_F_Einamojoremont35PavirsiniuNuoteku</vt:lpstr>
      <vt:lpstr>'Forma 4'!VAS073_F_Einamojoremont36KitosReguliuojamosios</vt:lpstr>
      <vt:lpstr>VAS073_F_Einamojoremont36KitosReguliuojamosios</vt:lpstr>
      <vt:lpstr>'Forma 4'!VAS073_F_Einamojoremont37KitosVeiklos</vt:lpstr>
      <vt:lpstr>VAS073_F_Einamojoremont37KitosVeiklos</vt:lpstr>
      <vt:lpstr>'Forma 4'!VAS073_F_Einamojoremont3Apskaitosveikla1</vt:lpstr>
      <vt:lpstr>VAS073_F_Einamojoremont3Apskaitosveikla1</vt:lpstr>
      <vt:lpstr>'Forma 4'!VAS073_F_Einamojoremont3Kitareguliuoja1</vt:lpstr>
      <vt:lpstr>VAS073_F_Einamojoremont3Kitareguliuoja1</vt:lpstr>
      <vt:lpstr>'Forma 4'!VAS073_F_Einamojoremont41IS</vt:lpstr>
      <vt:lpstr>VAS073_F_Einamojoremont41IS</vt:lpstr>
      <vt:lpstr>'Forma 4'!VAS073_F_Einamojoremont431GeriamojoVandens</vt:lpstr>
      <vt:lpstr>VAS073_F_Einamojoremont431GeriamojoVandens</vt:lpstr>
      <vt:lpstr>'Forma 4'!VAS073_F_Einamojoremont432GeriamojoVandens</vt:lpstr>
      <vt:lpstr>VAS073_F_Einamojoremont432GeriamojoVandens</vt:lpstr>
      <vt:lpstr>'Forma 4'!VAS073_F_Einamojoremont433GeriamojoVandens</vt:lpstr>
      <vt:lpstr>VAS073_F_Einamojoremont433GeriamojoVandens</vt:lpstr>
      <vt:lpstr>'Forma 4'!VAS073_F_Einamojoremont43IsViso</vt:lpstr>
      <vt:lpstr>VAS073_F_Einamojoremont43IsViso</vt:lpstr>
      <vt:lpstr>'Forma 4'!VAS073_F_Einamojoremont441NuotekuSurinkimas</vt:lpstr>
      <vt:lpstr>VAS073_F_Einamojoremont441NuotekuSurinkimas</vt:lpstr>
      <vt:lpstr>'Forma 4'!VAS073_F_Einamojoremont442NuotekuValymas</vt:lpstr>
      <vt:lpstr>VAS073_F_Einamojoremont442NuotekuValymas</vt:lpstr>
      <vt:lpstr>'Forma 4'!VAS073_F_Einamojoremont443NuotekuDumblo</vt:lpstr>
      <vt:lpstr>VAS073_F_Einamojoremont443NuotekuDumblo</vt:lpstr>
      <vt:lpstr>'Forma 4'!VAS073_F_Einamojoremont44IsViso</vt:lpstr>
      <vt:lpstr>VAS073_F_Einamojoremont44IsViso</vt:lpstr>
      <vt:lpstr>'Forma 4'!VAS073_F_Einamojoremont45PavirsiniuNuoteku</vt:lpstr>
      <vt:lpstr>VAS073_F_Einamojoremont45PavirsiniuNuoteku</vt:lpstr>
      <vt:lpstr>'Forma 4'!VAS073_F_Einamojoremont46KitosReguliuojamosios</vt:lpstr>
      <vt:lpstr>VAS073_F_Einamojoremont46KitosReguliuojamosios</vt:lpstr>
      <vt:lpstr>'Forma 4'!VAS073_F_Einamojoremont47KitosVeiklos</vt:lpstr>
      <vt:lpstr>VAS073_F_Einamojoremont47KitosVeiklos</vt:lpstr>
      <vt:lpstr>'Forma 4'!VAS073_F_Einamojoremont4Apskaitosveikla1</vt:lpstr>
      <vt:lpstr>VAS073_F_Einamojoremont4Apskaitosveikla1</vt:lpstr>
      <vt:lpstr>'Forma 4'!VAS073_F_Einamojoremont4Kitareguliuoja1</vt:lpstr>
      <vt:lpstr>VAS073_F_Einamojoremont4Kitareguliuoja1</vt:lpstr>
      <vt:lpstr>'Forma 4'!VAS073_F_Elektrosenergi11IS</vt:lpstr>
      <vt:lpstr>VAS073_F_Elektrosenergi11IS</vt:lpstr>
      <vt:lpstr>'Forma 4'!VAS073_F_Elektrosenergi131GeriamojoVandens</vt:lpstr>
      <vt:lpstr>VAS073_F_Elektrosenergi131GeriamojoVandens</vt:lpstr>
      <vt:lpstr>'Forma 4'!VAS073_F_Elektrosenergi132GeriamojoVandens</vt:lpstr>
      <vt:lpstr>VAS073_F_Elektrosenergi132GeriamojoVandens</vt:lpstr>
      <vt:lpstr>'Forma 4'!VAS073_F_Elektrosenergi133GeriamojoVandens</vt:lpstr>
      <vt:lpstr>VAS073_F_Elektrosenergi133GeriamojoVandens</vt:lpstr>
      <vt:lpstr>'Forma 4'!VAS073_F_Elektrosenergi13IsViso</vt:lpstr>
      <vt:lpstr>VAS073_F_Elektrosenergi13IsViso</vt:lpstr>
      <vt:lpstr>'Forma 4'!VAS073_F_Elektrosenergi141NuotekuSurinkimas</vt:lpstr>
      <vt:lpstr>VAS073_F_Elektrosenergi141NuotekuSurinkimas</vt:lpstr>
      <vt:lpstr>'Forma 4'!VAS073_F_Elektrosenergi142NuotekuValymas</vt:lpstr>
      <vt:lpstr>VAS073_F_Elektrosenergi142NuotekuValymas</vt:lpstr>
      <vt:lpstr>'Forma 4'!VAS073_F_Elektrosenergi143NuotekuDumblo</vt:lpstr>
      <vt:lpstr>VAS073_F_Elektrosenergi143NuotekuDumblo</vt:lpstr>
      <vt:lpstr>'Forma 4'!VAS073_F_Elektrosenergi14IsViso</vt:lpstr>
      <vt:lpstr>VAS073_F_Elektrosenergi14IsViso</vt:lpstr>
      <vt:lpstr>'Forma 4'!VAS073_F_Elektrosenergi15PavirsiniuNuoteku</vt:lpstr>
      <vt:lpstr>VAS073_F_Elektrosenergi15PavirsiniuNuoteku</vt:lpstr>
      <vt:lpstr>'Forma 4'!VAS073_F_Elektrosenergi16KitosReguliuojamosios</vt:lpstr>
      <vt:lpstr>VAS073_F_Elektrosenergi16KitosReguliuojamosios</vt:lpstr>
      <vt:lpstr>'Forma 4'!VAS073_F_Elektrosenergi17KitosVeiklos</vt:lpstr>
      <vt:lpstr>VAS073_F_Elektrosenergi17KitosVeiklos</vt:lpstr>
      <vt:lpstr>'Forma 4'!VAS073_F_Elektrosenergi1Apskaitosveikla1</vt:lpstr>
      <vt:lpstr>VAS073_F_Elektrosenergi1Apskaitosveikla1</vt:lpstr>
      <vt:lpstr>'Forma 4'!VAS073_F_Elektrosenergi1Kitareguliuoja1</vt:lpstr>
      <vt:lpstr>VAS073_F_Elektrosenergi1Kitareguliuoja1</vt:lpstr>
      <vt:lpstr>'Forma 4'!VAS073_F_Elektrosenergi21IS</vt:lpstr>
      <vt:lpstr>VAS073_F_Elektrosenergi21IS</vt:lpstr>
      <vt:lpstr>'Forma 4'!VAS073_F_Elektrosenergi231GeriamojoVandens</vt:lpstr>
      <vt:lpstr>VAS073_F_Elektrosenergi231GeriamojoVandens</vt:lpstr>
      <vt:lpstr>'Forma 4'!VAS073_F_Elektrosenergi232GeriamojoVandens</vt:lpstr>
      <vt:lpstr>VAS073_F_Elektrosenergi232GeriamojoVandens</vt:lpstr>
      <vt:lpstr>'Forma 4'!VAS073_F_Elektrosenergi233GeriamojoVandens</vt:lpstr>
      <vt:lpstr>VAS073_F_Elektrosenergi233GeriamojoVandens</vt:lpstr>
      <vt:lpstr>'Forma 4'!VAS073_F_Elektrosenergi23IsViso</vt:lpstr>
      <vt:lpstr>VAS073_F_Elektrosenergi23IsViso</vt:lpstr>
      <vt:lpstr>'Forma 4'!VAS073_F_Elektrosenergi241NuotekuSurinkimas</vt:lpstr>
      <vt:lpstr>VAS073_F_Elektrosenergi241NuotekuSurinkimas</vt:lpstr>
      <vt:lpstr>'Forma 4'!VAS073_F_Elektrosenergi242NuotekuValymas</vt:lpstr>
      <vt:lpstr>VAS073_F_Elektrosenergi242NuotekuValymas</vt:lpstr>
      <vt:lpstr>'Forma 4'!VAS073_F_Elektrosenergi243NuotekuDumblo</vt:lpstr>
      <vt:lpstr>VAS073_F_Elektrosenergi243NuotekuDumblo</vt:lpstr>
      <vt:lpstr>'Forma 4'!VAS073_F_Elektrosenergi24IsViso</vt:lpstr>
      <vt:lpstr>VAS073_F_Elektrosenergi24IsViso</vt:lpstr>
      <vt:lpstr>'Forma 4'!VAS073_F_Elektrosenergi25PavirsiniuNuoteku</vt:lpstr>
      <vt:lpstr>VAS073_F_Elektrosenergi25PavirsiniuNuoteku</vt:lpstr>
      <vt:lpstr>'Forma 4'!VAS073_F_Elektrosenergi26KitosReguliuojamosios</vt:lpstr>
      <vt:lpstr>VAS073_F_Elektrosenergi26KitosReguliuojamosios</vt:lpstr>
      <vt:lpstr>'Forma 4'!VAS073_F_Elektrosenergi27KitosVeiklos</vt:lpstr>
      <vt:lpstr>VAS073_F_Elektrosenergi27KitosVeiklos</vt:lpstr>
      <vt:lpstr>'Forma 4'!VAS073_F_Elektrosenergi2Apskaitosveikla1</vt:lpstr>
      <vt:lpstr>VAS073_F_Elektrosenergi2Apskaitosveikla1</vt:lpstr>
      <vt:lpstr>'Forma 4'!VAS073_F_Elektrosenergi2Kitareguliuoja1</vt:lpstr>
      <vt:lpstr>VAS073_F_Elektrosenergi2Kitareguliuoja1</vt:lpstr>
      <vt:lpstr>'Forma 4'!VAS073_F_Elektrosenergi31IS</vt:lpstr>
      <vt:lpstr>VAS073_F_Elektrosenergi31IS</vt:lpstr>
      <vt:lpstr>'Forma 4'!VAS073_F_Elektrosenergi331GeriamojoVandens</vt:lpstr>
      <vt:lpstr>VAS073_F_Elektrosenergi331GeriamojoVandens</vt:lpstr>
      <vt:lpstr>'Forma 4'!VAS073_F_Elektrosenergi332GeriamojoVandens</vt:lpstr>
      <vt:lpstr>VAS073_F_Elektrosenergi332GeriamojoVandens</vt:lpstr>
      <vt:lpstr>'Forma 4'!VAS073_F_Elektrosenergi333GeriamojoVandens</vt:lpstr>
      <vt:lpstr>VAS073_F_Elektrosenergi333GeriamojoVandens</vt:lpstr>
      <vt:lpstr>'Forma 4'!VAS073_F_Elektrosenergi33IsViso</vt:lpstr>
      <vt:lpstr>VAS073_F_Elektrosenergi33IsViso</vt:lpstr>
      <vt:lpstr>'Forma 4'!VAS073_F_Elektrosenergi341NuotekuSurinkimas</vt:lpstr>
      <vt:lpstr>VAS073_F_Elektrosenergi341NuotekuSurinkimas</vt:lpstr>
      <vt:lpstr>'Forma 4'!VAS073_F_Elektrosenergi342NuotekuValymas</vt:lpstr>
      <vt:lpstr>VAS073_F_Elektrosenergi342NuotekuValymas</vt:lpstr>
      <vt:lpstr>'Forma 4'!VAS073_F_Elektrosenergi343NuotekuDumblo</vt:lpstr>
      <vt:lpstr>VAS073_F_Elektrosenergi343NuotekuDumblo</vt:lpstr>
      <vt:lpstr>'Forma 4'!VAS073_F_Elektrosenergi34IsViso</vt:lpstr>
      <vt:lpstr>VAS073_F_Elektrosenergi34IsViso</vt:lpstr>
      <vt:lpstr>'Forma 4'!VAS073_F_Elektrosenergi35PavirsiniuNuoteku</vt:lpstr>
      <vt:lpstr>VAS073_F_Elektrosenergi35PavirsiniuNuoteku</vt:lpstr>
      <vt:lpstr>'Forma 4'!VAS073_F_Elektrosenergi36KitosReguliuojamosios</vt:lpstr>
      <vt:lpstr>VAS073_F_Elektrosenergi36KitosReguliuojamosios</vt:lpstr>
      <vt:lpstr>'Forma 4'!VAS073_F_Elektrosenergi37KitosVeiklos</vt:lpstr>
      <vt:lpstr>VAS073_F_Elektrosenergi37KitosVeiklos</vt:lpstr>
      <vt:lpstr>'Forma 4'!VAS073_F_Elektrosenergi3Apskaitosveikla1</vt:lpstr>
      <vt:lpstr>VAS073_F_Elektrosenergi3Apskaitosveikla1</vt:lpstr>
      <vt:lpstr>'Forma 4'!VAS073_F_Elektrosenergi3Kitareguliuoja1</vt:lpstr>
      <vt:lpstr>VAS073_F_Elektrosenergi3Kitareguliuoja1</vt:lpstr>
      <vt:lpstr>'Forma 4'!VAS073_F_Elektrosenergi41IS</vt:lpstr>
      <vt:lpstr>VAS073_F_Elektrosenergi41IS</vt:lpstr>
      <vt:lpstr>'Forma 4'!VAS073_F_Elektrosenergi431GeriamojoVandens</vt:lpstr>
      <vt:lpstr>VAS073_F_Elektrosenergi431GeriamojoVandens</vt:lpstr>
      <vt:lpstr>'Forma 4'!VAS073_F_Elektrosenergi432GeriamojoVandens</vt:lpstr>
      <vt:lpstr>VAS073_F_Elektrosenergi432GeriamojoVandens</vt:lpstr>
      <vt:lpstr>'Forma 4'!VAS073_F_Elektrosenergi433GeriamojoVandens</vt:lpstr>
      <vt:lpstr>VAS073_F_Elektrosenergi433GeriamojoVandens</vt:lpstr>
      <vt:lpstr>'Forma 4'!VAS073_F_Elektrosenergi43IsViso</vt:lpstr>
      <vt:lpstr>VAS073_F_Elektrosenergi43IsViso</vt:lpstr>
      <vt:lpstr>'Forma 4'!VAS073_F_Elektrosenergi441NuotekuSurinkimas</vt:lpstr>
      <vt:lpstr>VAS073_F_Elektrosenergi441NuotekuSurinkimas</vt:lpstr>
      <vt:lpstr>'Forma 4'!VAS073_F_Elektrosenergi442NuotekuValymas</vt:lpstr>
      <vt:lpstr>VAS073_F_Elektrosenergi442NuotekuValymas</vt:lpstr>
      <vt:lpstr>'Forma 4'!VAS073_F_Elektrosenergi443NuotekuDumblo</vt:lpstr>
      <vt:lpstr>VAS073_F_Elektrosenergi443NuotekuDumblo</vt:lpstr>
      <vt:lpstr>'Forma 4'!VAS073_F_Elektrosenergi44IsViso</vt:lpstr>
      <vt:lpstr>VAS073_F_Elektrosenergi44IsViso</vt:lpstr>
      <vt:lpstr>'Forma 4'!VAS073_F_Elektrosenergi45PavirsiniuNuoteku</vt:lpstr>
      <vt:lpstr>VAS073_F_Elektrosenergi45PavirsiniuNuoteku</vt:lpstr>
      <vt:lpstr>'Forma 4'!VAS073_F_Elektrosenergi46KitosReguliuojamosios</vt:lpstr>
      <vt:lpstr>VAS073_F_Elektrosenergi46KitosReguliuojamosios</vt:lpstr>
      <vt:lpstr>'Forma 4'!VAS073_F_Elektrosenergi47KitosVeiklos</vt:lpstr>
      <vt:lpstr>VAS073_F_Elektrosenergi47KitosVeiklos</vt:lpstr>
      <vt:lpstr>'Forma 4'!VAS073_F_Elektrosenergi4Apskaitosveikla1</vt:lpstr>
      <vt:lpstr>VAS073_F_Elektrosenergi4Apskaitosveikla1</vt:lpstr>
      <vt:lpstr>'Forma 4'!VAS073_F_Elektrosenergi4Kitareguliuoja1</vt:lpstr>
      <vt:lpstr>VAS073_F_Elektrosenergi4Kitareguliuoja1</vt:lpstr>
      <vt:lpstr>'Forma 4'!VAS073_F_Elektrosenergi51IS</vt:lpstr>
      <vt:lpstr>VAS073_F_Elektrosenergi51IS</vt:lpstr>
      <vt:lpstr>'Forma 4'!VAS073_F_Elektrosenergi531GeriamojoVandens</vt:lpstr>
      <vt:lpstr>VAS073_F_Elektrosenergi531GeriamojoVandens</vt:lpstr>
      <vt:lpstr>'Forma 4'!VAS073_F_Elektrosenergi532GeriamojoVandens</vt:lpstr>
      <vt:lpstr>VAS073_F_Elektrosenergi532GeriamojoVandens</vt:lpstr>
      <vt:lpstr>'Forma 4'!VAS073_F_Elektrosenergi533GeriamojoVandens</vt:lpstr>
      <vt:lpstr>VAS073_F_Elektrosenergi533GeriamojoVandens</vt:lpstr>
      <vt:lpstr>'Forma 4'!VAS073_F_Elektrosenergi53IsViso</vt:lpstr>
      <vt:lpstr>VAS073_F_Elektrosenergi53IsViso</vt:lpstr>
      <vt:lpstr>'Forma 4'!VAS073_F_Elektrosenergi541NuotekuSurinkimas</vt:lpstr>
      <vt:lpstr>VAS073_F_Elektrosenergi541NuotekuSurinkimas</vt:lpstr>
      <vt:lpstr>'Forma 4'!VAS073_F_Elektrosenergi542NuotekuValymas</vt:lpstr>
      <vt:lpstr>VAS073_F_Elektrosenergi542NuotekuValymas</vt:lpstr>
      <vt:lpstr>'Forma 4'!VAS073_F_Elektrosenergi543NuotekuDumblo</vt:lpstr>
      <vt:lpstr>VAS073_F_Elektrosenergi543NuotekuDumblo</vt:lpstr>
      <vt:lpstr>'Forma 4'!VAS073_F_Elektrosenergi54IsViso</vt:lpstr>
      <vt:lpstr>VAS073_F_Elektrosenergi54IsViso</vt:lpstr>
      <vt:lpstr>'Forma 4'!VAS073_F_Elektrosenergi55PavirsiniuNuoteku</vt:lpstr>
      <vt:lpstr>VAS073_F_Elektrosenergi55PavirsiniuNuoteku</vt:lpstr>
      <vt:lpstr>'Forma 4'!VAS073_F_Elektrosenergi56KitosReguliuojamosios</vt:lpstr>
      <vt:lpstr>VAS073_F_Elektrosenergi56KitosReguliuojamosios</vt:lpstr>
      <vt:lpstr>'Forma 4'!VAS073_F_Elektrosenergi57KitosVeiklos</vt:lpstr>
      <vt:lpstr>VAS073_F_Elektrosenergi57KitosVeiklos</vt:lpstr>
      <vt:lpstr>'Forma 4'!VAS073_F_Elektrosenergi5Apskaitosveikla1</vt:lpstr>
      <vt:lpstr>VAS073_F_Elektrosenergi5Apskaitosveikla1</vt:lpstr>
      <vt:lpstr>'Forma 4'!VAS073_F_Elektrosenergi5Kitareguliuoja1</vt:lpstr>
      <vt:lpstr>VAS073_F_Elektrosenergi5Kitareguliuoja1</vt:lpstr>
      <vt:lpstr>'Forma 4'!VAS073_F_Elektrosenergi61IS</vt:lpstr>
      <vt:lpstr>VAS073_F_Elektrosenergi61IS</vt:lpstr>
      <vt:lpstr>'Forma 4'!VAS073_F_Elektrosenergi631GeriamojoVandens</vt:lpstr>
      <vt:lpstr>VAS073_F_Elektrosenergi631GeriamojoVandens</vt:lpstr>
      <vt:lpstr>'Forma 4'!VAS073_F_Elektrosenergi632GeriamojoVandens</vt:lpstr>
      <vt:lpstr>VAS073_F_Elektrosenergi632GeriamojoVandens</vt:lpstr>
      <vt:lpstr>'Forma 4'!VAS073_F_Elektrosenergi633GeriamojoVandens</vt:lpstr>
      <vt:lpstr>VAS073_F_Elektrosenergi633GeriamojoVandens</vt:lpstr>
      <vt:lpstr>'Forma 4'!VAS073_F_Elektrosenergi63IsViso</vt:lpstr>
      <vt:lpstr>VAS073_F_Elektrosenergi63IsViso</vt:lpstr>
      <vt:lpstr>'Forma 4'!VAS073_F_Elektrosenergi641NuotekuSurinkimas</vt:lpstr>
      <vt:lpstr>VAS073_F_Elektrosenergi641NuotekuSurinkimas</vt:lpstr>
      <vt:lpstr>'Forma 4'!VAS073_F_Elektrosenergi642NuotekuValymas</vt:lpstr>
      <vt:lpstr>VAS073_F_Elektrosenergi642NuotekuValymas</vt:lpstr>
      <vt:lpstr>'Forma 4'!VAS073_F_Elektrosenergi643NuotekuDumblo</vt:lpstr>
      <vt:lpstr>VAS073_F_Elektrosenergi643NuotekuDumblo</vt:lpstr>
      <vt:lpstr>'Forma 4'!VAS073_F_Elektrosenergi64IsViso</vt:lpstr>
      <vt:lpstr>VAS073_F_Elektrosenergi64IsViso</vt:lpstr>
      <vt:lpstr>'Forma 4'!VAS073_F_Elektrosenergi65PavirsiniuNuoteku</vt:lpstr>
      <vt:lpstr>VAS073_F_Elektrosenergi65PavirsiniuNuoteku</vt:lpstr>
      <vt:lpstr>'Forma 4'!VAS073_F_Elektrosenergi66KitosReguliuojamosios</vt:lpstr>
      <vt:lpstr>VAS073_F_Elektrosenergi66KitosReguliuojamosios</vt:lpstr>
      <vt:lpstr>'Forma 4'!VAS073_F_Elektrosenergi67KitosVeiklos</vt:lpstr>
      <vt:lpstr>VAS073_F_Elektrosenergi67KitosVeiklos</vt:lpstr>
      <vt:lpstr>'Forma 4'!VAS073_F_Elektrosenergi6Apskaitosveikla1</vt:lpstr>
      <vt:lpstr>VAS073_F_Elektrosenergi6Apskaitosveikla1</vt:lpstr>
      <vt:lpstr>'Forma 4'!VAS073_F_Elektrosenergi6Kitareguliuoja1</vt:lpstr>
      <vt:lpstr>VAS073_F_Elektrosenergi6Kitareguliuoja1</vt:lpstr>
      <vt:lpstr>'Forma 4'!VAS073_F_Elektrosenergi71IS</vt:lpstr>
      <vt:lpstr>VAS073_F_Elektrosenergi71IS</vt:lpstr>
      <vt:lpstr>'Forma 4'!VAS073_F_Elektrosenergi731GeriamojoVandens</vt:lpstr>
      <vt:lpstr>VAS073_F_Elektrosenergi731GeriamojoVandens</vt:lpstr>
      <vt:lpstr>'Forma 4'!VAS073_F_Elektrosenergi732GeriamojoVandens</vt:lpstr>
      <vt:lpstr>VAS073_F_Elektrosenergi732GeriamojoVandens</vt:lpstr>
      <vt:lpstr>'Forma 4'!VAS073_F_Elektrosenergi733GeriamojoVandens</vt:lpstr>
      <vt:lpstr>VAS073_F_Elektrosenergi733GeriamojoVandens</vt:lpstr>
      <vt:lpstr>'Forma 4'!VAS073_F_Elektrosenergi73IsViso</vt:lpstr>
      <vt:lpstr>VAS073_F_Elektrosenergi73IsViso</vt:lpstr>
      <vt:lpstr>'Forma 4'!VAS073_F_Elektrosenergi741NuotekuSurinkimas</vt:lpstr>
      <vt:lpstr>VAS073_F_Elektrosenergi741NuotekuSurinkimas</vt:lpstr>
      <vt:lpstr>'Forma 4'!VAS073_F_Elektrosenergi742NuotekuValymas</vt:lpstr>
      <vt:lpstr>VAS073_F_Elektrosenergi742NuotekuValymas</vt:lpstr>
      <vt:lpstr>'Forma 4'!VAS073_F_Elektrosenergi743NuotekuDumblo</vt:lpstr>
      <vt:lpstr>VAS073_F_Elektrosenergi743NuotekuDumblo</vt:lpstr>
      <vt:lpstr>'Forma 4'!VAS073_F_Elektrosenergi74IsViso</vt:lpstr>
      <vt:lpstr>VAS073_F_Elektrosenergi74IsViso</vt:lpstr>
      <vt:lpstr>'Forma 4'!VAS073_F_Elektrosenergi75PavirsiniuNuoteku</vt:lpstr>
      <vt:lpstr>VAS073_F_Elektrosenergi75PavirsiniuNuoteku</vt:lpstr>
      <vt:lpstr>'Forma 4'!VAS073_F_Elektrosenergi76KitosReguliuojamosios</vt:lpstr>
      <vt:lpstr>VAS073_F_Elektrosenergi76KitosReguliuojamosios</vt:lpstr>
      <vt:lpstr>'Forma 4'!VAS073_F_Elektrosenergi77KitosVeiklos</vt:lpstr>
      <vt:lpstr>VAS073_F_Elektrosenergi77KitosVeiklos</vt:lpstr>
      <vt:lpstr>'Forma 4'!VAS073_F_Elektrosenergi7Apskaitosveikla1</vt:lpstr>
      <vt:lpstr>VAS073_F_Elektrosenergi7Apskaitosveikla1</vt:lpstr>
      <vt:lpstr>'Forma 4'!VAS073_F_Elektrosenergi7Kitareguliuoja1</vt:lpstr>
      <vt:lpstr>VAS073_F_Elektrosenergi7Kitareguliuoja1</vt:lpstr>
      <vt:lpstr>'Forma 4'!VAS073_F_Elektrosenergi81IS</vt:lpstr>
      <vt:lpstr>VAS073_F_Elektrosenergi81IS</vt:lpstr>
      <vt:lpstr>'Forma 4'!VAS073_F_Elektrosenergi831GeriamojoVandens</vt:lpstr>
      <vt:lpstr>VAS073_F_Elektrosenergi831GeriamojoVandens</vt:lpstr>
      <vt:lpstr>'Forma 4'!VAS073_F_Elektrosenergi832GeriamojoVandens</vt:lpstr>
      <vt:lpstr>VAS073_F_Elektrosenergi832GeriamojoVandens</vt:lpstr>
      <vt:lpstr>'Forma 4'!VAS073_F_Elektrosenergi833GeriamojoVandens</vt:lpstr>
      <vt:lpstr>VAS073_F_Elektrosenergi833GeriamojoVandens</vt:lpstr>
      <vt:lpstr>'Forma 4'!VAS073_F_Elektrosenergi83IsViso</vt:lpstr>
      <vt:lpstr>VAS073_F_Elektrosenergi83IsViso</vt:lpstr>
      <vt:lpstr>'Forma 4'!VAS073_F_Elektrosenergi841NuotekuSurinkimas</vt:lpstr>
      <vt:lpstr>VAS073_F_Elektrosenergi841NuotekuSurinkimas</vt:lpstr>
      <vt:lpstr>'Forma 4'!VAS073_F_Elektrosenergi842NuotekuValymas</vt:lpstr>
      <vt:lpstr>VAS073_F_Elektrosenergi842NuotekuValymas</vt:lpstr>
      <vt:lpstr>'Forma 4'!VAS073_F_Elektrosenergi843NuotekuDumblo</vt:lpstr>
      <vt:lpstr>VAS073_F_Elektrosenergi843NuotekuDumblo</vt:lpstr>
      <vt:lpstr>'Forma 4'!VAS073_F_Elektrosenergi84IsViso</vt:lpstr>
      <vt:lpstr>VAS073_F_Elektrosenergi84IsViso</vt:lpstr>
      <vt:lpstr>'Forma 4'!VAS073_F_Elektrosenergi85PavirsiniuNuoteku</vt:lpstr>
      <vt:lpstr>VAS073_F_Elektrosenergi85PavirsiniuNuoteku</vt:lpstr>
      <vt:lpstr>'Forma 4'!VAS073_F_Elektrosenergi86KitosReguliuojamosios</vt:lpstr>
      <vt:lpstr>VAS073_F_Elektrosenergi86KitosReguliuojamosios</vt:lpstr>
      <vt:lpstr>'Forma 4'!VAS073_F_Elektrosenergi87KitosVeiklos</vt:lpstr>
      <vt:lpstr>VAS073_F_Elektrosenergi87KitosVeiklos</vt:lpstr>
      <vt:lpstr>'Forma 4'!VAS073_F_Elektrosenergi8Apskaitosveikla1</vt:lpstr>
      <vt:lpstr>VAS073_F_Elektrosenergi8Apskaitosveikla1</vt:lpstr>
      <vt:lpstr>'Forma 4'!VAS073_F_Elektrosenergi8Kitareguliuoja1</vt:lpstr>
      <vt:lpstr>VAS073_F_Elektrosenergi8Kitareguliuoja1</vt:lpstr>
      <vt:lpstr>'Forma 4'!VAS073_F_Finansinessana11IS</vt:lpstr>
      <vt:lpstr>VAS073_F_Finansinessana11IS</vt:lpstr>
      <vt:lpstr>'Forma 4'!VAS073_F_Finansinessana131GeriamojoVandens</vt:lpstr>
      <vt:lpstr>VAS073_F_Finansinessana131GeriamojoVandens</vt:lpstr>
      <vt:lpstr>'Forma 4'!VAS073_F_Finansinessana132GeriamojoVandens</vt:lpstr>
      <vt:lpstr>VAS073_F_Finansinessana132GeriamojoVandens</vt:lpstr>
      <vt:lpstr>'Forma 4'!VAS073_F_Finansinessana133GeriamojoVandens</vt:lpstr>
      <vt:lpstr>VAS073_F_Finansinessana133GeriamojoVandens</vt:lpstr>
      <vt:lpstr>'Forma 4'!VAS073_F_Finansinessana13IsViso</vt:lpstr>
      <vt:lpstr>VAS073_F_Finansinessana13IsViso</vt:lpstr>
      <vt:lpstr>'Forma 4'!VAS073_F_Finansinessana141NuotekuSurinkimas</vt:lpstr>
      <vt:lpstr>VAS073_F_Finansinessana141NuotekuSurinkimas</vt:lpstr>
      <vt:lpstr>'Forma 4'!VAS073_F_Finansinessana142NuotekuValymas</vt:lpstr>
      <vt:lpstr>VAS073_F_Finansinessana142NuotekuValymas</vt:lpstr>
      <vt:lpstr>'Forma 4'!VAS073_F_Finansinessana143NuotekuDumblo</vt:lpstr>
      <vt:lpstr>VAS073_F_Finansinessana143NuotekuDumblo</vt:lpstr>
      <vt:lpstr>'Forma 4'!VAS073_F_Finansinessana14IsViso</vt:lpstr>
      <vt:lpstr>VAS073_F_Finansinessana14IsViso</vt:lpstr>
      <vt:lpstr>'Forma 4'!VAS073_F_Finansinessana15PavirsiniuNuoteku</vt:lpstr>
      <vt:lpstr>VAS073_F_Finansinessana15PavirsiniuNuoteku</vt:lpstr>
      <vt:lpstr>'Forma 4'!VAS073_F_Finansinessana16KitosReguliuojamosios</vt:lpstr>
      <vt:lpstr>VAS073_F_Finansinessana16KitosReguliuojamosios</vt:lpstr>
      <vt:lpstr>'Forma 4'!VAS073_F_Finansinessana17KitosVeiklos</vt:lpstr>
      <vt:lpstr>VAS073_F_Finansinessana17KitosVeiklos</vt:lpstr>
      <vt:lpstr>'Forma 4'!VAS073_F_Finansinessana1Apskaitosveikla1</vt:lpstr>
      <vt:lpstr>VAS073_F_Finansinessana1Apskaitosveikla1</vt:lpstr>
      <vt:lpstr>'Forma 4'!VAS073_F_Finansinessana1Kitareguliuoja1</vt:lpstr>
      <vt:lpstr>VAS073_F_Finansinessana1Kitareguliuoja1</vt:lpstr>
      <vt:lpstr>'Forma 4'!VAS073_F_Finansinessana21IS</vt:lpstr>
      <vt:lpstr>VAS073_F_Finansinessana21IS</vt:lpstr>
      <vt:lpstr>'Forma 4'!VAS073_F_Finansinessana231GeriamojoVandens</vt:lpstr>
      <vt:lpstr>VAS073_F_Finansinessana231GeriamojoVandens</vt:lpstr>
      <vt:lpstr>'Forma 4'!VAS073_F_Finansinessana232GeriamojoVandens</vt:lpstr>
      <vt:lpstr>VAS073_F_Finansinessana232GeriamojoVandens</vt:lpstr>
      <vt:lpstr>'Forma 4'!VAS073_F_Finansinessana233GeriamojoVandens</vt:lpstr>
      <vt:lpstr>VAS073_F_Finansinessana233GeriamojoVandens</vt:lpstr>
      <vt:lpstr>'Forma 4'!VAS073_F_Finansinessana23IsViso</vt:lpstr>
      <vt:lpstr>VAS073_F_Finansinessana23IsViso</vt:lpstr>
      <vt:lpstr>'Forma 4'!VAS073_F_Finansinessana241NuotekuSurinkimas</vt:lpstr>
      <vt:lpstr>VAS073_F_Finansinessana241NuotekuSurinkimas</vt:lpstr>
      <vt:lpstr>'Forma 4'!VAS073_F_Finansinessana242NuotekuValymas</vt:lpstr>
      <vt:lpstr>VAS073_F_Finansinessana242NuotekuValymas</vt:lpstr>
      <vt:lpstr>'Forma 4'!VAS073_F_Finansinessana243NuotekuDumblo</vt:lpstr>
      <vt:lpstr>VAS073_F_Finansinessana243NuotekuDumblo</vt:lpstr>
      <vt:lpstr>'Forma 4'!VAS073_F_Finansinessana24IsViso</vt:lpstr>
      <vt:lpstr>VAS073_F_Finansinessana24IsViso</vt:lpstr>
      <vt:lpstr>'Forma 4'!VAS073_F_Finansinessana25PavirsiniuNuoteku</vt:lpstr>
      <vt:lpstr>VAS073_F_Finansinessana25PavirsiniuNuoteku</vt:lpstr>
      <vt:lpstr>'Forma 4'!VAS073_F_Finansinessana26KitosReguliuojamosios</vt:lpstr>
      <vt:lpstr>VAS073_F_Finansinessana26KitosReguliuojamosios</vt:lpstr>
      <vt:lpstr>'Forma 4'!VAS073_F_Finansinessana27KitosVeiklos</vt:lpstr>
      <vt:lpstr>VAS073_F_Finansinessana27KitosVeiklos</vt:lpstr>
      <vt:lpstr>'Forma 4'!VAS073_F_Finansinessana2Apskaitosveikla1</vt:lpstr>
      <vt:lpstr>VAS073_F_Finansinessana2Apskaitosveikla1</vt:lpstr>
      <vt:lpstr>'Forma 4'!VAS073_F_Finansinessana2Kitareguliuoja1</vt:lpstr>
      <vt:lpstr>VAS073_F_Finansinessana2Kitareguliuoja1</vt:lpstr>
      <vt:lpstr>'Forma 4'!VAS073_F_Finansinessana31IS</vt:lpstr>
      <vt:lpstr>VAS073_F_Finansinessana31IS</vt:lpstr>
      <vt:lpstr>'Forma 4'!VAS073_F_Finansinessana331GeriamojoVandens</vt:lpstr>
      <vt:lpstr>VAS073_F_Finansinessana331GeriamojoVandens</vt:lpstr>
      <vt:lpstr>'Forma 4'!VAS073_F_Finansinessana332GeriamojoVandens</vt:lpstr>
      <vt:lpstr>VAS073_F_Finansinessana332GeriamojoVandens</vt:lpstr>
      <vt:lpstr>'Forma 4'!VAS073_F_Finansinessana333GeriamojoVandens</vt:lpstr>
      <vt:lpstr>VAS073_F_Finansinessana333GeriamojoVandens</vt:lpstr>
      <vt:lpstr>'Forma 4'!VAS073_F_Finansinessana33IsViso</vt:lpstr>
      <vt:lpstr>VAS073_F_Finansinessana33IsViso</vt:lpstr>
      <vt:lpstr>'Forma 4'!VAS073_F_Finansinessana341NuotekuSurinkimas</vt:lpstr>
      <vt:lpstr>VAS073_F_Finansinessana341NuotekuSurinkimas</vt:lpstr>
      <vt:lpstr>'Forma 4'!VAS073_F_Finansinessana342NuotekuValymas</vt:lpstr>
      <vt:lpstr>VAS073_F_Finansinessana342NuotekuValymas</vt:lpstr>
      <vt:lpstr>'Forma 4'!VAS073_F_Finansinessana343NuotekuDumblo</vt:lpstr>
      <vt:lpstr>VAS073_F_Finansinessana343NuotekuDumblo</vt:lpstr>
      <vt:lpstr>'Forma 4'!VAS073_F_Finansinessana34IsViso</vt:lpstr>
      <vt:lpstr>VAS073_F_Finansinessana34IsViso</vt:lpstr>
      <vt:lpstr>'Forma 4'!VAS073_F_Finansinessana35PavirsiniuNuoteku</vt:lpstr>
      <vt:lpstr>VAS073_F_Finansinessana35PavirsiniuNuoteku</vt:lpstr>
      <vt:lpstr>'Forma 4'!VAS073_F_Finansinessana36KitosReguliuojamosios</vt:lpstr>
      <vt:lpstr>VAS073_F_Finansinessana36KitosReguliuojamosios</vt:lpstr>
      <vt:lpstr>'Forma 4'!VAS073_F_Finansinessana37KitosVeiklos</vt:lpstr>
      <vt:lpstr>VAS073_F_Finansinessana37KitosVeiklos</vt:lpstr>
      <vt:lpstr>'Forma 4'!VAS073_F_Finansinessana3Apskaitosveikla1</vt:lpstr>
      <vt:lpstr>VAS073_F_Finansinessana3Apskaitosveikla1</vt:lpstr>
      <vt:lpstr>'Forma 4'!VAS073_F_Finansinessana3Kitareguliuoja1</vt:lpstr>
      <vt:lpstr>VAS073_F_Finansinessana3Kitareguliuoja1</vt:lpstr>
      <vt:lpstr>'Forma 4'!VAS073_F_Geriamojovande111IS</vt:lpstr>
      <vt:lpstr>VAS073_F_Geriamojovande111IS</vt:lpstr>
      <vt:lpstr>'Forma 4'!VAS073_F_Geriamojovande1131GeriamojoVandens</vt:lpstr>
      <vt:lpstr>VAS073_F_Geriamojovande1131GeriamojoVandens</vt:lpstr>
      <vt:lpstr>'Forma 4'!VAS073_F_Geriamojovande1132GeriamojoVandens</vt:lpstr>
      <vt:lpstr>VAS073_F_Geriamojovande1132GeriamojoVandens</vt:lpstr>
      <vt:lpstr>'Forma 4'!VAS073_F_Geriamojovande1133GeriamojoVandens</vt:lpstr>
      <vt:lpstr>VAS073_F_Geriamojovande1133GeriamojoVandens</vt:lpstr>
      <vt:lpstr>'Forma 4'!VAS073_F_Geriamojovande113IsViso</vt:lpstr>
      <vt:lpstr>VAS073_F_Geriamojovande113IsViso</vt:lpstr>
      <vt:lpstr>'Forma 4'!VAS073_F_Geriamojovande1141NuotekuSurinkimas</vt:lpstr>
      <vt:lpstr>VAS073_F_Geriamojovande1141NuotekuSurinkimas</vt:lpstr>
      <vt:lpstr>'Forma 4'!VAS073_F_Geriamojovande1142NuotekuValymas</vt:lpstr>
      <vt:lpstr>VAS073_F_Geriamojovande1142NuotekuValymas</vt:lpstr>
      <vt:lpstr>'Forma 4'!VAS073_F_Geriamojovande1143NuotekuDumblo</vt:lpstr>
      <vt:lpstr>VAS073_F_Geriamojovande1143NuotekuDumblo</vt:lpstr>
      <vt:lpstr>'Forma 4'!VAS073_F_Geriamojovande114IsViso</vt:lpstr>
      <vt:lpstr>VAS073_F_Geriamojovande114IsViso</vt:lpstr>
      <vt:lpstr>'Forma 4'!VAS073_F_Geriamojovande115PavirsiniuNuoteku</vt:lpstr>
      <vt:lpstr>VAS073_F_Geriamojovande115PavirsiniuNuoteku</vt:lpstr>
      <vt:lpstr>'Forma 4'!VAS073_F_Geriamojovande116KitosReguliuojamosios</vt:lpstr>
      <vt:lpstr>VAS073_F_Geriamojovande116KitosReguliuojamosios</vt:lpstr>
      <vt:lpstr>'Forma 4'!VAS073_F_Geriamojovande117KitosVeiklos</vt:lpstr>
      <vt:lpstr>VAS073_F_Geriamojovande117KitosVeiklos</vt:lpstr>
      <vt:lpstr>'Forma 4'!VAS073_F_Geriamojovande11Apskaitosveikla1</vt:lpstr>
      <vt:lpstr>VAS073_F_Geriamojovande11Apskaitosveikla1</vt:lpstr>
      <vt:lpstr>'Forma 4'!VAS073_F_Geriamojovande11Kitareguliuoja1</vt:lpstr>
      <vt:lpstr>VAS073_F_Geriamojovande11Kitareguliuoja1</vt:lpstr>
      <vt:lpstr>'Forma 4'!VAS073_F_Geriamojovande121IS</vt:lpstr>
      <vt:lpstr>VAS073_F_Geriamojovande121IS</vt:lpstr>
      <vt:lpstr>'Forma 4'!VAS073_F_Geriamojovande1231GeriamojoVandens</vt:lpstr>
      <vt:lpstr>VAS073_F_Geriamojovande1231GeriamojoVandens</vt:lpstr>
      <vt:lpstr>'Forma 4'!VAS073_F_Geriamojovande1232GeriamojoVandens</vt:lpstr>
      <vt:lpstr>VAS073_F_Geriamojovande1232GeriamojoVandens</vt:lpstr>
      <vt:lpstr>'Forma 4'!VAS073_F_Geriamojovande1233GeriamojoVandens</vt:lpstr>
      <vt:lpstr>VAS073_F_Geriamojovande1233GeriamojoVandens</vt:lpstr>
      <vt:lpstr>'Forma 4'!VAS073_F_Geriamojovande123IsViso</vt:lpstr>
      <vt:lpstr>VAS073_F_Geriamojovande123IsViso</vt:lpstr>
      <vt:lpstr>'Forma 4'!VAS073_F_Geriamojovande1241NuotekuSurinkimas</vt:lpstr>
      <vt:lpstr>VAS073_F_Geriamojovande1241NuotekuSurinkimas</vt:lpstr>
      <vt:lpstr>'Forma 4'!VAS073_F_Geriamojovande1242NuotekuValymas</vt:lpstr>
      <vt:lpstr>VAS073_F_Geriamojovande1242NuotekuValymas</vt:lpstr>
      <vt:lpstr>'Forma 4'!VAS073_F_Geriamojovande1243NuotekuDumblo</vt:lpstr>
      <vt:lpstr>VAS073_F_Geriamojovande1243NuotekuDumblo</vt:lpstr>
      <vt:lpstr>'Forma 4'!VAS073_F_Geriamojovande124IsViso</vt:lpstr>
      <vt:lpstr>VAS073_F_Geriamojovande124IsViso</vt:lpstr>
      <vt:lpstr>'Forma 4'!VAS073_F_Geriamojovande125PavirsiniuNuoteku</vt:lpstr>
      <vt:lpstr>VAS073_F_Geriamojovande125PavirsiniuNuoteku</vt:lpstr>
      <vt:lpstr>'Forma 4'!VAS073_F_Geriamojovande126KitosReguliuojamosios</vt:lpstr>
      <vt:lpstr>VAS073_F_Geriamojovande126KitosReguliuojamosios</vt:lpstr>
      <vt:lpstr>'Forma 4'!VAS073_F_Geriamojovande127KitosVeiklos</vt:lpstr>
      <vt:lpstr>VAS073_F_Geriamojovande127KitosVeiklos</vt:lpstr>
      <vt:lpstr>'Forma 4'!VAS073_F_Geriamojovande12Apskaitosveikla1</vt:lpstr>
      <vt:lpstr>VAS073_F_Geriamojovande12Apskaitosveikla1</vt:lpstr>
      <vt:lpstr>'Forma 4'!VAS073_F_Geriamojovande12Kitareguliuoja1</vt:lpstr>
      <vt:lpstr>VAS073_F_Geriamojovande12Kitareguliuoja1</vt:lpstr>
      <vt:lpstr>'Forma 4'!VAS073_F_Imokosgarantin11IS</vt:lpstr>
      <vt:lpstr>VAS073_F_Imokosgarantin11IS</vt:lpstr>
      <vt:lpstr>'Forma 4'!VAS073_F_Imokosgarantin131GeriamojoVandens</vt:lpstr>
      <vt:lpstr>VAS073_F_Imokosgarantin131GeriamojoVandens</vt:lpstr>
      <vt:lpstr>'Forma 4'!VAS073_F_Imokosgarantin132GeriamojoVandens</vt:lpstr>
      <vt:lpstr>VAS073_F_Imokosgarantin132GeriamojoVandens</vt:lpstr>
      <vt:lpstr>'Forma 4'!VAS073_F_Imokosgarantin133GeriamojoVandens</vt:lpstr>
      <vt:lpstr>VAS073_F_Imokosgarantin133GeriamojoVandens</vt:lpstr>
      <vt:lpstr>'Forma 4'!VAS073_F_Imokosgarantin13IsViso</vt:lpstr>
      <vt:lpstr>VAS073_F_Imokosgarantin13IsViso</vt:lpstr>
      <vt:lpstr>'Forma 4'!VAS073_F_Imokosgarantin141NuotekuSurinkimas</vt:lpstr>
      <vt:lpstr>VAS073_F_Imokosgarantin141NuotekuSurinkimas</vt:lpstr>
      <vt:lpstr>'Forma 4'!VAS073_F_Imokosgarantin142NuotekuValymas</vt:lpstr>
      <vt:lpstr>VAS073_F_Imokosgarantin142NuotekuValymas</vt:lpstr>
      <vt:lpstr>'Forma 4'!VAS073_F_Imokosgarantin143NuotekuDumblo</vt:lpstr>
      <vt:lpstr>VAS073_F_Imokosgarantin143NuotekuDumblo</vt:lpstr>
      <vt:lpstr>'Forma 4'!VAS073_F_Imokosgarantin14IsViso</vt:lpstr>
      <vt:lpstr>VAS073_F_Imokosgarantin14IsViso</vt:lpstr>
      <vt:lpstr>'Forma 4'!VAS073_F_Imokosgarantin15PavirsiniuNuoteku</vt:lpstr>
      <vt:lpstr>VAS073_F_Imokosgarantin15PavirsiniuNuoteku</vt:lpstr>
      <vt:lpstr>'Forma 4'!VAS073_F_Imokosgarantin16KitosReguliuojamosios</vt:lpstr>
      <vt:lpstr>VAS073_F_Imokosgarantin16KitosReguliuojamosios</vt:lpstr>
      <vt:lpstr>'Forma 4'!VAS073_F_Imokosgarantin17KitosVeiklos</vt:lpstr>
      <vt:lpstr>VAS073_F_Imokosgarantin17KitosVeiklos</vt:lpstr>
      <vt:lpstr>'Forma 4'!VAS073_F_Imokosgarantin1Apskaitosveikla1</vt:lpstr>
      <vt:lpstr>VAS073_F_Imokosgarantin1Apskaitosveikla1</vt:lpstr>
      <vt:lpstr>'Forma 4'!VAS073_F_Imokosgarantin1Kitareguliuoja1</vt:lpstr>
      <vt:lpstr>VAS073_F_Imokosgarantin1Kitareguliuoja1</vt:lpstr>
      <vt:lpstr>'Forma 4'!VAS073_F_Imokuadministr11IS</vt:lpstr>
      <vt:lpstr>VAS073_F_Imokuadministr11IS</vt:lpstr>
      <vt:lpstr>'Forma 4'!VAS073_F_Imokuadministr131GeriamojoVandens</vt:lpstr>
      <vt:lpstr>VAS073_F_Imokuadministr131GeriamojoVandens</vt:lpstr>
      <vt:lpstr>'Forma 4'!VAS073_F_Imokuadministr132GeriamojoVandens</vt:lpstr>
      <vt:lpstr>VAS073_F_Imokuadministr132GeriamojoVandens</vt:lpstr>
      <vt:lpstr>'Forma 4'!VAS073_F_Imokuadministr133GeriamojoVandens</vt:lpstr>
      <vt:lpstr>VAS073_F_Imokuadministr133GeriamojoVandens</vt:lpstr>
      <vt:lpstr>'Forma 4'!VAS073_F_Imokuadministr13IsViso</vt:lpstr>
      <vt:lpstr>VAS073_F_Imokuadministr13IsViso</vt:lpstr>
      <vt:lpstr>'Forma 4'!VAS073_F_Imokuadministr141NuotekuSurinkimas</vt:lpstr>
      <vt:lpstr>VAS073_F_Imokuadministr141NuotekuSurinkimas</vt:lpstr>
      <vt:lpstr>'Forma 4'!VAS073_F_Imokuadministr142NuotekuValymas</vt:lpstr>
      <vt:lpstr>VAS073_F_Imokuadministr142NuotekuValymas</vt:lpstr>
      <vt:lpstr>'Forma 4'!VAS073_F_Imokuadministr143NuotekuDumblo</vt:lpstr>
      <vt:lpstr>VAS073_F_Imokuadministr143NuotekuDumblo</vt:lpstr>
      <vt:lpstr>'Forma 4'!VAS073_F_Imokuadministr14IsViso</vt:lpstr>
      <vt:lpstr>VAS073_F_Imokuadministr14IsViso</vt:lpstr>
      <vt:lpstr>'Forma 4'!VAS073_F_Imokuadministr15PavirsiniuNuoteku</vt:lpstr>
      <vt:lpstr>VAS073_F_Imokuadministr15PavirsiniuNuoteku</vt:lpstr>
      <vt:lpstr>'Forma 4'!VAS073_F_Imokuadministr16KitosReguliuojamosios</vt:lpstr>
      <vt:lpstr>VAS073_F_Imokuadministr16KitosReguliuojamosios</vt:lpstr>
      <vt:lpstr>'Forma 4'!VAS073_F_Imokuadministr17KitosVeiklos</vt:lpstr>
      <vt:lpstr>VAS073_F_Imokuadministr17KitosVeiklos</vt:lpstr>
      <vt:lpstr>'Forma 4'!VAS073_F_Imokuadministr1Apskaitosveikla1</vt:lpstr>
      <vt:lpstr>VAS073_F_Imokuadministr1Apskaitosveikla1</vt:lpstr>
      <vt:lpstr>'Forma 4'!VAS073_F_Imokuadministr1Kitareguliuoja1</vt:lpstr>
      <vt:lpstr>VAS073_F_Imokuadministr1Kitareguliuoja1</vt:lpstr>
      <vt:lpstr>'Forma 4'!VAS073_F_Imokuadministr21IS</vt:lpstr>
      <vt:lpstr>VAS073_F_Imokuadministr21IS</vt:lpstr>
      <vt:lpstr>'Forma 4'!VAS073_F_Imokuadministr231GeriamojoVandens</vt:lpstr>
      <vt:lpstr>VAS073_F_Imokuadministr231GeriamojoVandens</vt:lpstr>
      <vt:lpstr>'Forma 4'!VAS073_F_Imokuadministr232GeriamojoVandens</vt:lpstr>
      <vt:lpstr>VAS073_F_Imokuadministr232GeriamojoVandens</vt:lpstr>
      <vt:lpstr>'Forma 4'!VAS073_F_Imokuadministr233GeriamojoVandens</vt:lpstr>
      <vt:lpstr>VAS073_F_Imokuadministr233GeriamojoVandens</vt:lpstr>
      <vt:lpstr>'Forma 4'!VAS073_F_Imokuadministr23IsViso</vt:lpstr>
      <vt:lpstr>VAS073_F_Imokuadministr23IsViso</vt:lpstr>
      <vt:lpstr>'Forma 4'!VAS073_F_Imokuadministr241NuotekuSurinkimas</vt:lpstr>
      <vt:lpstr>VAS073_F_Imokuadministr241NuotekuSurinkimas</vt:lpstr>
      <vt:lpstr>'Forma 4'!VAS073_F_Imokuadministr242NuotekuValymas</vt:lpstr>
      <vt:lpstr>VAS073_F_Imokuadministr242NuotekuValymas</vt:lpstr>
      <vt:lpstr>'Forma 4'!VAS073_F_Imokuadministr243NuotekuDumblo</vt:lpstr>
      <vt:lpstr>VAS073_F_Imokuadministr243NuotekuDumblo</vt:lpstr>
      <vt:lpstr>'Forma 4'!VAS073_F_Imokuadministr24IsViso</vt:lpstr>
      <vt:lpstr>VAS073_F_Imokuadministr24IsViso</vt:lpstr>
      <vt:lpstr>'Forma 4'!VAS073_F_Imokuadministr25PavirsiniuNuoteku</vt:lpstr>
      <vt:lpstr>VAS073_F_Imokuadministr25PavirsiniuNuoteku</vt:lpstr>
      <vt:lpstr>'Forma 4'!VAS073_F_Imokuadministr26KitosReguliuojamosios</vt:lpstr>
      <vt:lpstr>VAS073_F_Imokuadministr26KitosReguliuojamosios</vt:lpstr>
      <vt:lpstr>'Forma 4'!VAS073_F_Imokuadministr27KitosVeiklos</vt:lpstr>
      <vt:lpstr>VAS073_F_Imokuadministr27KitosVeiklos</vt:lpstr>
      <vt:lpstr>'Forma 4'!VAS073_F_Imokuadministr2Apskaitosveikla1</vt:lpstr>
      <vt:lpstr>VAS073_F_Imokuadministr2Apskaitosveikla1</vt:lpstr>
      <vt:lpstr>'Forma 4'!VAS073_F_Imokuadministr2Kitareguliuoja1</vt:lpstr>
      <vt:lpstr>VAS073_F_Imokuadministr2Kitareguliuoja1</vt:lpstr>
      <vt:lpstr>'Forma 4'!VAS073_F_Imokuadministr31IS</vt:lpstr>
      <vt:lpstr>VAS073_F_Imokuadministr31IS</vt:lpstr>
      <vt:lpstr>'Forma 4'!VAS073_F_Imokuadministr331GeriamojoVandens</vt:lpstr>
      <vt:lpstr>VAS073_F_Imokuadministr331GeriamojoVandens</vt:lpstr>
      <vt:lpstr>'Forma 4'!VAS073_F_Imokuadministr332GeriamojoVandens</vt:lpstr>
      <vt:lpstr>VAS073_F_Imokuadministr332GeriamojoVandens</vt:lpstr>
      <vt:lpstr>'Forma 4'!VAS073_F_Imokuadministr333GeriamojoVandens</vt:lpstr>
      <vt:lpstr>VAS073_F_Imokuadministr333GeriamojoVandens</vt:lpstr>
      <vt:lpstr>'Forma 4'!VAS073_F_Imokuadministr33IsViso</vt:lpstr>
      <vt:lpstr>VAS073_F_Imokuadministr33IsViso</vt:lpstr>
      <vt:lpstr>'Forma 4'!VAS073_F_Imokuadministr341NuotekuSurinkimas</vt:lpstr>
      <vt:lpstr>VAS073_F_Imokuadministr341NuotekuSurinkimas</vt:lpstr>
      <vt:lpstr>'Forma 4'!VAS073_F_Imokuadministr342NuotekuValymas</vt:lpstr>
      <vt:lpstr>VAS073_F_Imokuadministr342NuotekuValymas</vt:lpstr>
      <vt:lpstr>'Forma 4'!VAS073_F_Imokuadministr343NuotekuDumblo</vt:lpstr>
      <vt:lpstr>VAS073_F_Imokuadministr343NuotekuDumblo</vt:lpstr>
      <vt:lpstr>'Forma 4'!VAS073_F_Imokuadministr34IsViso</vt:lpstr>
      <vt:lpstr>VAS073_F_Imokuadministr34IsViso</vt:lpstr>
      <vt:lpstr>'Forma 4'!VAS073_F_Imokuadministr35PavirsiniuNuoteku</vt:lpstr>
      <vt:lpstr>VAS073_F_Imokuadministr35PavirsiniuNuoteku</vt:lpstr>
      <vt:lpstr>'Forma 4'!VAS073_F_Imokuadministr36KitosReguliuojamosios</vt:lpstr>
      <vt:lpstr>VAS073_F_Imokuadministr36KitosReguliuojamosios</vt:lpstr>
      <vt:lpstr>'Forma 4'!VAS073_F_Imokuadministr37KitosVeiklos</vt:lpstr>
      <vt:lpstr>VAS073_F_Imokuadministr37KitosVeiklos</vt:lpstr>
      <vt:lpstr>'Forma 4'!VAS073_F_Imokuadministr3Apskaitosveikla1</vt:lpstr>
      <vt:lpstr>VAS073_F_Imokuadministr3Apskaitosveikla1</vt:lpstr>
      <vt:lpstr>'Forma 4'!VAS073_F_Imokuadministr3Kitareguliuoja1</vt:lpstr>
      <vt:lpstr>VAS073_F_Imokuadministr3Kitareguliuoja1</vt:lpstr>
      <vt:lpstr>'Forma 4'!VAS073_F_Imokuadministr41IS</vt:lpstr>
      <vt:lpstr>VAS073_F_Imokuadministr41IS</vt:lpstr>
      <vt:lpstr>'Forma 4'!VAS073_F_Imokuadministr431GeriamojoVandens</vt:lpstr>
      <vt:lpstr>VAS073_F_Imokuadministr431GeriamojoVandens</vt:lpstr>
      <vt:lpstr>'Forma 4'!VAS073_F_Imokuadministr432GeriamojoVandens</vt:lpstr>
      <vt:lpstr>VAS073_F_Imokuadministr432GeriamojoVandens</vt:lpstr>
      <vt:lpstr>'Forma 4'!VAS073_F_Imokuadministr433GeriamojoVandens</vt:lpstr>
      <vt:lpstr>VAS073_F_Imokuadministr433GeriamojoVandens</vt:lpstr>
      <vt:lpstr>'Forma 4'!VAS073_F_Imokuadministr43IsViso</vt:lpstr>
      <vt:lpstr>VAS073_F_Imokuadministr43IsViso</vt:lpstr>
      <vt:lpstr>'Forma 4'!VAS073_F_Imokuadministr441NuotekuSurinkimas</vt:lpstr>
      <vt:lpstr>VAS073_F_Imokuadministr441NuotekuSurinkimas</vt:lpstr>
      <vt:lpstr>'Forma 4'!VAS073_F_Imokuadministr442NuotekuValymas</vt:lpstr>
      <vt:lpstr>VAS073_F_Imokuadministr442NuotekuValymas</vt:lpstr>
      <vt:lpstr>'Forma 4'!VAS073_F_Imokuadministr443NuotekuDumblo</vt:lpstr>
      <vt:lpstr>VAS073_F_Imokuadministr443NuotekuDumblo</vt:lpstr>
      <vt:lpstr>'Forma 4'!VAS073_F_Imokuadministr44IsViso</vt:lpstr>
      <vt:lpstr>VAS073_F_Imokuadministr44IsViso</vt:lpstr>
      <vt:lpstr>'Forma 4'!VAS073_F_Imokuadministr45PavirsiniuNuoteku</vt:lpstr>
      <vt:lpstr>VAS073_F_Imokuadministr45PavirsiniuNuoteku</vt:lpstr>
      <vt:lpstr>'Forma 4'!VAS073_F_Imokuadministr46KitosReguliuojamosios</vt:lpstr>
      <vt:lpstr>VAS073_F_Imokuadministr46KitosReguliuojamosios</vt:lpstr>
      <vt:lpstr>'Forma 4'!VAS073_F_Imokuadministr47KitosVeiklos</vt:lpstr>
      <vt:lpstr>VAS073_F_Imokuadministr47KitosVeiklos</vt:lpstr>
      <vt:lpstr>'Forma 4'!VAS073_F_Imokuadministr4Apskaitosveikla1</vt:lpstr>
      <vt:lpstr>VAS073_F_Imokuadministr4Apskaitosveikla1</vt:lpstr>
      <vt:lpstr>'Forma 4'!VAS073_F_Imokuadministr4Kitareguliuoja1</vt:lpstr>
      <vt:lpstr>VAS073_F_Imokuadministr4Kitareguliuoja1</vt:lpstr>
      <vt:lpstr>'Forma 4'!VAS073_F_Kanceliariness11IS</vt:lpstr>
      <vt:lpstr>VAS073_F_Kanceliariness11IS</vt:lpstr>
      <vt:lpstr>'Forma 4'!VAS073_F_Kanceliariness131GeriamojoVandens</vt:lpstr>
      <vt:lpstr>VAS073_F_Kanceliariness131GeriamojoVandens</vt:lpstr>
      <vt:lpstr>'Forma 4'!VAS073_F_Kanceliariness132GeriamojoVandens</vt:lpstr>
      <vt:lpstr>VAS073_F_Kanceliariness132GeriamojoVandens</vt:lpstr>
      <vt:lpstr>'Forma 4'!VAS073_F_Kanceliariness133GeriamojoVandens</vt:lpstr>
      <vt:lpstr>VAS073_F_Kanceliariness133GeriamojoVandens</vt:lpstr>
      <vt:lpstr>'Forma 4'!VAS073_F_Kanceliariness13IsViso</vt:lpstr>
      <vt:lpstr>VAS073_F_Kanceliariness13IsViso</vt:lpstr>
      <vt:lpstr>'Forma 4'!VAS073_F_Kanceliariness141NuotekuSurinkimas</vt:lpstr>
      <vt:lpstr>VAS073_F_Kanceliariness141NuotekuSurinkimas</vt:lpstr>
      <vt:lpstr>'Forma 4'!VAS073_F_Kanceliariness142NuotekuValymas</vt:lpstr>
      <vt:lpstr>VAS073_F_Kanceliariness142NuotekuValymas</vt:lpstr>
      <vt:lpstr>'Forma 4'!VAS073_F_Kanceliariness143NuotekuDumblo</vt:lpstr>
      <vt:lpstr>VAS073_F_Kanceliariness143NuotekuDumblo</vt:lpstr>
      <vt:lpstr>'Forma 4'!VAS073_F_Kanceliariness14IsViso</vt:lpstr>
      <vt:lpstr>VAS073_F_Kanceliariness14IsViso</vt:lpstr>
      <vt:lpstr>'Forma 4'!VAS073_F_Kanceliariness15PavirsiniuNuoteku</vt:lpstr>
      <vt:lpstr>VAS073_F_Kanceliariness15PavirsiniuNuoteku</vt:lpstr>
      <vt:lpstr>'Forma 4'!VAS073_F_Kanceliariness16KitosReguliuojamosios</vt:lpstr>
      <vt:lpstr>VAS073_F_Kanceliariness16KitosReguliuojamosios</vt:lpstr>
      <vt:lpstr>'Forma 4'!VAS073_F_Kanceliariness17KitosVeiklos</vt:lpstr>
      <vt:lpstr>VAS073_F_Kanceliariness17KitosVeiklos</vt:lpstr>
      <vt:lpstr>'Forma 4'!VAS073_F_Kanceliariness1Apskaitosveikla1</vt:lpstr>
      <vt:lpstr>VAS073_F_Kanceliariness1Apskaitosveikla1</vt:lpstr>
      <vt:lpstr>'Forma 4'!VAS073_F_Kanceliariness1Kitareguliuoja1</vt:lpstr>
      <vt:lpstr>VAS073_F_Kanceliariness1Kitareguliuoja1</vt:lpstr>
      <vt:lpstr>'Forma 4'!VAS073_F_Kanceliariness21IS</vt:lpstr>
      <vt:lpstr>VAS073_F_Kanceliariness21IS</vt:lpstr>
      <vt:lpstr>'Forma 4'!VAS073_F_Kanceliariness231GeriamojoVandens</vt:lpstr>
      <vt:lpstr>VAS073_F_Kanceliariness231GeriamojoVandens</vt:lpstr>
      <vt:lpstr>'Forma 4'!VAS073_F_Kanceliariness232GeriamojoVandens</vt:lpstr>
      <vt:lpstr>VAS073_F_Kanceliariness232GeriamojoVandens</vt:lpstr>
      <vt:lpstr>'Forma 4'!VAS073_F_Kanceliariness233GeriamojoVandens</vt:lpstr>
      <vt:lpstr>VAS073_F_Kanceliariness233GeriamojoVandens</vt:lpstr>
      <vt:lpstr>'Forma 4'!VAS073_F_Kanceliariness23IsViso</vt:lpstr>
      <vt:lpstr>VAS073_F_Kanceliariness23IsViso</vt:lpstr>
      <vt:lpstr>'Forma 4'!VAS073_F_Kanceliariness241NuotekuSurinkimas</vt:lpstr>
      <vt:lpstr>VAS073_F_Kanceliariness241NuotekuSurinkimas</vt:lpstr>
      <vt:lpstr>'Forma 4'!VAS073_F_Kanceliariness242NuotekuValymas</vt:lpstr>
      <vt:lpstr>VAS073_F_Kanceliariness242NuotekuValymas</vt:lpstr>
      <vt:lpstr>'Forma 4'!VAS073_F_Kanceliariness243NuotekuDumblo</vt:lpstr>
      <vt:lpstr>VAS073_F_Kanceliariness243NuotekuDumblo</vt:lpstr>
      <vt:lpstr>'Forma 4'!VAS073_F_Kanceliariness24IsViso</vt:lpstr>
      <vt:lpstr>VAS073_F_Kanceliariness24IsViso</vt:lpstr>
      <vt:lpstr>'Forma 4'!VAS073_F_Kanceliariness25PavirsiniuNuoteku</vt:lpstr>
      <vt:lpstr>VAS073_F_Kanceliariness25PavirsiniuNuoteku</vt:lpstr>
      <vt:lpstr>'Forma 4'!VAS073_F_Kanceliariness26KitosReguliuojamosios</vt:lpstr>
      <vt:lpstr>VAS073_F_Kanceliariness26KitosReguliuojamosios</vt:lpstr>
      <vt:lpstr>'Forma 4'!VAS073_F_Kanceliariness27KitosVeiklos</vt:lpstr>
      <vt:lpstr>VAS073_F_Kanceliariness27KitosVeiklos</vt:lpstr>
      <vt:lpstr>'Forma 4'!VAS073_F_Kanceliariness2Apskaitosveikla1</vt:lpstr>
      <vt:lpstr>VAS073_F_Kanceliariness2Apskaitosveikla1</vt:lpstr>
      <vt:lpstr>'Forma 4'!VAS073_F_Kanceliariness2Kitareguliuoja1</vt:lpstr>
      <vt:lpstr>VAS073_F_Kanceliariness2Kitareguliuoja1</vt:lpstr>
      <vt:lpstr>'Forma 4'!VAS073_F_Kanceliariness31IS</vt:lpstr>
      <vt:lpstr>VAS073_F_Kanceliariness31IS</vt:lpstr>
      <vt:lpstr>'Forma 4'!VAS073_F_Kanceliariness331GeriamojoVandens</vt:lpstr>
      <vt:lpstr>VAS073_F_Kanceliariness331GeriamojoVandens</vt:lpstr>
      <vt:lpstr>'Forma 4'!VAS073_F_Kanceliariness332GeriamojoVandens</vt:lpstr>
      <vt:lpstr>VAS073_F_Kanceliariness332GeriamojoVandens</vt:lpstr>
      <vt:lpstr>'Forma 4'!VAS073_F_Kanceliariness333GeriamojoVandens</vt:lpstr>
      <vt:lpstr>VAS073_F_Kanceliariness333GeriamojoVandens</vt:lpstr>
      <vt:lpstr>'Forma 4'!VAS073_F_Kanceliariness33IsViso</vt:lpstr>
      <vt:lpstr>VAS073_F_Kanceliariness33IsViso</vt:lpstr>
      <vt:lpstr>'Forma 4'!VAS073_F_Kanceliariness341NuotekuSurinkimas</vt:lpstr>
      <vt:lpstr>VAS073_F_Kanceliariness341NuotekuSurinkimas</vt:lpstr>
      <vt:lpstr>'Forma 4'!VAS073_F_Kanceliariness342NuotekuValymas</vt:lpstr>
      <vt:lpstr>VAS073_F_Kanceliariness342NuotekuValymas</vt:lpstr>
      <vt:lpstr>'Forma 4'!VAS073_F_Kanceliariness343NuotekuDumblo</vt:lpstr>
      <vt:lpstr>VAS073_F_Kanceliariness343NuotekuDumblo</vt:lpstr>
      <vt:lpstr>'Forma 4'!VAS073_F_Kanceliariness34IsViso</vt:lpstr>
      <vt:lpstr>VAS073_F_Kanceliariness34IsViso</vt:lpstr>
      <vt:lpstr>'Forma 4'!VAS073_F_Kanceliariness35PavirsiniuNuoteku</vt:lpstr>
      <vt:lpstr>VAS073_F_Kanceliariness35PavirsiniuNuoteku</vt:lpstr>
      <vt:lpstr>'Forma 4'!VAS073_F_Kanceliariness36KitosReguliuojamosios</vt:lpstr>
      <vt:lpstr>VAS073_F_Kanceliariness36KitosReguliuojamosios</vt:lpstr>
      <vt:lpstr>'Forma 4'!VAS073_F_Kanceliariness37KitosVeiklos</vt:lpstr>
      <vt:lpstr>VAS073_F_Kanceliariness37KitosVeiklos</vt:lpstr>
      <vt:lpstr>'Forma 4'!VAS073_F_Kanceliariness3Apskaitosveikla1</vt:lpstr>
      <vt:lpstr>VAS073_F_Kanceliariness3Apskaitosveikla1</vt:lpstr>
      <vt:lpstr>'Forma 4'!VAS073_F_Kanceliariness3Kitareguliuoja1</vt:lpstr>
      <vt:lpstr>VAS073_F_Kanceliariness3Kitareguliuoja1</vt:lpstr>
      <vt:lpstr>'Forma 4'!VAS073_F_Kanceliariness41IS</vt:lpstr>
      <vt:lpstr>VAS073_F_Kanceliariness41IS</vt:lpstr>
      <vt:lpstr>'Forma 4'!VAS073_F_Kanceliariness431GeriamojoVandens</vt:lpstr>
      <vt:lpstr>VAS073_F_Kanceliariness431GeriamojoVandens</vt:lpstr>
      <vt:lpstr>'Forma 4'!VAS073_F_Kanceliariness432GeriamojoVandens</vt:lpstr>
      <vt:lpstr>VAS073_F_Kanceliariness432GeriamojoVandens</vt:lpstr>
      <vt:lpstr>'Forma 4'!VAS073_F_Kanceliariness433GeriamojoVandens</vt:lpstr>
      <vt:lpstr>VAS073_F_Kanceliariness433GeriamojoVandens</vt:lpstr>
      <vt:lpstr>'Forma 4'!VAS073_F_Kanceliariness43IsViso</vt:lpstr>
      <vt:lpstr>VAS073_F_Kanceliariness43IsViso</vt:lpstr>
      <vt:lpstr>'Forma 4'!VAS073_F_Kanceliariness441NuotekuSurinkimas</vt:lpstr>
      <vt:lpstr>VAS073_F_Kanceliariness441NuotekuSurinkimas</vt:lpstr>
      <vt:lpstr>'Forma 4'!VAS073_F_Kanceliariness442NuotekuValymas</vt:lpstr>
      <vt:lpstr>VAS073_F_Kanceliariness442NuotekuValymas</vt:lpstr>
      <vt:lpstr>'Forma 4'!VAS073_F_Kanceliariness443NuotekuDumblo</vt:lpstr>
      <vt:lpstr>VAS073_F_Kanceliariness443NuotekuDumblo</vt:lpstr>
      <vt:lpstr>'Forma 4'!VAS073_F_Kanceliariness44IsViso</vt:lpstr>
      <vt:lpstr>VAS073_F_Kanceliariness44IsViso</vt:lpstr>
      <vt:lpstr>'Forma 4'!VAS073_F_Kanceliariness45PavirsiniuNuoteku</vt:lpstr>
      <vt:lpstr>VAS073_F_Kanceliariness45PavirsiniuNuoteku</vt:lpstr>
      <vt:lpstr>'Forma 4'!VAS073_F_Kanceliariness46KitosReguliuojamosios</vt:lpstr>
      <vt:lpstr>VAS073_F_Kanceliariness46KitosReguliuojamosios</vt:lpstr>
      <vt:lpstr>'Forma 4'!VAS073_F_Kanceliariness47KitosVeiklos</vt:lpstr>
      <vt:lpstr>VAS073_F_Kanceliariness47KitosVeiklos</vt:lpstr>
      <vt:lpstr>'Forma 4'!VAS073_F_Kanceliariness4Apskaitosveikla1</vt:lpstr>
      <vt:lpstr>VAS073_F_Kanceliariness4Apskaitosveikla1</vt:lpstr>
      <vt:lpstr>'Forma 4'!VAS073_F_Kanceliariness4Kitareguliuoja1</vt:lpstr>
      <vt:lpstr>VAS073_F_Kanceliariness4Kitareguliuoja1</vt:lpstr>
      <vt:lpstr>'Forma 4'!VAS073_F_Kintamosiospas11IS</vt:lpstr>
      <vt:lpstr>VAS073_F_Kintamosiospas11IS</vt:lpstr>
      <vt:lpstr>'Forma 4'!VAS073_F_Kintamosiospas131GeriamojoVandens</vt:lpstr>
      <vt:lpstr>VAS073_F_Kintamosiospas131GeriamojoVandens</vt:lpstr>
      <vt:lpstr>'Forma 4'!VAS073_F_Kintamosiospas132GeriamojoVandens</vt:lpstr>
      <vt:lpstr>VAS073_F_Kintamosiospas132GeriamojoVandens</vt:lpstr>
      <vt:lpstr>'Forma 4'!VAS073_F_Kintamosiospas133GeriamojoVandens</vt:lpstr>
      <vt:lpstr>VAS073_F_Kintamosiospas133GeriamojoVandens</vt:lpstr>
      <vt:lpstr>'Forma 4'!VAS073_F_Kintamosiospas13IsViso</vt:lpstr>
      <vt:lpstr>VAS073_F_Kintamosiospas13IsViso</vt:lpstr>
      <vt:lpstr>'Forma 4'!VAS073_F_Kintamosiospas141NuotekuSurinkimas</vt:lpstr>
      <vt:lpstr>VAS073_F_Kintamosiospas141NuotekuSurinkimas</vt:lpstr>
      <vt:lpstr>'Forma 4'!VAS073_F_Kintamosiospas142NuotekuValymas</vt:lpstr>
      <vt:lpstr>VAS073_F_Kintamosiospas142NuotekuValymas</vt:lpstr>
      <vt:lpstr>'Forma 4'!VAS073_F_Kintamosiospas143NuotekuDumblo</vt:lpstr>
      <vt:lpstr>VAS073_F_Kintamosiospas143NuotekuDumblo</vt:lpstr>
      <vt:lpstr>'Forma 4'!VAS073_F_Kintamosiospas14IsViso</vt:lpstr>
      <vt:lpstr>VAS073_F_Kintamosiospas14IsViso</vt:lpstr>
      <vt:lpstr>'Forma 4'!VAS073_F_Kintamosiospas15PavirsiniuNuoteku</vt:lpstr>
      <vt:lpstr>VAS073_F_Kintamosiospas15PavirsiniuNuoteku</vt:lpstr>
      <vt:lpstr>'Forma 4'!VAS073_F_Kintamosiospas16KitosReguliuojamosios</vt:lpstr>
      <vt:lpstr>VAS073_F_Kintamosiospas16KitosReguliuojamosios</vt:lpstr>
      <vt:lpstr>'Forma 4'!VAS073_F_Kintamosiospas17KitosVeiklos</vt:lpstr>
      <vt:lpstr>VAS073_F_Kintamosiospas17KitosVeiklos</vt:lpstr>
      <vt:lpstr>'Forma 4'!VAS073_F_Kintamosiospas1Apskaitosveikla1</vt:lpstr>
      <vt:lpstr>VAS073_F_Kintamosiospas1Apskaitosveikla1</vt:lpstr>
      <vt:lpstr>'Forma 4'!VAS073_F_Kintamosiospas1Kitareguliuoja1</vt:lpstr>
      <vt:lpstr>VAS073_F_Kintamosiospas1Kitareguliuoja1</vt:lpstr>
      <vt:lpstr>'Forma 4'!VAS073_F_Kitosadministr11IS</vt:lpstr>
      <vt:lpstr>VAS073_F_Kitosadministr11IS</vt:lpstr>
      <vt:lpstr>'Forma 4'!VAS073_F_Kitosadministr131GeriamojoVandens</vt:lpstr>
      <vt:lpstr>VAS073_F_Kitosadministr131GeriamojoVandens</vt:lpstr>
      <vt:lpstr>'Forma 4'!VAS073_F_Kitosadministr132GeriamojoVandens</vt:lpstr>
      <vt:lpstr>VAS073_F_Kitosadministr132GeriamojoVandens</vt:lpstr>
      <vt:lpstr>'Forma 4'!VAS073_F_Kitosadministr133GeriamojoVandens</vt:lpstr>
      <vt:lpstr>VAS073_F_Kitosadministr133GeriamojoVandens</vt:lpstr>
      <vt:lpstr>'Forma 4'!VAS073_F_Kitosadministr13IsViso</vt:lpstr>
      <vt:lpstr>VAS073_F_Kitosadministr13IsViso</vt:lpstr>
      <vt:lpstr>'Forma 4'!VAS073_F_Kitosadministr141NuotekuSurinkimas</vt:lpstr>
      <vt:lpstr>VAS073_F_Kitosadministr141NuotekuSurinkimas</vt:lpstr>
      <vt:lpstr>'Forma 4'!VAS073_F_Kitosadministr142NuotekuValymas</vt:lpstr>
      <vt:lpstr>VAS073_F_Kitosadministr142NuotekuValymas</vt:lpstr>
      <vt:lpstr>'Forma 4'!VAS073_F_Kitosadministr143NuotekuDumblo</vt:lpstr>
      <vt:lpstr>VAS073_F_Kitosadministr143NuotekuDumblo</vt:lpstr>
      <vt:lpstr>'Forma 4'!VAS073_F_Kitosadministr14IsViso</vt:lpstr>
      <vt:lpstr>VAS073_F_Kitosadministr14IsViso</vt:lpstr>
      <vt:lpstr>'Forma 4'!VAS073_F_Kitosadministr15PavirsiniuNuoteku</vt:lpstr>
      <vt:lpstr>VAS073_F_Kitosadministr15PavirsiniuNuoteku</vt:lpstr>
      <vt:lpstr>'Forma 4'!VAS073_F_Kitosadministr16KitosReguliuojamosios</vt:lpstr>
      <vt:lpstr>VAS073_F_Kitosadministr16KitosReguliuojamosios</vt:lpstr>
      <vt:lpstr>'Forma 4'!VAS073_F_Kitosadministr17KitosVeiklos</vt:lpstr>
      <vt:lpstr>VAS073_F_Kitosadministr17KitosVeiklos</vt:lpstr>
      <vt:lpstr>'Forma 4'!VAS073_F_Kitosadministr1Apskaitosveikla1</vt:lpstr>
      <vt:lpstr>VAS073_F_Kitosadministr1Apskaitosveikla1</vt:lpstr>
      <vt:lpstr>'Forma 4'!VAS073_F_Kitosadministr1Kitareguliuoja1</vt:lpstr>
      <vt:lpstr>VAS073_F_Kitosadministr1Kitareguliuoja1</vt:lpstr>
      <vt:lpstr>'Forma 4'!VAS073_F_Kitosadministr21IS</vt:lpstr>
      <vt:lpstr>VAS073_F_Kitosadministr21IS</vt:lpstr>
      <vt:lpstr>'Forma 4'!VAS073_F_Kitosadministr231GeriamojoVandens</vt:lpstr>
      <vt:lpstr>VAS073_F_Kitosadministr231GeriamojoVandens</vt:lpstr>
      <vt:lpstr>'Forma 4'!VAS073_F_Kitosadministr232GeriamojoVandens</vt:lpstr>
      <vt:lpstr>VAS073_F_Kitosadministr232GeriamojoVandens</vt:lpstr>
      <vt:lpstr>'Forma 4'!VAS073_F_Kitosadministr233GeriamojoVandens</vt:lpstr>
      <vt:lpstr>VAS073_F_Kitosadministr233GeriamojoVandens</vt:lpstr>
      <vt:lpstr>'Forma 4'!VAS073_F_Kitosadministr23IsViso</vt:lpstr>
      <vt:lpstr>VAS073_F_Kitosadministr23IsViso</vt:lpstr>
      <vt:lpstr>'Forma 4'!VAS073_F_Kitosadministr241NuotekuSurinkimas</vt:lpstr>
      <vt:lpstr>VAS073_F_Kitosadministr241NuotekuSurinkimas</vt:lpstr>
      <vt:lpstr>'Forma 4'!VAS073_F_Kitosadministr242NuotekuValymas</vt:lpstr>
      <vt:lpstr>VAS073_F_Kitosadministr242NuotekuValymas</vt:lpstr>
      <vt:lpstr>'Forma 4'!VAS073_F_Kitosadministr243NuotekuDumblo</vt:lpstr>
      <vt:lpstr>VAS073_F_Kitosadministr243NuotekuDumblo</vt:lpstr>
      <vt:lpstr>'Forma 4'!VAS073_F_Kitosadministr24IsViso</vt:lpstr>
      <vt:lpstr>VAS073_F_Kitosadministr24IsViso</vt:lpstr>
      <vt:lpstr>'Forma 4'!VAS073_F_Kitosadministr25PavirsiniuNuoteku</vt:lpstr>
      <vt:lpstr>VAS073_F_Kitosadministr25PavirsiniuNuoteku</vt:lpstr>
      <vt:lpstr>'Forma 4'!VAS073_F_Kitosadministr26KitosReguliuojamosios</vt:lpstr>
      <vt:lpstr>VAS073_F_Kitosadministr26KitosReguliuojamosios</vt:lpstr>
      <vt:lpstr>'Forma 4'!VAS073_F_Kitosadministr27KitosVeiklos</vt:lpstr>
      <vt:lpstr>VAS073_F_Kitosadministr27KitosVeiklos</vt:lpstr>
      <vt:lpstr>'Forma 4'!VAS073_F_Kitosadministr2Apskaitosveikla1</vt:lpstr>
      <vt:lpstr>VAS073_F_Kitosadministr2Apskaitosveikla1</vt:lpstr>
      <vt:lpstr>'Forma 4'!VAS073_F_Kitosadministr2Kitareguliuoja1</vt:lpstr>
      <vt:lpstr>VAS073_F_Kitosadministr2Kitareguliuoja1</vt:lpstr>
      <vt:lpstr>'Forma 4'!VAS073_F_Kitosadministr31IS</vt:lpstr>
      <vt:lpstr>VAS073_F_Kitosadministr31IS</vt:lpstr>
      <vt:lpstr>'Forma 4'!VAS073_F_Kitosadministr331GeriamojoVandens</vt:lpstr>
      <vt:lpstr>VAS073_F_Kitosadministr331GeriamojoVandens</vt:lpstr>
      <vt:lpstr>'Forma 4'!VAS073_F_Kitosadministr332GeriamojoVandens</vt:lpstr>
      <vt:lpstr>VAS073_F_Kitosadministr332GeriamojoVandens</vt:lpstr>
      <vt:lpstr>'Forma 4'!VAS073_F_Kitosadministr333GeriamojoVandens</vt:lpstr>
      <vt:lpstr>VAS073_F_Kitosadministr333GeriamojoVandens</vt:lpstr>
      <vt:lpstr>'Forma 4'!VAS073_F_Kitosadministr33IsViso</vt:lpstr>
      <vt:lpstr>VAS073_F_Kitosadministr33IsViso</vt:lpstr>
      <vt:lpstr>'Forma 4'!VAS073_F_Kitosadministr341NuotekuSurinkimas</vt:lpstr>
      <vt:lpstr>VAS073_F_Kitosadministr341NuotekuSurinkimas</vt:lpstr>
      <vt:lpstr>'Forma 4'!VAS073_F_Kitosadministr342NuotekuValymas</vt:lpstr>
      <vt:lpstr>VAS073_F_Kitosadministr342NuotekuValymas</vt:lpstr>
      <vt:lpstr>'Forma 4'!VAS073_F_Kitosadministr343NuotekuDumblo</vt:lpstr>
      <vt:lpstr>VAS073_F_Kitosadministr343NuotekuDumblo</vt:lpstr>
      <vt:lpstr>'Forma 4'!VAS073_F_Kitosadministr34IsViso</vt:lpstr>
      <vt:lpstr>VAS073_F_Kitosadministr34IsViso</vt:lpstr>
      <vt:lpstr>'Forma 4'!VAS073_F_Kitosadministr35PavirsiniuNuoteku</vt:lpstr>
      <vt:lpstr>VAS073_F_Kitosadministr35PavirsiniuNuoteku</vt:lpstr>
      <vt:lpstr>'Forma 4'!VAS073_F_Kitosadministr36KitosReguliuojamosios</vt:lpstr>
      <vt:lpstr>VAS073_F_Kitosadministr36KitosReguliuojamosios</vt:lpstr>
      <vt:lpstr>'Forma 4'!VAS073_F_Kitosadministr37KitosVeiklos</vt:lpstr>
      <vt:lpstr>VAS073_F_Kitosadministr37KitosVeiklos</vt:lpstr>
      <vt:lpstr>'Forma 4'!VAS073_F_Kitosadministr3Apskaitosveikla1</vt:lpstr>
      <vt:lpstr>VAS073_F_Kitosadministr3Apskaitosveikla1</vt:lpstr>
      <vt:lpstr>'Forma 4'!VAS073_F_Kitosadministr3Kitareguliuoja1</vt:lpstr>
      <vt:lpstr>VAS073_F_Kitosadministr3Kitareguliuoja1</vt:lpstr>
      <vt:lpstr>'Forma 4'!VAS073_F_Kitosadministr41IS</vt:lpstr>
      <vt:lpstr>VAS073_F_Kitosadministr41IS</vt:lpstr>
      <vt:lpstr>'Forma 4'!VAS073_F_Kitosadministr431GeriamojoVandens</vt:lpstr>
      <vt:lpstr>VAS073_F_Kitosadministr431GeriamojoVandens</vt:lpstr>
      <vt:lpstr>'Forma 4'!VAS073_F_Kitosadministr432GeriamojoVandens</vt:lpstr>
      <vt:lpstr>VAS073_F_Kitosadministr432GeriamojoVandens</vt:lpstr>
      <vt:lpstr>'Forma 4'!VAS073_F_Kitosadministr433GeriamojoVandens</vt:lpstr>
      <vt:lpstr>VAS073_F_Kitosadministr433GeriamojoVandens</vt:lpstr>
      <vt:lpstr>'Forma 4'!VAS073_F_Kitosadministr43IsViso</vt:lpstr>
      <vt:lpstr>VAS073_F_Kitosadministr43IsViso</vt:lpstr>
      <vt:lpstr>'Forma 4'!VAS073_F_Kitosadministr441NuotekuSurinkimas</vt:lpstr>
      <vt:lpstr>VAS073_F_Kitosadministr441NuotekuSurinkimas</vt:lpstr>
      <vt:lpstr>'Forma 4'!VAS073_F_Kitosadministr442NuotekuValymas</vt:lpstr>
      <vt:lpstr>VAS073_F_Kitosadministr442NuotekuValymas</vt:lpstr>
      <vt:lpstr>'Forma 4'!VAS073_F_Kitosadministr443NuotekuDumblo</vt:lpstr>
      <vt:lpstr>VAS073_F_Kitosadministr443NuotekuDumblo</vt:lpstr>
      <vt:lpstr>'Forma 4'!VAS073_F_Kitosadministr44IsViso</vt:lpstr>
      <vt:lpstr>VAS073_F_Kitosadministr44IsViso</vt:lpstr>
      <vt:lpstr>'Forma 4'!VAS073_F_Kitosadministr45PavirsiniuNuoteku</vt:lpstr>
      <vt:lpstr>VAS073_F_Kitosadministr45PavirsiniuNuoteku</vt:lpstr>
      <vt:lpstr>'Forma 4'!VAS073_F_Kitosadministr46KitosReguliuojamosios</vt:lpstr>
      <vt:lpstr>VAS073_F_Kitosadministr46KitosReguliuojamosios</vt:lpstr>
      <vt:lpstr>'Forma 4'!VAS073_F_Kitosadministr47KitosVeiklos</vt:lpstr>
      <vt:lpstr>VAS073_F_Kitosadministr47KitosVeiklos</vt:lpstr>
      <vt:lpstr>'Forma 4'!VAS073_F_Kitosadministr4Apskaitosveikla1</vt:lpstr>
      <vt:lpstr>VAS073_F_Kitosadministr4Apskaitosveikla1</vt:lpstr>
      <vt:lpstr>'Forma 4'!VAS073_F_Kitosadministr4Kitareguliuoja1</vt:lpstr>
      <vt:lpstr>VAS073_F_Kitosadministr4Kitareguliuoja1</vt:lpstr>
      <vt:lpstr>'Forma 4'!VAS073_F_Kitosfinansine11IS</vt:lpstr>
      <vt:lpstr>VAS073_F_Kitosfinansine11IS</vt:lpstr>
      <vt:lpstr>'Forma 4'!VAS073_F_Kitosfinansine131GeriamojoVandens</vt:lpstr>
      <vt:lpstr>VAS073_F_Kitosfinansine131GeriamojoVandens</vt:lpstr>
      <vt:lpstr>'Forma 4'!VAS073_F_Kitosfinansine132GeriamojoVandens</vt:lpstr>
      <vt:lpstr>VAS073_F_Kitosfinansine132GeriamojoVandens</vt:lpstr>
      <vt:lpstr>'Forma 4'!VAS073_F_Kitosfinansine133GeriamojoVandens</vt:lpstr>
      <vt:lpstr>VAS073_F_Kitosfinansine133GeriamojoVandens</vt:lpstr>
      <vt:lpstr>'Forma 4'!VAS073_F_Kitosfinansine13IsViso</vt:lpstr>
      <vt:lpstr>VAS073_F_Kitosfinansine13IsViso</vt:lpstr>
      <vt:lpstr>'Forma 4'!VAS073_F_Kitosfinansine141NuotekuSurinkimas</vt:lpstr>
      <vt:lpstr>VAS073_F_Kitosfinansine141NuotekuSurinkimas</vt:lpstr>
      <vt:lpstr>'Forma 4'!VAS073_F_Kitosfinansine142NuotekuValymas</vt:lpstr>
      <vt:lpstr>VAS073_F_Kitosfinansine142NuotekuValymas</vt:lpstr>
      <vt:lpstr>'Forma 4'!VAS073_F_Kitosfinansine143NuotekuDumblo</vt:lpstr>
      <vt:lpstr>VAS073_F_Kitosfinansine143NuotekuDumblo</vt:lpstr>
      <vt:lpstr>'Forma 4'!VAS073_F_Kitosfinansine14IsViso</vt:lpstr>
      <vt:lpstr>VAS073_F_Kitosfinansine14IsViso</vt:lpstr>
      <vt:lpstr>'Forma 4'!VAS073_F_Kitosfinansine15PavirsiniuNuoteku</vt:lpstr>
      <vt:lpstr>VAS073_F_Kitosfinansine15PavirsiniuNuoteku</vt:lpstr>
      <vt:lpstr>'Forma 4'!VAS073_F_Kitosfinansine16KitosReguliuojamosios</vt:lpstr>
      <vt:lpstr>VAS073_F_Kitosfinansine16KitosReguliuojamosios</vt:lpstr>
      <vt:lpstr>'Forma 4'!VAS073_F_Kitosfinansine17KitosVeiklos</vt:lpstr>
      <vt:lpstr>VAS073_F_Kitosfinansine17KitosVeiklos</vt:lpstr>
      <vt:lpstr>'Forma 4'!VAS073_F_Kitosfinansine1Apskaitosveikla1</vt:lpstr>
      <vt:lpstr>VAS073_F_Kitosfinansine1Apskaitosveikla1</vt:lpstr>
      <vt:lpstr>'Forma 4'!VAS073_F_Kitosfinansine1Kitareguliuoja1</vt:lpstr>
      <vt:lpstr>VAS073_F_Kitosfinansine1Kitareguliuoja1</vt:lpstr>
      <vt:lpstr>'Forma 4'!VAS073_F_Kitosfinansine21IS</vt:lpstr>
      <vt:lpstr>VAS073_F_Kitosfinansine21IS</vt:lpstr>
      <vt:lpstr>'Forma 4'!VAS073_F_Kitosfinansine231GeriamojoVandens</vt:lpstr>
      <vt:lpstr>VAS073_F_Kitosfinansine231GeriamojoVandens</vt:lpstr>
      <vt:lpstr>'Forma 4'!VAS073_F_Kitosfinansine232GeriamojoVandens</vt:lpstr>
      <vt:lpstr>VAS073_F_Kitosfinansine232GeriamojoVandens</vt:lpstr>
      <vt:lpstr>'Forma 4'!VAS073_F_Kitosfinansine233GeriamojoVandens</vt:lpstr>
      <vt:lpstr>VAS073_F_Kitosfinansine233GeriamojoVandens</vt:lpstr>
      <vt:lpstr>'Forma 4'!VAS073_F_Kitosfinansine23IsViso</vt:lpstr>
      <vt:lpstr>VAS073_F_Kitosfinansine23IsViso</vt:lpstr>
      <vt:lpstr>'Forma 4'!VAS073_F_Kitosfinansine241NuotekuSurinkimas</vt:lpstr>
      <vt:lpstr>VAS073_F_Kitosfinansine241NuotekuSurinkimas</vt:lpstr>
      <vt:lpstr>'Forma 4'!VAS073_F_Kitosfinansine242NuotekuValymas</vt:lpstr>
      <vt:lpstr>VAS073_F_Kitosfinansine242NuotekuValymas</vt:lpstr>
      <vt:lpstr>'Forma 4'!VAS073_F_Kitosfinansine243NuotekuDumblo</vt:lpstr>
      <vt:lpstr>VAS073_F_Kitosfinansine243NuotekuDumblo</vt:lpstr>
      <vt:lpstr>'Forma 4'!VAS073_F_Kitosfinansine24IsViso</vt:lpstr>
      <vt:lpstr>VAS073_F_Kitosfinansine24IsViso</vt:lpstr>
      <vt:lpstr>'Forma 4'!VAS073_F_Kitosfinansine25PavirsiniuNuoteku</vt:lpstr>
      <vt:lpstr>VAS073_F_Kitosfinansine25PavirsiniuNuoteku</vt:lpstr>
      <vt:lpstr>'Forma 4'!VAS073_F_Kitosfinansine26KitosReguliuojamosios</vt:lpstr>
      <vt:lpstr>VAS073_F_Kitosfinansine26KitosReguliuojamosios</vt:lpstr>
      <vt:lpstr>'Forma 4'!VAS073_F_Kitosfinansine27KitosVeiklos</vt:lpstr>
      <vt:lpstr>VAS073_F_Kitosfinansine27KitosVeiklos</vt:lpstr>
      <vt:lpstr>'Forma 4'!VAS073_F_Kitosfinansine2Apskaitosveikla1</vt:lpstr>
      <vt:lpstr>VAS073_F_Kitosfinansine2Apskaitosveikla1</vt:lpstr>
      <vt:lpstr>'Forma 4'!VAS073_F_Kitosfinansine2Kitareguliuoja1</vt:lpstr>
      <vt:lpstr>VAS073_F_Kitosfinansine2Kitareguliuoja1</vt:lpstr>
      <vt:lpstr>'Forma 4'!VAS073_F_Kitosfinansine31IS</vt:lpstr>
      <vt:lpstr>VAS073_F_Kitosfinansine31IS</vt:lpstr>
      <vt:lpstr>'Forma 4'!VAS073_F_Kitosfinansine331GeriamojoVandens</vt:lpstr>
      <vt:lpstr>VAS073_F_Kitosfinansine331GeriamojoVandens</vt:lpstr>
      <vt:lpstr>'Forma 4'!VAS073_F_Kitosfinansine332GeriamojoVandens</vt:lpstr>
      <vt:lpstr>VAS073_F_Kitosfinansine332GeriamojoVandens</vt:lpstr>
      <vt:lpstr>'Forma 4'!VAS073_F_Kitosfinansine333GeriamojoVandens</vt:lpstr>
      <vt:lpstr>VAS073_F_Kitosfinansine333GeriamojoVandens</vt:lpstr>
      <vt:lpstr>'Forma 4'!VAS073_F_Kitosfinansine33IsViso</vt:lpstr>
      <vt:lpstr>VAS073_F_Kitosfinansine33IsViso</vt:lpstr>
      <vt:lpstr>'Forma 4'!VAS073_F_Kitosfinansine341NuotekuSurinkimas</vt:lpstr>
      <vt:lpstr>VAS073_F_Kitosfinansine341NuotekuSurinkimas</vt:lpstr>
      <vt:lpstr>'Forma 4'!VAS073_F_Kitosfinansine342NuotekuValymas</vt:lpstr>
      <vt:lpstr>VAS073_F_Kitosfinansine342NuotekuValymas</vt:lpstr>
      <vt:lpstr>'Forma 4'!VAS073_F_Kitosfinansine343NuotekuDumblo</vt:lpstr>
      <vt:lpstr>VAS073_F_Kitosfinansine343NuotekuDumblo</vt:lpstr>
      <vt:lpstr>'Forma 4'!VAS073_F_Kitosfinansine34IsViso</vt:lpstr>
      <vt:lpstr>VAS073_F_Kitosfinansine34IsViso</vt:lpstr>
      <vt:lpstr>'Forma 4'!VAS073_F_Kitosfinansine35PavirsiniuNuoteku</vt:lpstr>
      <vt:lpstr>VAS073_F_Kitosfinansine35PavirsiniuNuoteku</vt:lpstr>
      <vt:lpstr>'Forma 4'!VAS073_F_Kitosfinansine36KitosReguliuojamosios</vt:lpstr>
      <vt:lpstr>VAS073_F_Kitosfinansine36KitosReguliuojamosios</vt:lpstr>
      <vt:lpstr>'Forma 4'!VAS073_F_Kitosfinansine37KitosVeiklos</vt:lpstr>
      <vt:lpstr>VAS073_F_Kitosfinansine37KitosVeiklos</vt:lpstr>
      <vt:lpstr>'Forma 4'!VAS073_F_Kitosfinansine3Apskaitosveikla1</vt:lpstr>
      <vt:lpstr>VAS073_F_Kitosfinansine3Apskaitosveikla1</vt:lpstr>
      <vt:lpstr>'Forma 4'!VAS073_F_Kitosfinansine3Kitareguliuoja1</vt:lpstr>
      <vt:lpstr>VAS073_F_Kitosfinansine3Kitareguliuoja1</vt:lpstr>
      <vt:lpstr>'Forma 4'!VAS073_F_Kitosfinansine41IS</vt:lpstr>
      <vt:lpstr>VAS073_F_Kitosfinansine41IS</vt:lpstr>
      <vt:lpstr>'Forma 4'!VAS073_F_Kitosfinansine431GeriamojoVandens</vt:lpstr>
      <vt:lpstr>VAS073_F_Kitosfinansine431GeriamojoVandens</vt:lpstr>
      <vt:lpstr>'Forma 4'!VAS073_F_Kitosfinansine432GeriamojoVandens</vt:lpstr>
      <vt:lpstr>VAS073_F_Kitosfinansine432GeriamojoVandens</vt:lpstr>
      <vt:lpstr>'Forma 4'!VAS073_F_Kitosfinansine433GeriamojoVandens</vt:lpstr>
      <vt:lpstr>VAS073_F_Kitosfinansine433GeriamojoVandens</vt:lpstr>
      <vt:lpstr>'Forma 4'!VAS073_F_Kitosfinansine43IsViso</vt:lpstr>
      <vt:lpstr>VAS073_F_Kitosfinansine43IsViso</vt:lpstr>
      <vt:lpstr>'Forma 4'!VAS073_F_Kitosfinansine441NuotekuSurinkimas</vt:lpstr>
      <vt:lpstr>VAS073_F_Kitosfinansine441NuotekuSurinkimas</vt:lpstr>
      <vt:lpstr>'Forma 4'!VAS073_F_Kitosfinansine442NuotekuValymas</vt:lpstr>
      <vt:lpstr>VAS073_F_Kitosfinansine442NuotekuValymas</vt:lpstr>
      <vt:lpstr>'Forma 4'!VAS073_F_Kitosfinansine443NuotekuDumblo</vt:lpstr>
      <vt:lpstr>VAS073_F_Kitosfinansine443NuotekuDumblo</vt:lpstr>
      <vt:lpstr>'Forma 4'!VAS073_F_Kitosfinansine44IsViso</vt:lpstr>
      <vt:lpstr>VAS073_F_Kitosfinansine44IsViso</vt:lpstr>
      <vt:lpstr>'Forma 4'!VAS073_F_Kitosfinansine45PavirsiniuNuoteku</vt:lpstr>
      <vt:lpstr>VAS073_F_Kitosfinansine45PavirsiniuNuoteku</vt:lpstr>
      <vt:lpstr>'Forma 4'!VAS073_F_Kitosfinansine46KitosReguliuojamosios</vt:lpstr>
      <vt:lpstr>VAS073_F_Kitosfinansine46KitosReguliuojamosios</vt:lpstr>
      <vt:lpstr>'Forma 4'!VAS073_F_Kitosfinansine47KitosVeiklos</vt:lpstr>
      <vt:lpstr>VAS073_F_Kitosfinansine47KitosVeiklos</vt:lpstr>
      <vt:lpstr>'Forma 4'!VAS073_F_Kitosfinansine4Apskaitosveikla1</vt:lpstr>
      <vt:lpstr>VAS073_F_Kitosfinansine4Apskaitosveikla1</vt:lpstr>
      <vt:lpstr>'Forma 4'!VAS073_F_Kitosfinansine4Kitareguliuoja1</vt:lpstr>
      <vt:lpstr>VAS073_F_Kitosfinansine4Kitareguliuoja1</vt:lpstr>
      <vt:lpstr>'Forma 4'!VAS073_F_Kitoskintamosi11IS</vt:lpstr>
      <vt:lpstr>VAS073_F_Kitoskintamosi11IS</vt:lpstr>
      <vt:lpstr>'Forma 4'!VAS073_F_Kitoskintamosi131GeriamojoVandens</vt:lpstr>
      <vt:lpstr>VAS073_F_Kitoskintamosi131GeriamojoVandens</vt:lpstr>
      <vt:lpstr>'Forma 4'!VAS073_F_Kitoskintamosi132GeriamojoVandens</vt:lpstr>
      <vt:lpstr>VAS073_F_Kitoskintamosi132GeriamojoVandens</vt:lpstr>
      <vt:lpstr>'Forma 4'!VAS073_F_Kitoskintamosi133GeriamojoVandens</vt:lpstr>
      <vt:lpstr>VAS073_F_Kitoskintamosi133GeriamojoVandens</vt:lpstr>
      <vt:lpstr>'Forma 4'!VAS073_F_Kitoskintamosi13IsViso</vt:lpstr>
      <vt:lpstr>VAS073_F_Kitoskintamosi13IsViso</vt:lpstr>
      <vt:lpstr>'Forma 4'!VAS073_F_Kitoskintamosi141NuotekuSurinkimas</vt:lpstr>
      <vt:lpstr>VAS073_F_Kitoskintamosi141NuotekuSurinkimas</vt:lpstr>
      <vt:lpstr>'Forma 4'!VAS073_F_Kitoskintamosi142NuotekuValymas</vt:lpstr>
      <vt:lpstr>VAS073_F_Kitoskintamosi142NuotekuValymas</vt:lpstr>
      <vt:lpstr>'Forma 4'!VAS073_F_Kitoskintamosi143NuotekuDumblo</vt:lpstr>
      <vt:lpstr>VAS073_F_Kitoskintamosi143NuotekuDumblo</vt:lpstr>
      <vt:lpstr>'Forma 4'!VAS073_F_Kitoskintamosi14IsViso</vt:lpstr>
      <vt:lpstr>VAS073_F_Kitoskintamosi14IsViso</vt:lpstr>
      <vt:lpstr>'Forma 4'!VAS073_F_Kitoskintamosi15PavirsiniuNuoteku</vt:lpstr>
      <vt:lpstr>VAS073_F_Kitoskintamosi15PavirsiniuNuoteku</vt:lpstr>
      <vt:lpstr>'Forma 4'!VAS073_F_Kitoskintamosi16KitosReguliuojamosios</vt:lpstr>
      <vt:lpstr>VAS073_F_Kitoskintamosi16KitosReguliuojamosios</vt:lpstr>
      <vt:lpstr>'Forma 4'!VAS073_F_Kitoskintamosi17KitosVeiklos</vt:lpstr>
      <vt:lpstr>VAS073_F_Kitoskintamosi17KitosVeiklos</vt:lpstr>
      <vt:lpstr>'Forma 4'!VAS073_F_Kitoskintamosi1Apskaitosveikla1</vt:lpstr>
      <vt:lpstr>VAS073_F_Kitoskintamosi1Apskaitosveikla1</vt:lpstr>
      <vt:lpstr>'Forma 4'!VAS073_F_Kitoskintamosi1Kitareguliuoja1</vt:lpstr>
      <vt:lpstr>VAS073_F_Kitoskintamosi1Kitareguliuoja1</vt:lpstr>
      <vt:lpstr>'Forma 4'!VAS073_F_Kitoskintamosi21IS</vt:lpstr>
      <vt:lpstr>VAS073_F_Kitoskintamosi21IS</vt:lpstr>
      <vt:lpstr>'Forma 4'!VAS073_F_Kitoskintamosi231GeriamojoVandens</vt:lpstr>
      <vt:lpstr>VAS073_F_Kitoskintamosi231GeriamojoVandens</vt:lpstr>
      <vt:lpstr>'Forma 4'!VAS073_F_Kitoskintamosi232GeriamojoVandens</vt:lpstr>
      <vt:lpstr>VAS073_F_Kitoskintamosi232GeriamojoVandens</vt:lpstr>
      <vt:lpstr>'Forma 4'!VAS073_F_Kitoskintamosi233GeriamojoVandens</vt:lpstr>
      <vt:lpstr>VAS073_F_Kitoskintamosi233GeriamojoVandens</vt:lpstr>
      <vt:lpstr>'Forma 4'!VAS073_F_Kitoskintamosi23IsViso</vt:lpstr>
      <vt:lpstr>VAS073_F_Kitoskintamosi23IsViso</vt:lpstr>
      <vt:lpstr>'Forma 4'!VAS073_F_Kitoskintamosi241NuotekuSurinkimas</vt:lpstr>
      <vt:lpstr>VAS073_F_Kitoskintamosi241NuotekuSurinkimas</vt:lpstr>
      <vt:lpstr>'Forma 4'!VAS073_F_Kitoskintamosi242NuotekuValymas</vt:lpstr>
      <vt:lpstr>VAS073_F_Kitoskintamosi242NuotekuValymas</vt:lpstr>
      <vt:lpstr>'Forma 4'!VAS073_F_Kitoskintamosi243NuotekuDumblo</vt:lpstr>
      <vt:lpstr>VAS073_F_Kitoskintamosi243NuotekuDumblo</vt:lpstr>
      <vt:lpstr>'Forma 4'!VAS073_F_Kitoskintamosi24IsViso</vt:lpstr>
      <vt:lpstr>VAS073_F_Kitoskintamosi24IsViso</vt:lpstr>
      <vt:lpstr>'Forma 4'!VAS073_F_Kitoskintamosi25PavirsiniuNuoteku</vt:lpstr>
      <vt:lpstr>VAS073_F_Kitoskintamosi25PavirsiniuNuoteku</vt:lpstr>
      <vt:lpstr>'Forma 4'!VAS073_F_Kitoskintamosi26KitosReguliuojamosios</vt:lpstr>
      <vt:lpstr>VAS073_F_Kitoskintamosi26KitosReguliuojamosios</vt:lpstr>
      <vt:lpstr>'Forma 4'!VAS073_F_Kitoskintamosi27KitosVeiklos</vt:lpstr>
      <vt:lpstr>VAS073_F_Kitoskintamosi27KitosVeiklos</vt:lpstr>
      <vt:lpstr>'Forma 4'!VAS073_F_Kitoskintamosi2Apskaitosveikla1</vt:lpstr>
      <vt:lpstr>VAS073_F_Kitoskintamosi2Apskaitosveikla1</vt:lpstr>
      <vt:lpstr>'Forma 4'!VAS073_F_Kitoskintamosi2Kitareguliuoja1</vt:lpstr>
      <vt:lpstr>VAS073_F_Kitoskintamosi2Kitareguliuoja1</vt:lpstr>
      <vt:lpstr>'Forma 4'!VAS073_F_Kitospastovios11IS</vt:lpstr>
      <vt:lpstr>VAS073_F_Kitospastovios11IS</vt:lpstr>
      <vt:lpstr>'Forma 4'!VAS073_F_Kitospastovios131GeriamojoVandens</vt:lpstr>
      <vt:lpstr>VAS073_F_Kitospastovios131GeriamojoVandens</vt:lpstr>
      <vt:lpstr>'Forma 4'!VAS073_F_Kitospastovios132GeriamojoVandens</vt:lpstr>
      <vt:lpstr>VAS073_F_Kitospastovios132GeriamojoVandens</vt:lpstr>
      <vt:lpstr>'Forma 4'!VAS073_F_Kitospastovios133GeriamojoVandens</vt:lpstr>
      <vt:lpstr>VAS073_F_Kitospastovios133GeriamojoVandens</vt:lpstr>
      <vt:lpstr>'Forma 4'!VAS073_F_Kitospastovios13IsViso</vt:lpstr>
      <vt:lpstr>VAS073_F_Kitospastovios13IsViso</vt:lpstr>
      <vt:lpstr>'Forma 4'!VAS073_F_Kitospastovios141NuotekuSurinkimas</vt:lpstr>
      <vt:lpstr>VAS073_F_Kitospastovios141NuotekuSurinkimas</vt:lpstr>
      <vt:lpstr>'Forma 4'!VAS073_F_Kitospastovios142NuotekuValymas</vt:lpstr>
      <vt:lpstr>VAS073_F_Kitospastovios142NuotekuValymas</vt:lpstr>
      <vt:lpstr>'Forma 4'!VAS073_F_Kitospastovios143NuotekuDumblo</vt:lpstr>
      <vt:lpstr>VAS073_F_Kitospastovios143NuotekuDumblo</vt:lpstr>
      <vt:lpstr>'Forma 4'!VAS073_F_Kitospastovios14IsViso</vt:lpstr>
      <vt:lpstr>VAS073_F_Kitospastovios14IsViso</vt:lpstr>
      <vt:lpstr>'Forma 4'!VAS073_F_Kitospastovios15PavirsiniuNuoteku</vt:lpstr>
      <vt:lpstr>VAS073_F_Kitospastovios15PavirsiniuNuoteku</vt:lpstr>
      <vt:lpstr>'Forma 4'!VAS073_F_Kitospastovios16KitosReguliuojamosios</vt:lpstr>
      <vt:lpstr>VAS073_F_Kitospastovios16KitosReguliuojamosios</vt:lpstr>
      <vt:lpstr>'Forma 4'!VAS073_F_Kitospastovios17KitosVeiklos</vt:lpstr>
      <vt:lpstr>VAS073_F_Kitospastovios17KitosVeiklos</vt:lpstr>
      <vt:lpstr>'Forma 4'!VAS073_F_Kitospastovios1Apskaitosveikla1</vt:lpstr>
      <vt:lpstr>VAS073_F_Kitospastovios1Apskaitosveikla1</vt:lpstr>
      <vt:lpstr>'Forma 4'!VAS073_F_Kitospastovios1Kitareguliuoja1</vt:lpstr>
      <vt:lpstr>VAS073_F_Kitospastovios1Kitareguliuoja1</vt:lpstr>
      <vt:lpstr>'Forma 4'!VAS073_F_Kitospastovios21IS</vt:lpstr>
      <vt:lpstr>VAS073_F_Kitospastovios21IS</vt:lpstr>
      <vt:lpstr>'Forma 4'!VAS073_F_Kitospastovios231GeriamojoVandens</vt:lpstr>
      <vt:lpstr>VAS073_F_Kitospastovios231GeriamojoVandens</vt:lpstr>
      <vt:lpstr>'Forma 4'!VAS073_F_Kitospastovios232GeriamojoVandens</vt:lpstr>
      <vt:lpstr>VAS073_F_Kitospastovios232GeriamojoVandens</vt:lpstr>
      <vt:lpstr>'Forma 4'!VAS073_F_Kitospastovios233GeriamojoVandens</vt:lpstr>
      <vt:lpstr>VAS073_F_Kitospastovios233GeriamojoVandens</vt:lpstr>
      <vt:lpstr>'Forma 4'!VAS073_F_Kitospastovios23IsViso</vt:lpstr>
      <vt:lpstr>VAS073_F_Kitospastovios23IsViso</vt:lpstr>
      <vt:lpstr>'Forma 4'!VAS073_F_Kitospastovios241NuotekuSurinkimas</vt:lpstr>
      <vt:lpstr>VAS073_F_Kitospastovios241NuotekuSurinkimas</vt:lpstr>
      <vt:lpstr>'Forma 4'!VAS073_F_Kitospastovios242NuotekuValymas</vt:lpstr>
      <vt:lpstr>VAS073_F_Kitospastovios242NuotekuValymas</vt:lpstr>
      <vt:lpstr>'Forma 4'!VAS073_F_Kitospastovios243NuotekuDumblo</vt:lpstr>
      <vt:lpstr>VAS073_F_Kitospastovios243NuotekuDumblo</vt:lpstr>
      <vt:lpstr>'Forma 4'!VAS073_F_Kitospastovios24IsViso</vt:lpstr>
      <vt:lpstr>VAS073_F_Kitospastovios24IsViso</vt:lpstr>
      <vt:lpstr>'Forma 4'!VAS073_F_Kitospastovios25PavirsiniuNuoteku</vt:lpstr>
      <vt:lpstr>VAS073_F_Kitospastovios25PavirsiniuNuoteku</vt:lpstr>
      <vt:lpstr>'Forma 4'!VAS073_F_Kitospastovios26KitosReguliuojamosios</vt:lpstr>
      <vt:lpstr>VAS073_F_Kitospastovios26KitosReguliuojamosios</vt:lpstr>
      <vt:lpstr>'Forma 4'!VAS073_F_Kitospastovios27KitosVeiklos</vt:lpstr>
      <vt:lpstr>VAS073_F_Kitospastovios27KitosVeiklos</vt:lpstr>
      <vt:lpstr>'Forma 4'!VAS073_F_Kitospastovios2Apskaitosveikla1</vt:lpstr>
      <vt:lpstr>VAS073_F_Kitospastovios2Apskaitosveikla1</vt:lpstr>
      <vt:lpstr>'Forma 4'!VAS073_F_Kitospastovios2Kitareguliuoja1</vt:lpstr>
      <vt:lpstr>VAS073_F_Kitospastovios2Kitareguliuoja1</vt:lpstr>
      <vt:lpstr>'Forma 4'!VAS073_F_Kitospersonalo11IS</vt:lpstr>
      <vt:lpstr>VAS073_F_Kitospersonalo11IS</vt:lpstr>
      <vt:lpstr>'Forma 4'!VAS073_F_Kitospersonalo131GeriamojoVandens</vt:lpstr>
      <vt:lpstr>VAS073_F_Kitospersonalo131GeriamojoVandens</vt:lpstr>
      <vt:lpstr>'Forma 4'!VAS073_F_Kitospersonalo132GeriamojoVandens</vt:lpstr>
      <vt:lpstr>VAS073_F_Kitospersonalo132GeriamojoVandens</vt:lpstr>
      <vt:lpstr>'Forma 4'!VAS073_F_Kitospersonalo133GeriamojoVandens</vt:lpstr>
      <vt:lpstr>VAS073_F_Kitospersonalo133GeriamojoVandens</vt:lpstr>
      <vt:lpstr>'Forma 4'!VAS073_F_Kitospersonalo13IsViso</vt:lpstr>
      <vt:lpstr>VAS073_F_Kitospersonalo13IsViso</vt:lpstr>
      <vt:lpstr>'Forma 4'!VAS073_F_Kitospersonalo141NuotekuSurinkimas</vt:lpstr>
      <vt:lpstr>VAS073_F_Kitospersonalo141NuotekuSurinkimas</vt:lpstr>
      <vt:lpstr>'Forma 4'!VAS073_F_Kitospersonalo142NuotekuValymas</vt:lpstr>
      <vt:lpstr>VAS073_F_Kitospersonalo142NuotekuValymas</vt:lpstr>
      <vt:lpstr>'Forma 4'!VAS073_F_Kitospersonalo143NuotekuDumblo</vt:lpstr>
      <vt:lpstr>VAS073_F_Kitospersonalo143NuotekuDumblo</vt:lpstr>
      <vt:lpstr>'Forma 4'!VAS073_F_Kitospersonalo14IsViso</vt:lpstr>
      <vt:lpstr>VAS073_F_Kitospersonalo14IsViso</vt:lpstr>
      <vt:lpstr>'Forma 4'!VAS073_F_Kitospersonalo15PavirsiniuNuoteku</vt:lpstr>
      <vt:lpstr>VAS073_F_Kitospersonalo15PavirsiniuNuoteku</vt:lpstr>
      <vt:lpstr>'Forma 4'!VAS073_F_Kitospersonalo16KitosReguliuojamosios</vt:lpstr>
      <vt:lpstr>VAS073_F_Kitospersonalo16KitosReguliuojamosios</vt:lpstr>
      <vt:lpstr>'Forma 4'!VAS073_F_Kitospersonalo17KitosVeiklos</vt:lpstr>
      <vt:lpstr>VAS073_F_Kitospersonalo17KitosVeiklos</vt:lpstr>
      <vt:lpstr>'Forma 4'!VAS073_F_Kitospersonalo1Apskaitosveikla1</vt:lpstr>
      <vt:lpstr>VAS073_F_Kitospersonalo1Apskaitosveikla1</vt:lpstr>
      <vt:lpstr>'Forma 4'!VAS073_F_Kitospersonalo1Kitareguliuoja1</vt:lpstr>
      <vt:lpstr>VAS073_F_Kitospersonalo1Kitareguliuoja1</vt:lpstr>
      <vt:lpstr>'Forma 4'!VAS073_F_Kitospersonalo21IS</vt:lpstr>
      <vt:lpstr>VAS073_F_Kitospersonalo21IS</vt:lpstr>
      <vt:lpstr>'Forma 4'!VAS073_F_Kitospersonalo231GeriamojoVandens</vt:lpstr>
      <vt:lpstr>VAS073_F_Kitospersonalo231GeriamojoVandens</vt:lpstr>
      <vt:lpstr>'Forma 4'!VAS073_F_Kitospersonalo232GeriamojoVandens</vt:lpstr>
      <vt:lpstr>VAS073_F_Kitospersonalo232GeriamojoVandens</vt:lpstr>
      <vt:lpstr>'Forma 4'!VAS073_F_Kitospersonalo233GeriamojoVandens</vt:lpstr>
      <vt:lpstr>VAS073_F_Kitospersonalo233GeriamojoVandens</vt:lpstr>
      <vt:lpstr>'Forma 4'!VAS073_F_Kitospersonalo23IsViso</vt:lpstr>
      <vt:lpstr>VAS073_F_Kitospersonalo23IsViso</vt:lpstr>
      <vt:lpstr>'Forma 4'!VAS073_F_Kitospersonalo241NuotekuSurinkimas</vt:lpstr>
      <vt:lpstr>VAS073_F_Kitospersonalo241NuotekuSurinkimas</vt:lpstr>
      <vt:lpstr>'Forma 4'!VAS073_F_Kitospersonalo242NuotekuValymas</vt:lpstr>
      <vt:lpstr>VAS073_F_Kitospersonalo242NuotekuValymas</vt:lpstr>
      <vt:lpstr>'Forma 4'!VAS073_F_Kitospersonalo243NuotekuDumblo</vt:lpstr>
      <vt:lpstr>VAS073_F_Kitospersonalo243NuotekuDumblo</vt:lpstr>
      <vt:lpstr>'Forma 4'!VAS073_F_Kitospersonalo24IsViso</vt:lpstr>
      <vt:lpstr>VAS073_F_Kitospersonalo24IsViso</vt:lpstr>
      <vt:lpstr>'Forma 4'!VAS073_F_Kitospersonalo25PavirsiniuNuoteku</vt:lpstr>
      <vt:lpstr>VAS073_F_Kitospersonalo25PavirsiniuNuoteku</vt:lpstr>
      <vt:lpstr>'Forma 4'!VAS073_F_Kitospersonalo26KitosReguliuojamosios</vt:lpstr>
      <vt:lpstr>VAS073_F_Kitospersonalo26KitosReguliuojamosios</vt:lpstr>
      <vt:lpstr>'Forma 4'!VAS073_F_Kitospersonalo27KitosVeiklos</vt:lpstr>
      <vt:lpstr>VAS073_F_Kitospersonalo27KitosVeiklos</vt:lpstr>
      <vt:lpstr>'Forma 4'!VAS073_F_Kitospersonalo2Apskaitosveikla1</vt:lpstr>
      <vt:lpstr>VAS073_F_Kitospersonalo2Apskaitosveikla1</vt:lpstr>
      <vt:lpstr>'Forma 4'!VAS073_F_Kitospersonalo2Kitareguliuoja1</vt:lpstr>
      <vt:lpstr>VAS073_F_Kitospersonalo2Kitareguliuoja1</vt:lpstr>
      <vt:lpstr>'Forma 4'!VAS073_F_Kitospersonalo31IS</vt:lpstr>
      <vt:lpstr>VAS073_F_Kitospersonalo31IS</vt:lpstr>
      <vt:lpstr>'Forma 4'!VAS073_F_Kitospersonalo331GeriamojoVandens</vt:lpstr>
      <vt:lpstr>VAS073_F_Kitospersonalo331GeriamojoVandens</vt:lpstr>
      <vt:lpstr>'Forma 4'!VAS073_F_Kitospersonalo332GeriamojoVandens</vt:lpstr>
      <vt:lpstr>VAS073_F_Kitospersonalo332GeriamojoVandens</vt:lpstr>
      <vt:lpstr>'Forma 4'!VAS073_F_Kitospersonalo333GeriamojoVandens</vt:lpstr>
      <vt:lpstr>VAS073_F_Kitospersonalo333GeriamojoVandens</vt:lpstr>
      <vt:lpstr>'Forma 4'!VAS073_F_Kitospersonalo33IsViso</vt:lpstr>
      <vt:lpstr>VAS073_F_Kitospersonalo33IsViso</vt:lpstr>
      <vt:lpstr>'Forma 4'!VAS073_F_Kitospersonalo341NuotekuSurinkimas</vt:lpstr>
      <vt:lpstr>VAS073_F_Kitospersonalo341NuotekuSurinkimas</vt:lpstr>
      <vt:lpstr>'Forma 4'!VAS073_F_Kitospersonalo342NuotekuValymas</vt:lpstr>
      <vt:lpstr>VAS073_F_Kitospersonalo342NuotekuValymas</vt:lpstr>
      <vt:lpstr>'Forma 4'!VAS073_F_Kitospersonalo343NuotekuDumblo</vt:lpstr>
      <vt:lpstr>VAS073_F_Kitospersonalo343NuotekuDumblo</vt:lpstr>
      <vt:lpstr>'Forma 4'!VAS073_F_Kitospersonalo34IsViso</vt:lpstr>
      <vt:lpstr>VAS073_F_Kitospersonalo34IsViso</vt:lpstr>
      <vt:lpstr>'Forma 4'!VAS073_F_Kitospersonalo35PavirsiniuNuoteku</vt:lpstr>
      <vt:lpstr>VAS073_F_Kitospersonalo35PavirsiniuNuoteku</vt:lpstr>
      <vt:lpstr>'Forma 4'!VAS073_F_Kitospersonalo36KitosReguliuojamosios</vt:lpstr>
      <vt:lpstr>VAS073_F_Kitospersonalo36KitosReguliuojamosios</vt:lpstr>
      <vt:lpstr>'Forma 4'!VAS073_F_Kitospersonalo37KitosVeiklos</vt:lpstr>
      <vt:lpstr>VAS073_F_Kitospersonalo37KitosVeiklos</vt:lpstr>
      <vt:lpstr>'Forma 4'!VAS073_F_Kitospersonalo3Apskaitosveikla1</vt:lpstr>
      <vt:lpstr>VAS073_F_Kitospersonalo3Apskaitosveikla1</vt:lpstr>
      <vt:lpstr>'Forma 4'!VAS073_F_Kitospersonalo3Kitareguliuoja1</vt:lpstr>
      <vt:lpstr>VAS073_F_Kitospersonalo3Kitareguliuoja1</vt:lpstr>
      <vt:lpstr>'Forma 4'!VAS073_F_Kitospersonalo41IS</vt:lpstr>
      <vt:lpstr>VAS073_F_Kitospersonalo41IS</vt:lpstr>
      <vt:lpstr>'Forma 4'!VAS073_F_Kitospersonalo431GeriamojoVandens</vt:lpstr>
      <vt:lpstr>VAS073_F_Kitospersonalo431GeriamojoVandens</vt:lpstr>
      <vt:lpstr>'Forma 4'!VAS073_F_Kitospersonalo432GeriamojoVandens</vt:lpstr>
      <vt:lpstr>VAS073_F_Kitospersonalo432GeriamojoVandens</vt:lpstr>
      <vt:lpstr>'Forma 4'!VAS073_F_Kitospersonalo433GeriamojoVandens</vt:lpstr>
      <vt:lpstr>VAS073_F_Kitospersonalo433GeriamojoVandens</vt:lpstr>
      <vt:lpstr>'Forma 4'!VAS073_F_Kitospersonalo43IsViso</vt:lpstr>
      <vt:lpstr>VAS073_F_Kitospersonalo43IsViso</vt:lpstr>
      <vt:lpstr>'Forma 4'!VAS073_F_Kitospersonalo441NuotekuSurinkimas</vt:lpstr>
      <vt:lpstr>VAS073_F_Kitospersonalo441NuotekuSurinkimas</vt:lpstr>
      <vt:lpstr>'Forma 4'!VAS073_F_Kitospersonalo442NuotekuValymas</vt:lpstr>
      <vt:lpstr>VAS073_F_Kitospersonalo442NuotekuValymas</vt:lpstr>
      <vt:lpstr>'Forma 4'!VAS073_F_Kitospersonalo443NuotekuDumblo</vt:lpstr>
      <vt:lpstr>VAS073_F_Kitospersonalo443NuotekuDumblo</vt:lpstr>
      <vt:lpstr>'Forma 4'!VAS073_F_Kitospersonalo44IsViso</vt:lpstr>
      <vt:lpstr>VAS073_F_Kitospersonalo44IsViso</vt:lpstr>
      <vt:lpstr>'Forma 4'!VAS073_F_Kitospersonalo45PavirsiniuNuoteku</vt:lpstr>
      <vt:lpstr>VAS073_F_Kitospersonalo45PavirsiniuNuoteku</vt:lpstr>
      <vt:lpstr>'Forma 4'!VAS073_F_Kitospersonalo46KitosReguliuojamosios</vt:lpstr>
      <vt:lpstr>VAS073_F_Kitospersonalo46KitosReguliuojamosios</vt:lpstr>
      <vt:lpstr>'Forma 4'!VAS073_F_Kitospersonalo47KitosVeiklos</vt:lpstr>
      <vt:lpstr>VAS073_F_Kitospersonalo47KitosVeiklos</vt:lpstr>
      <vt:lpstr>'Forma 4'!VAS073_F_Kitospersonalo4Apskaitosveikla1</vt:lpstr>
      <vt:lpstr>VAS073_F_Kitospersonalo4Apskaitosveikla1</vt:lpstr>
      <vt:lpstr>'Forma 4'!VAS073_F_Kitospersonalo4Kitareguliuoja1</vt:lpstr>
      <vt:lpstr>VAS073_F_Kitospersonalo4Kitareguliuoja1</vt:lpstr>
      <vt:lpstr>'Forma 4'!VAS073_F_Kitossanaudos11IS</vt:lpstr>
      <vt:lpstr>VAS073_F_Kitossanaudos11IS</vt:lpstr>
      <vt:lpstr>'Forma 4'!VAS073_F_Kitossanaudos131GeriamojoVandens</vt:lpstr>
      <vt:lpstr>VAS073_F_Kitossanaudos131GeriamojoVandens</vt:lpstr>
      <vt:lpstr>'Forma 4'!VAS073_F_Kitossanaudos132GeriamojoVandens</vt:lpstr>
      <vt:lpstr>VAS073_F_Kitossanaudos132GeriamojoVandens</vt:lpstr>
      <vt:lpstr>'Forma 4'!VAS073_F_Kitossanaudos133GeriamojoVandens</vt:lpstr>
      <vt:lpstr>VAS073_F_Kitossanaudos133GeriamojoVandens</vt:lpstr>
      <vt:lpstr>'Forma 4'!VAS073_F_Kitossanaudos13IsViso</vt:lpstr>
      <vt:lpstr>VAS073_F_Kitossanaudos13IsViso</vt:lpstr>
      <vt:lpstr>'Forma 4'!VAS073_F_Kitossanaudos141NuotekuSurinkimas</vt:lpstr>
      <vt:lpstr>VAS073_F_Kitossanaudos141NuotekuSurinkimas</vt:lpstr>
      <vt:lpstr>'Forma 4'!VAS073_F_Kitossanaudos142NuotekuValymas</vt:lpstr>
      <vt:lpstr>VAS073_F_Kitossanaudos142NuotekuValymas</vt:lpstr>
      <vt:lpstr>'Forma 4'!VAS073_F_Kitossanaudos143NuotekuDumblo</vt:lpstr>
      <vt:lpstr>VAS073_F_Kitossanaudos143NuotekuDumblo</vt:lpstr>
      <vt:lpstr>'Forma 4'!VAS073_F_Kitossanaudos14IsViso</vt:lpstr>
      <vt:lpstr>VAS073_F_Kitossanaudos14IsViso</vt:lpstr>
      <vt:lpstr>'Forma 4'!VAS073_F_Kitossanaudos15PavirsiniuNuoteku</vt:lpstr>
      <vt:lpstr>VAS073_F_Kitossanaudos15PavirsiniuNuoteku</vt:lpstr>
      <vt:lpstr>'Forma 4'!VAS073_F_Kitossanaudos16KitosReguliuojamosios</vt:lpstr>
      <vt:lpstr>VAS073_F_Kitossanaudos16KitosReguliuojamosios</vt:lpstr>
      <vt:lpstr>'Forma 4'!VAS073_F_Kitossanaudos17KitosVeiklos</vt:lpstr>
      <vt:lpstr>VAS073_F_Kitossanaudos17KitosVeiklos</vt:lpstr>
      <vt:lpstr>'Forma 4'!VAS073_F_Kitossanaudos1Apskaitosveikla1</vt:lpstr>
      <vt:lpstr>VAS073_F_Kitossanaudos1Apskaitosveikla1</vt:lpstr>
      <vt:lpstr>'Forma 4'!VAS073_F_Kitossanaudos1Kitareguliuoja1</vt:lpstr>
      <vt:lpstr>VAS073_F_Kitossanaudos1Kitareguliuoja1</vt:lpstr>
      <vt:lpstr>'Forma 4'!VAS073_F_Kitossanaudos21IS</vt:lpstr>
      <vt:lpstr>VAS073_F_Kitossanaudos21IS</vt:lpstr>
      <vt:lpstr>'Forma 4'!VAS073_F_Kitossanaudos231GeriamojoVandens</vt:lpstr>
      <vt:lpstr>VAS073_F_Kitossanaudos231GeriamojoVandens</vt:lpstr>
      <vt:lpstr>'Forma 4'!VAS073_F_Kitossanaudos232GeriamojoVandens</vt:lpstr>
      <vt:lpstr>VAS073_F_Kitossanaudos232GeriamojoVandens</vt:lpstr>
      <vt:lpstr>'Forma 4'!VAS073_F_Kitossanaudos233GeriamojoVandens</vt:lpstr>
      <vt:lpstr>VAS073_F_Kitossanaudos233GeriamojoVandens</vt:lpstr>
      <vt:lpstr>'Forma 4'!VAS073_F_Kitossanaudos23IsViso</vt:lpstr>
      <vt:lpstr>VAS073_F_Kitossanaudos23IsViso</vt:lpstr>
      <vt:lpstr>'Forma 4'!VAS073_F_Kitossanaudos241NuotekuSurinkimas</vt:lpstr>
      <vt:lpstr>VAS073_F_Kitossanaudos241NuotekuSurinkimas</vt:lpstr>
      <vt:lpstr>'Forma 4'!VAS073_F_Kitossanaudos242NuotekuValymas</vt:lpstr>
      <vt:lpstr>VAS073_F_Kitossanaudos242NuotekuValymas</vt:lpstr>
      <vt:lpstr>'Forma 4'!VAS073_F_Kitossanaudos243NuotekuDumblo</vt:lpstr>
      <vt:lpstr>VAS073_F_Kitossanaudos243NuotekuDumblo</vt:lpstr>
      <vt:lpstr>'Forma 4'!VAS073_F_Kitossanaudos24IsViso</vt:lpstr>
      <vt:lpstr>VAS073_F_Kitossanaudos24IsViso</vt:lpstr>
      <vt:lpstr>'Forma 4'!VAS073_F_Kitossanaudos25PavirsiniuNuoteku</vt:lpstr>
      <vt:lpstr>VAS073_F_Kitossanaudos25PavirsiniuNuoteku</vt:lpstr>
      <vt:lpstr>'Forma 4'!VAS073_F_Kitossanaudos26KitosReguliuojamosios</vt:lpstr>
      <vt:lpstr>VAS073_F_Kitossanaudos26KitosReguliuojamosios</vt:lpstr>
      <vt:lpstr>'Forma 4'!VAS073_F_Kitossanaudos27KitosVeiklos</vt:lpstr>
      <vt:lpstr>VAS073_F_Kitossanaudos27KitosVeiklos</vt:lpstr>
      <vt:lpstr>'Forma 4'!VAS073_F_Kitossanaudos2Apskaitosveikla1</vt:lpstr>
      <vt:lpstr>VAS073_F_Kitossanaudos2Apskaitosveikla1</vt:lpstr>
      <vt:lpstr>'Forma 4'!VAS073_F_Kitossanaudos2Kitareguliuoja1</vt:lpstr>
      <vt:lpstr>VAS073_F_Kitossanaudos2Kitareguliuoja1</vt:lpstr>
      <vt:lpstr>'Forma 4'!VAS073_F_Kitossanaudos31IS</vt:lpstr>
      <vt:lpstr>VAS073_F_Kitossanaudos31IS</vt:lpstr>
      <vt:lpstr>'Forma 4'!VAS073_F_Kitossanaudos331GeriamojoVandens</vt:lpstr>
      <vt:lpstr>VAS073_F_Kitossanaudos331GeriamojoVandens</vt:lpstr>
      <vt:lpstr>'Forma 4'!VAS073_F_Kitossanaudos332GeriamojoVandens</vt:lpstr>
      <vt:lpstr>VAS073_F_Kitossanaudos332GeriamojoVandens</vt:lpstr>
      <vt:lpstr>'Forma 4'!VAS073_F_Kitossanaudos333GeriamojoVandens</vt:lpstr>
      <vt:lpstr>VAS073_F_Kitossanaudos333GeriamojoVandens</vt:lpstr>
      <vt:lpstr>'Forma 4'!VAS073_F_Kitossanaudos33IsViso</vt:lpstr>
      <vt:lpstr>VAS073_F_Kitossanaudos33IsViso</vt:lpstr>
      <vt:lpstr>'Forma 4'!VAS073_F_Kitossanaudos341NuotekuSurinkimas</vt:lpstr>
      <vt:lpstr>VAS073_F_Kitossanaudos341NuotekuSurinkimas</vt:lpstr>
      <vt:lpstr>'Forma 4'!VAS073_F_Kitossanaudos342NuotekuValymas</vt:lpstr>
      <vt:lpstr>VAS073_F_Kitossanaudos342NuotekuValymas</vt:lpstr>
      <vt:lpstr>'Forma 4'!VAS073_F_Kitossanaudos343NuotekuDumblo</vt:lpstr>
      <vt:lpstr>VAS073_F_Kitossanaudos343NuotekuDumblo</vt:lpstr>
      <vt:lpstr>'Forma 4'!VAS073_F_Kitossanaudos34IsViso</vt:lpstr>
      <vt:lpstr>VAS073_F_Kitossanaudos34IsViso</vt:lpstr>
      <vt:lpstr>'Forma 4'!VAS073_F_Kitossanaudos35PavirsiniuNuoteku</vt:lpstr>
      <vt:lpstr>VAS073_F_Kitossanaudos35PavirsiniuNuoteku</vt:lpstr>
      <vt:lpstr>'Forma 4'!VAS073_F_Kitossanaudos36KitosReguliuojamosios</vt:lpstr>
      <vt:lpstr>VAS073_F_Kitossanaudos36KitosReguliuojamosios</vt:lpstr>
      <vt:lpstr>'Forma 4'!VAS073_F_Kitossanaudos37KitosVeiklos</vt:lpstr>
      <vt:lpstr>VAS073_F_Kitossanaudos37KitosVeiklos</vt:lpstr>
      <vt:lpstr>'Forma 4'!VAS073_F_Kitossanaudos3Apskaitosveikla1</vt:lpstr>
      <vt:lpstr>VAS073_F_Kitossanaudos3Apskaitosveikla1</vt:lpstr>
      <vt:lpstr>'Forma 4'!VAS073_F_Kitossanaudos3Kitareguliuoja1</vt:lpstr>
      <vt:lpstr>VAS073_F_Kitossanaudos3Kitareguliuoja1</vt:lpstr>
      <vt:lpstr>'Forma 4'!VAS073_F_Kitossanaudos41IS</vt:lpstr>
      <vt:lpstr>VAS073_F_Kitossanaudos41IS</vt:lpstr>
      <vt:lpstr>'Forma 4'!VAS073_F_Kitossanaudos431GeriamojoVandens</vt:lpstr>
      <vt:lpstr>VAS073_F_Kitossanaudos431GeriamojoVandens</vt:lpstr>
      <vt:lpstr>'Forma 4'!VAS073_F_Kitossanaudos432GeriamojoVandens</vt:lpstr>
      <vt:lpstr>VAS073_F_Kitossanaudos432GeriamojoVandens</vt:lpstr>
      <vt:lpstr>'Forma 4'!VAS073_F_Kitossanaudos433GeriamojoVandens</vt:lpstr>
      <vt:lpstr>VAS073_F_Kitossanaudos433GeriamojoVandens</vt:lpstr>
      <vt:lpstr>'Forma 4'!VAS073_F_Kitossanaudos43IsViso</vt:lpstr>
      <vt:lpstr>VAS073_F_Kitossanaudos43IsViso</vt:lpstr>
      <vt:lpstr>'Forma 4'!VAS073_F_Kitossanaudos441NuotekuSurinkimas</vt:lpstr>
      <vt:lpstr>VAS073_F_Kitossanaudos441NuotekuSurinkimas</vt:lpstr>
      <vt:lpstr>'Forma 4'!VAS073_F_Kitossanaudos442NuotekuValymas</vt:lpstr>
      <vt:lpstr>VAS073_F_Kitossanaudos442NuotekuValymas</vt:lpstr>
      <vt:lpstr>'Forma 4'!VAS073_F_Kitossanaudos443NuotekuDumblo</vt:lpstr>
      <vt:lpstr>VAS073_F_Kitossanaudos443NuotekuDumblo</vt:lpstr>
      <vt:lpstr>'Forma 4'!VAS073_F_Kitossanaudos44IsViso</vt:lpstr>
      <vt:lpstr>VAS073_F_Kitossanaudos44IsViso</vt:lpstr>
      <vt:lpstr>'Forma 4'!VAS073_F_Kitossanaudos45PavirsiniuNuoteku</vt:lpstr>
      <vt:lpstr>VAS073_F_Kitossanaudos45PavirsiniuNuoteku</vt:lpstr>
      <vt:lpstr>'Forma 4'!VAS073_F_Kitossanaudos46KitosReguliuojamosios</vt:lpstr>
      <vt:lpstr>VAS073_F_Kitossanaudos46KitosReguliuojamosios</vt:lpstr>
      <vt:lpstr>'Forma 4'!VAS073_F_Kitossanaudos47KitosVeiklos</vt:lpstr>
      <vt:lpstr>VAS073_F_Kitossanaudos47KitosVeiklos</vt:lpstr>
      <vt:lpstr>'Forma 4'!VAS073_F_Kitossanaudos4Apskaitosveikla1</vt:lpstr>
      <vt:lpstr>VAS073_F_Kitossanaudos4Apskaitosveikla1</vt:lpstr>
      <vt:lpstr>'Forma 4'!VAS073_F_Kitossanaudos4Kitareguliuoja1</vt:lpstr>
      <vt:lpstr>VAS073_F_Kitossanaudos4Kitareguliuoja1</vt:lpstr>
      <vt:lpstr>'Forma 4'!VAS073_F_Kitossanaudos51IS</vt:lpstr>
      <vt:lpstr>VAS073_F_Kitossanaudos51IS</vt:lpstr>
      <vt:lpstr>'Forma 4'!VAS073_F_Kitossanaudos531GeriamojoVandens</vt:lpstr>
      <vt:lpstr>VAS073_F_Kitossanaudos531GeriamojoVandens</vt:lpstr>
      <vt:lpstr>'Forma 4'!VAS073_F_Kitossanaudos532GeriamojoVandens</vt:lpstr>
      <vt:lpstr>VAS073_F_Kitossanaudos532GeriamojoVandens</vt:lpstr>
      <vt:lpstr>'Forma 4'!VAS073_F_Kitossanaudos533GeriamojoVandens</vt:lpstr>
      <vt:lpstr>VAS073_F_Kitossanaudos533GeriamojoVandens</vt:lpstr>
      <vt:lpstr>'Forma 4'!VAS073_F_Kitossanaudos53IsViso</vt:lpstr>
      <vt:lpstr>VAS073_F_Kitossanaudos53IsViso</vt:lpstr>
      <vt:lpstr>'Forma 4'!VAS073_F_Kitossanaudos541NuotekuSurinkimas</vt:lpstr>
      <vt:lpstr>VAS073_F_Kitossanaudos541NuotekuSurinkimas</vt:lpstr>
      <vt:lpstr>'Forma 4'!VAS073_F_Kitossanaudos542NuotekuValymas</vt:lpstr>
      <vt:lpstr>VAS073_F_Kitossanaudos542NuotekuValymas</vt:lpstr>
      <vt:lpstr>'Forma 4'!VAS073_F_Kitossanaudos543NuotekuDumblo</vt:lpstr>
      <vt:lpstr>VAS073_F_Kitossanaudos543NuotekuDumblo</vt:lpstr>
      <vt:lpstr>'Forma 4'!VAS073_F_Kitossanaudos54IsViso</vt:lpstr>
      <vt:lpstr>VAS073_F_Kitossanaudos54IsViso</vt:lpstr>
      <vt:lpstr>'Forma 4'!VAS073_F_Kitossanaudos55PavirsiniuNuoteku</vt:lpstr>
      <vt:lpstr>VAS073_F_Kitossanaudos55PavirsiniuNuoteku</vt:lpstr>
      <vt:lpstr>'Forma 4'!VAS073_F_Kitossanaudos56KitosReguliuojamosios</vt:lpstr>
      <vt:lpstr>VAS073_F_Kitossanaudos56KitosReguliuojamosios</vt:lpstr>
      <vt:lpstr>'Forma 4'!VAS073_F_Kitossanaudos57KitosVeiklos</vt:lpstr>
      <vt:lpstr>VAS073_F_Kitossanaudos57KitosVeiklos</vt:lpstr>
      <vt:lpstr>'Forma 4'!VAS073_F_Kitossanaudos5Apskaitosveikla1</vt:lpstr>
      <vt:lpstr>VAS073_F_Kitossanaudos5Apskaitosveikla1</vt:lpstr>
      <vt:lpstr>'Forma 4'!VAS073_F_Kitossanaudos5Kitareguliuoja1</vt:lpstr>
      <vt:lpstr>VAS073_F_Kitossanaudos5Kitareguliuoja1</vt:lpstr>
      <vt:lpstr>'Forma 4'!VAS073_F_Kitostechninio11IS</vt:lpstr>
      <vt:lpstr>VAS073_F_Kitostechninio11IS</vt:lpstr>
      <vt:lpstr>'Forma 4'!VAS073_F_Kitostechninio131GeriamojoVandens</vt:lpstr>
      <vt:lpstr>VAS073_F_Kitostechninio131GeriamojoVandens</vt:lpstr>
      <vt:lpstr>'Forma 4'!VAS073_F_Kitostechninio132GeriamojoVandens</vt:lpstr>
      <vt:lpstr>VAS073_F_Kitostechninio132GeriamojoVandens</vt:lpstr>
      <vt:lpstr>'Forma 4'!VAS073_F_Kitostechninio133GeriamojoVandens</vt:lpstr>
      <vt:lpstr>VAS073_F_Kitostechninio133GeriamojoVandens</vt:lpstr>
      <vt:lpstr>'Forma 4'!VAS073_F_Kitostechninio13IsViso</vt:lpstr>
      <vt:lpstr>VAS073_F_Kitostechninio13IsViso</vt:lpstr>
      <vt:lpstr>'Forma 4'!VAS073_F_Kitostechninio141NuotekuSurinkimas</vt:lpstr>
      <vt:lpstr>VAS073_F_Kitostechninio141NuotekuSurinkimas</vt:lpstr>
      <vt:lpstr>'Forma 4'!VAS073_F_Kitostechninio142NuotekuValymas</vt:lpstr>
      <vt:lpstr>VAS073_F_Kitostechninio142NuotekuValymas</vt:lpstr>
      <vt:lpstr>'Forma 4'!VAS073_F_Kitostechninio143NuotekuDumblo</vt:lpstr>
      <vt:lpstr>VAS073_F_Kitostechninio143NuotekuDumblo</vt:lpstr>
      <vt:lpstr>'Forma 4'!VAS073_F_Kitostechninio14IsViso</vt:lpstr>
      <vt:lpstr>VAS073_F_Kitostechninio14IsViso</vt:lpstr>
      <vt:lpstr>'Forma 4'!VAS073_F_Kitostechninio15PavirsiniuNuoteku</vt:lpstr>
      <vt:lpstr>VAS073_F_Kitostechninio15PavirsiniuNuoteku</vt:lpstr>
      <vt:lpstr>'Forma 4'!VAS073_F_Kitostechninio16KitosReguliuojamosios</vt:lpstr>
      <vt:lpstr>VAS073_F_Kitostechninio16KitosReguliuojamosios</vt:lpstr>
      <vt:lpstr>'Forma 4'!VAS073_F_Kitostechninio17KitosVeiklos</vt:lpstr>
      <vt:lpstr>VAS073_F_Kitostechninio17KitosVeiklos</vt:lpstr>
      <vt:lpstr>'Forma 4'!VAS073_F_Kitostechninio1Apskaitosveikla1</vt:lpstr>
      <vt:lpstr>VAS073_F_Kitostechninio1Apskaitosveikla1</vt:lpstr>
      <vt:lpstr>'Forma 4'!VAS073_F_Kitostechninio1Kitareguliuoja1</vt:lpstr>
      <vt:lpstr>VAS073_F_Kitostechninio1Kitareguliuoja1</vt:lpstr>
      <vt:lpstr>'Forma 4'!VAS073_F_Kitostechninio21IS</vt:lpstr>
      <vt:lpstr>VAS073_F_Kitostechninio21IS</vt:lpstr>
      <vt:lpstr>'Forma 4'!VAS073_F_Kitostechninio231GeriamojoVandens</vt:lpstr>
      <vt:lpstr>VAS073_F_Kitostechninio231GeriamojoVandens</vt:lpstr>
      <vt:lpstr>'Forma 4'!VAS073_F_Kitostechninio232GeriamojoVandens</vt:lpstr>
      <vt:lpstr>VAS073_F_Kitostechninio232GeriamojoVandens</vt:lpstr>
      <vt:lpstr>'Forma 4'!VAS073_F_Kitostechninio233GeriamojoVandens</vt:lpstr>
      <vt:lpstr>VAS073_F_Kitostechninio233GeriamojoVandens</vt:lpstr>
      <vt:lpstr>'Forma 4'!VAS073_F_Kitostechninio23IsViso</vt:lpstr>
      <vt:lpstr>VAS073_F_Kitostechninio23IsViso</vt:lpstr>
      <vt:lpstr>'Forma 4'!VAS073_F_Kitostechninio241NuotekuSurinkimas</vt:lpstr>
      <vt:lpstr>VAS073_F_Kitostechninio241NuotekuSurinkimas</vt:lpstr>
      <vt:lpstr>'Forma 4'!VAS073_F_Kitostechninio242NuotekuValymas</vt:lpstr>
      <vt:lpstr>VAS073_F_Kitostechninio242NuotekuValymas</vt:lpstr>
      <vt:lpstr>'Forma 4'!VAS073_F_Kitostechninio243NuotekuDumblo</vt:lpstr>
      <vt:lpstr>VAS073_F_Kitostechninio243NuotekuDumblo</vt:lpstr>
      <vt:lpstr>'Forma 4'!VAS073_F_Kitostechninio24IsViso</vt:lpstr>
      <vt:lpstr>VAS073_F_Kitostechninio24IsViso</vt:lpstr>
      <vt:lpstr>'Forma 4'!VAS073_F_Kitostechninio25PavirsiniuNuoteku</vt:lpstr>
      <vt:lpstr>VAS073_F_Kitostechninio25PavirsiniuNuoteku</vt:lpstr>
      <vt:lpstr>'Forma 4'!VAS073_F_Kitostechninio26KitosReguliuojamosios</vt:lpstr>
      <vt:lpstr>VAS073_F_Kitostechninio26KitosReguliuojamosios</vt:lpstr>
      <vt:lpstr>'Forma 4'!VAS073_F_Kitostechninio27KitosVeiklos</vt:lpstr>
      <vt:lpstr>VAS073_F_Kitostechninio27KitosVeiklos</vt:lpstr>
      <vt:lpstr>'Forma 4'!VAS073_F_Kitostechninio2Apskaitosveikla1</vt:lpstr>
      <vt:lpstr>VAS073_F_Kitostechninio2Apskaitosveikla1</vt:lpstr>
      <vt:lpstr>'Forma 4'!VAS073_F_Kitostechninio2Kitareguliuoja1</vt:lpstr>
      <vt:lpstr>VAS073_F_Kitostechninio2Kitareguliuoja1</vt:lpstr>
      <vt:lpstr>'Forma 4'!VAS073_F_Kitostechninio31IS</vt:lpstr>
      <vt:lpstr>VAS073_F_Kitostechninio31IS</vt:lpstr>
      <vt:lpstr>'Forma 4'!VAS073_F_Kitostechninio331GeriamojoVandens</vt:lpstr>
      <vt:lpstr>VAS073_F_Kitostechninio331GeriamojoVandens</vt:lpstr>
      <vt:lpstr>'Forma 4'!VAS073_F_Kitostechninio332GeriamojoVandens</vt:lpstr>
      <vt:lpstr>VAS073_F_Kitostechninio332GeriamojoVandens</vt:lpstr>
      <vt:lpstr>'Forma 4'!VAS073_F_Kitostechninio333GeriamojoVandens</vt:lpstr>
      <vt:lpstr>VAS073_F_Kitostechninio333GeriamojoVandens</vt:lpstr>
      <vt:lpstr>'Forma 4'!VAS073_F_Kitostechninio33IsViso</vt:lpstr>
      <vt:lpstr>VAS073_F_Kitostechninio33IsViso</vt:lpstr>
      <vt:lpstr>'Forma 4'!VAS073_F_Kitostechninio341NuotekuSurinkimas</vt:lpstr>
      <vt:lpstr>VAS073_F_Kitostechninio341NuotekuSurinkimas</vt:lpstr>
      <vt:lpstr>'Forma 4'!VAS073_F_Kitostechninio342NuotekuValymas</vt:lpstr>
      <vt:lpstr>VAS073_F_Kitostechninio342NuotekuValymas</vt:lpstr>
      <vt:lpstr>'Forma 4'!VAS073_F_Kitostechninio343NuotekuDumblo</vt:lpstr>
      <vt:lpstr>VAS073_F_Kitostechninio343NuotekuDumblo</vt:lpstr>
      <vt:lpstr>'Forma 4'!VAS073_F_Kitostechninio34IsViso</vt:lpstr>
      <vt:lpstr>VAS073_F_Kitostechninio34IsViso</vt:lpstr>
      <vt:lpstr>'Forma 4'!VAS073_F_Kitostechninio35PavirsiniuNuoteku</vt:lpstr>
      <vt:lpstr>VAS073_F_Kitostechninio35PavirsiniuNuoteku</vt:lpstr>
      <vt:lpstr>'Forma 4'!VAS073_F_Kitostechninio36KitosReguliuojamosios</vt:lpstr>
      <vt:lpstr>VAS073_F_Kitostechninio36KitosReguliuojamosios</vt:lpstr>
      <vt:lpstr>'Forma 4'!VAS073_F_Kitostechninio37KitosVeiklos</vt:lpstr>
      <vt:lpstr>VAS073_F_Kitostechninio37KitosVeiklos</vt:lpstr>
      <vt:lpstr>'Forma 4'!VAS073_F_Kitostechninio3Apskaitosveikla1</vt:lpstr>
      <vt:lpstr>VAS073_F_Kitostechninio3Apskaitosveikla1</vt:lpstr>
      <vt:lpstr>'Forma 4'!VAS073_F_Kitostechninio3Kitareguliuoja1</vt:lpstr>
      <vt:lpstr>VAS073_F_Kitostechninio3Kitareguliuoja1</vt:lpstr>
      <vt:lpstr>'Forma 4'!VAS073_F_Kitostechninio41IS</vt:lpstr>
      <vt:lpstr>VAS073_F_Kitostechninio41IS</vt:lpstr>
      <vt:lpstr>'Forma 4'!VAS073_F_Kitostechninio431GeriamojoVandens</vt:lpstr>
      <vt:lpstr>VAS073_F_Kitostechninio431GeriamojoVandens</vt:lpstr>
      <vt:lpstr>'Forma 4'!VAS073_F_Kitostechninio432GeriamojoVandens</vt:lpstr>
      <vt:lpstr>VAS073_F_Kitostechninio432GeriamojoVandens</vt:lpstr>
      <vt:lpstr>'Forma 4'!VAS073_F_Kitostechninio433GeriamojoVandens</vt:lpstr>
      <vt:lpstr>VAS073_F_Kitostechninio433GeriamojoVandens</vt:lpstr>
      <vt:lpstr>'Forma 4'!VAS073_F_Kitostechninio43IsViso</vt:lpstr>
      <vt:lpstr>VAS073_F_Kitostechninio43IsViso</vt:lpstr>
      <vt:lpstr>'Forma 4'!VAS073_F_Kitostechninio441NuotekuSurinkimas</vt:lpstr>
      <vt:lpstr>VAS073_F_Kitostechninio441NuotekuSurinkimas</vt:lpstr>
      <vt:lpstr>'Forma 4'!VAS073_F_Kitostechninio442NuotekuValymas</vt:lpstr>
      <vt:lpstr>VAS073_F_Kitostechninio442NuotekuValymas</vt:lpstr>
      <vt:lpstr>'Forma 4'!VAS073_F_Kitostechninio443NuotekuDumblo</vt:lpstr>
      <vt:lpstr>VAS073_F_Kitostechninio443NuotekuDumblo</vt:lpstr>
      <vt:lpstr>'Forma 4'!VAS073_F_Kitostechninio44IsViso</vt:lpstr>
      <vt:lpstr>VAS073_F_Kitostechninio44IsViso</vt:lpstr>
      <vt:lpstr>'Forma 4'!VAS073_F_Kitostechninio45PavirsiniuNuoteku</vt:lpstr>
      <vt:lpstr>VAS073_F_Kitostechninio45PavirsiniuNuoteku</vt:lpstr>
      <vt:lpstr>'Forma 4'!VAS073_F_Kitostechninio46KitosReguliuojamosios</vt:lpstr>
      <vt:lpstr>VAS073_F_Kitostechninio46KitosReguliuojamosios</vt:lpstr>
      <vt:lpstr>'Forma 4'!VAS073_F_Kitostechninio47KitosVeiklos</vt:lpstr>
      <vt:lpstr>VAS073_F_Kitostechninio47KitosVeiklos</vt:lpstr>
      <vt:lpstr>'Forma 4'!VAS073_F_Kitostechninio4Apskaitosveikla1</vt:lpstr>
      <vt:lpstr>VAS073_F_Kitostechninio4Apskaitosveikla1</vt:lpstr>
      <vt:lpstr>'Forma 4'!VAS073_F_Kitostechninio4Kitareguliuoja1</vt:lpstr>
      <vt:lpstr>VAS073_F_Kitostechninio4Kitareguliuoja1</vt:lpstr>
      <vt:lpstr>'Forma 4'!VAS073_F_Kitumokesciusa11IS</vt:lpstr>
      <vt:lpstr>VAS073_F_Kitumokesciusa11IS</vt:lpstr>
      <vt:lpstr>'Forma 4'!VAS073_F_Kitumokesciusa131GeriamojoVandens</vt:lpstr>
      <vt:lpstr>VAS073_F_Kitumokesciusa131GeriamojoVandens</vt:lpstr>
      <vt:lpstr>'Forma 4'!VAS073_F_Kitumokesciusa132GeriamojoVandens</vt:lpstr>
      <vt:lpstr>VAS073_F_Kitumokesciusa132GeriamojoVandens</vt:lpstr>
      <vt:lpstr>'Forma 4'!VAS073_F_Kitumokesciusa133GeriamojoVandens</vt:lpstr>
      <vt:lpstr>VAS073_F_Kitumokesciusa133GeriamojoVandens</vt:lpstr>
      <vt:lpstr>'Forma 4'!VAS073_F_Kitumokesciusa13IsViso</vt:lpstr>
      <vt:lpstr>VAS073_F_Kitumokesciusa13IsViso</vt:lpstr>
      <vt:lpstr>'Forma 4'!VAS073_F_Kitumokesciusa141NuotekuSurinkimas</vt:lpstr>
      <vt:lpstr>VAS073_F_Kitumokesciusa141NuotekuSurinkimas</vt:lpstr>
      <vt:lpstr>'Forma 4'!VAS073_F_Kitumokesciusa142NuotekuValymas</vt:lpstr>
      <vt:lpstr>VAS073_F_Kitumokesciusa142NuotekuValymas</vt:lpstr>
      <vt:lpstr>'Forma 4'!VAS073_F_Kitumokesciusa143NuotekuDumblo</vt:lpstr>
      <vt:lpstr>VAS073_F_Kitumokesciusa143NuotekuDumblo</vt:lpstr>
      <vt:lpstr>'Forma 4'!VAS073_F_Kitumokesciusa14IsViso</vt:lpstr>
      <vt:lpstr>VAS073_F_Kitumokesciusa14IsViso</vt:lpstr>
      <vt:lpstr>'Forma 4'!VAS073_F_Kitumokesciusa15PavirsiniuNuoteku</vt:lpstr>
      <vt:lpstr>VAS073_F_Kitumokesciusa15PavirsiniuNuoteku</vt:lpstr>
      <vt:lpstr>'Forma 4'!VAS073_F_Kitumokesciusa16KitosReguliuojamosios</vt:lpstr>
      <vt:lpstr>VAS073_F_Kitumokesciusa16KitosReguliuojamosios</vt:lpstr>
      <vt:lpstr>'Forma 4'!VAS073_F_Kitumokesciusa17KitosVeiklos</vt:lpstr>
      <vt:lpstr>VAS073_F_Kitumokesciusa17KitosVeiklos</vt:lpstr>
      <vt:lpstr>'Forma 4'!VAS073_F_Kitumokesciusa1Apskaitosveikla1</vt:lpstr>
      <vt:lpstr>VAS073_F_Kitumokesciusa1Apskaitosveikla1</vt:lpstr>
      <vt:lpstr>'Forma 4'!VAS073_F_Kitumokesciusa1Kitareguliuoja1</vt:lpstr>
      <vt:lpstr>VAS073_F_Kitumokesciusa1Kitareguliuoja1</vt:lpstr>
      <vt:lpstr>'Forma 4'!VAS073_F_Kitumokesciusa21IS</vt:lpstr>
      <vt:lpstr>VAS073_F_Kitumokesciusa21IS</vt:lpstr>
      <vt:lpstr>'Forma 4'!VAS073_F_Kitumokesciusa231GeriamojoVandens</vt:lpstr>
      <vt:lpstr>VAS073_F_Kitumokesciusa231GeriamojoVandens</vt:lpstr>
      <vt:lpstr>'Forma 4'!VAS073_F_Kitumokesciusa232GeriamojoVandens</vt:lpstr>
      <vt:lpstr>VAS073_F_Kitumokesciusa232GeriamojoVandens</vt:lpstr>
      <vt:lpstr>'Forma 4'!VAS073_F_Kitumokesciusa233GeriamojoVandens</vt:lpstr>
      <vt:lpstr>VAS073_F_Kitumokesciusa233GeriamojoVandens</vt:lpstr>
      <vt:lpstr>'Forma 4'!VAS073_F_Kitumokesciusa23IsViso</vt:lpstr>
      <vt:lpstr>VAS073_F_Kitumokesciusa23IsViso</vt:lpstr>
      <vt:lpstr>'Forma 4'!VAS073_F_Kitumokesciusa241NuotekuSurinkimas</vt:lpstr>
      <vt:lpstr>VAS073_F_Kitumokesciusa241NuotekuSurinkimas</vt:lpstr>
      <vt:lpstr>'Forma 4'!VAS073_F_Kitumokesciusa242NuotekuValymas</vt:lpstr>
      <vt:lpstr>VAS073_F_Kitumokesciusa242NuotekuValymas</vt:lpstr>
      <vt:lpstr>'Forma 4'!VAS073_F_Kitumokesciusa243NuotekuDumblo</vt:lpstr>
      <vt:lpstr>VAS073_F_Kitumokesciusa243NuotekuDumblo</vt:lpstr>
      <vt:lpstr>'Forma 4'!VAS073_F_Kitumokesciusa24IsViso</vt:lpstr>
      <vt:lpstr>VAS073_F_Kitumokesciusa24IsViso</vt:lpstr>
      <vt:lpstr>'Forma 4'!VAS073_F_Kitumokesciusa25PavirsiniuNuoteku</vt:lpstr>
      <vt:lpstr>VAS073_F_Kitumokesciusa25PavirsiniuNuoteku</vt:lpstr>
      <vt:lpstr>'Forma 4'!VAS073_F_Kitumokesciusa26KitosReguliuojamosios</vt:lpstr>
      <vt:lpstr>VAS073_F_Kitumokesciusa26KitosReguliuojamosios</vt:lpstr>
      <vt:lpstr>'Forma 4'!VAS073_F_Kitumokesciusa27KitosVeiklos</vt:lpstr>
      <vt:lpstr>VAS073_F_Kitumokesciusa27KitosVeiklos</vt:lpstr>
      <vt:lpstr>'Forma 4'!VAS073_F_Kitumokesciusa2Apskaitosveikla1</vt:lpstr>
      <vt:lpstr>VAS073_F_Kitumokesciusa2Apskaitosveikla1</vt:lpstr>
      <vt:lpstr>'Forma 4'!VAS073_F_Kitumokesciusa2Kitareguliuoja1</vt:lpstr>
      <vt:lpstr>VAS073_F_Kitumokesciusa2Kitareguliuoja1</vt:lpstr>
      <vt:lpstr>'Forma 4'!VAS073_F_Kitumokesciusa31IS</vt:lpstr>
      <vt:lpstr>VAS073_F_Kitumokesciusa31IS</vt:lpstr>
      <vt:lpstr>'Forma 4'!VAS073_F_Kitumokesciusa331GeriamojoVandens</vt:lpstr>
      <vt:lpstr>VAS073_F_Kitumokesciusa331GeriamojoVandens</vt:lpstr>
      <vt:lpstr>'Forma 4'!VAS073_F_Kitumokesciusa332GeriamojoVandens</vt:lpstr>
      <vt:lpstr>VAS073_F_Kitumokesciusa332GeriamojoVandens</vt:lpstr>
      <vt:lpstr>'Forma 4'!VAS073_F_Kitumokesciusa333GeriamojoVandens</vt:lpstr>
      <vt:lpstr>VAS073_F_Kitumokesciusa333GeriamojoVandens</vt:lpstr>
      <vt:lpstr>'Forma 4'!VAS073_F_Kitumokesciusa33IsViso</vt:lpstr>
      <vt:lpstr>VAS073_F_Kitumokesciusa33IsViso</vt:lpstr>
      <vt:lpstr>'Forma 4'!VAS073_F_Kitumokesciusa341NuotekuSurinkimas</vt:lpstr>
      <vt:lpstr>VAS073_F_Kitumokesciusa341NuotekuSurinkimas</vt:lpstr>
      <vt:lpstr>'Forma 4'!VAS073_F_Kitumokesciusa342NuotekuValymas</vt:lpstr>
      <vt:lpstr>VAS073_F_Kitumokesciusa342NuotekuValymas</vt:lpstr>
      <vt:lpstr>'Forma 4'!VAS073_F_Kitumokesciusa343NuotekuDumblo</vt:lpstr>
      <vt:lpstr>VAS073_F_Kitumokesciusa343NuotekuDumblo</vt:lpstr>
      <vt:lpstr>'Forma 4'!VAS073_F_Kitumokesciusa34IsViso</vt:lpstr>
      <vt:lpstr>VAS073_F_Kitumokesciusa34IsViso</vt:lpstr>
      <vt:lpstr>'Forma 4'!VAS073_F_Kitumokesciusa35PavirsiniuNuoteku</vt:lpstr>
      <vt:lpstr>VAS073_F_Kitumokesciusa35PavirsiniuNuoteku</vt:lpstr>
      <vt:lpstr>'Forma 4'!VAS073_F_Kitumokesciusa36KitosReguliuojamosios</vt:lpstr>
      <vt:lpstr>VAS073_F_Kitumokesciusa36KitosReguliuojamosios</vt:lpstr>
      <vt:lpstr>'Forma 4'!VAS073_F_Kitumokesciusa37KitosVeiklos</vt:lpstr>
      <vt:lpstr>VAS073_F_Kitumokesciusa37KitosVeiklos</vt:lpstr>
      <vt:lpstr>'Forma 4'!VAS073_F_Kitumokesciusa3Apskaitosveikla1</vt:lpstr>
      <vt:lpstr>VAS073_F_Kitumokesciusa3Apskaitosveikla1</vt:lpstr>
      <vt:lpstr>'Forma 4'!VAS073_F_Kitumokesciusa3Kitareguliuoja1</vt:lpstr>
      <vt:lpstr>VAS073_F_Kitumokesciusa3Kitareguliuoja1</vt:lpstr>
      <vt:lpstr>'Forma 4'!VAS073_F_Kitumokesciusa41IS</vt:lpstr>
      <vt:lpstr>VAS073_F_Kitumokesciusa41IS</vt:lpstr>
      <vt:lpstr>'Forma 4'!VAS073_F_Kitumokesciusa431GeriamojoVandens</vt:lpstr>
      <vt:lpstr>VAS073_F_Kitumokesciusa431GeriamojoVandens</vt:lpstr>
      <vt:lpstr>'Forma 4'!VAS073_F_Kitumokesciusa432GeriamojoVandens</vt:lpstr>
      <vt:lpstr>VAS073_F_Kitumokesciusa432GeriamojoVandens</vt:lpstr>
      <vt:lpstr>'Forma 4'!VAS073_F_Kitumokesciusa433GeriamojoVandens</vt:lpstr>
      <vt:lpstr>VAS073_F_Kitumokesciusa433GeriamojoVandens</vt:lpstr>
      <vt:lpstr>'Forma 4'!VAS073_F_Kitumokesciusa43IsViso</vt:lpstr>
      <vt:lpstr>VAS073_F_Kitumokesciusa43IsViso</vt:lpstr>
      <vt:lpstr>'Forma 4'!VAS073_F_Kitumokesciusa441NuotekuSurinkimas</vt:lpstr>
      <vt:lpstr>VAS073_F_Kitumokesciusa441NuotekuSurinkimas</vt:lpstr>
      <vt:lpstr>'Forma 4'!VAS073_F_Kitumokesciusa442NuotekuValymas</vt:lpstr>
      <vt:lpstr>VAS073_F_Kitumokesciusa442NuotekuValymas</vt:lpstr>
      <vt:lpstr>'Forma 4'!VAS073_F_Kitumokesciusa443NuotekuDumblo</vt:lpstr>
      <vt:lpstr>VAS073_F_Kitumokesciusa443NuotekuDumblo</vt:lpstr>
      <vt:lpstr>'Forma 4'!VAS073_F_Kitumokesciusa44IsViso</vt:lpstr>
      <vt:lpstr>VAS073_F_Kitumokesciusa44IsViso</vt:lpstr>
      <vt:lpstr>'Forma 4'!VAS073_F_Kitumokesciusa45PavirsiniuNuoteku</vt:lpstr>
      <vt:lpstr>VAS073_F_Kitumokesciusa45PavirsiniuNuoteku</vt:lpstr>
      <vt:lpstr>'Forma 4'!VAS073_F_Kitumokesciusa46KitosReguliuojamosios</vt:lpstr>
      <vt:lpstr>VAS073_F_Kitumokesciusa46KitosReguliuojamosios</vt:lpstr>
      <vt:lpstr>'Forma 4'!VAS073_F_Kitumokesciusa47KitosVeiklos</vt:lpstr>
      <vt:lpstr>VAS073_F_Kitumokesciusa47KitosVeiklos</vt:lpstr>
      <vt:lpstr>'Forma 4'!VAS073_F_Kitumokesciusa4Apskaitosveikla1</vt:lpstr>
      <vt:lpstr>VAS073_F_Kitumokesciusa4Apskaitosveikla1</vt:lpstr>
      <vt:lpstr>'Forma 4'!VAS073_F_Kitumokesciusa4Kitareguliuoja1</vt:lpstr>
      <vt:lpstr>VAS073_F_Kitumokesciusa4Kitareguliuoja1</vt:lpstr>
      <vt:lpstr>'Forma 4'!VAS073_F_Kitupaslaugupi11IS</vt:lpstr>
      <vt:lpstr>VAS073_F_Kitupaslaugupi11IS</vt:lpstr>
      <vt:lpstr>'Forma 4'!VAS073_F_Kitupaslaugupi131GeriamojoVandens</vt:lpstr>
      <vt:lpstr>VAS073_F_Kitupaslaugupi131GeriamojoVandens</vt:lpstr>
      <vt:lpstr>'Forma 4'!VAS073_F_Kitupaslaugupi132GeriamojoVandens</vt:lpstr>
      <vt:lpstr>VAS073_F_Kitupaslaugupi132GeriamojoVandens</vt:lpstr>
      <vt:lpstr>'Forma 4'!VAS073_F_Kitupaslaugupi133GeriamojoVandens</vt:lpstr>
      <vt:lpstr>VAS073_F_Kitupaslaugupi133GeriamojoVandens</vt:lpstr>
      <vt:lpstr>'Forma 4'!VAS073_F_Kitupaslaugupi13IsViso</vt:lpstr>
      <vt:lpstr>VAS073_F_Kitupaslaugupi13IsViso</vt:lpstr>
      <vt:lpstr>'Forma 4'!VAS073_F_Kitupaslaugupi141NuotekuSurinkimas</vt:lpstr>
      <vt:lpstr>VAS073_F_Kitupaslaugupi141NuotekuSurinkimas</vt:lpstr>
      <vt:lpstr>'Forma 4'!VAS073_F_Kitupaslaugupi142NuotekuValymas</vt:lpstr>
      <vt:lpstr>VAS073_F_Kitupaslaugupi142NuotekuValymas</vt:lpstr>
      <vt:lpstr>'Forma 4'!VAS073_F_Kitupaslaugupi143NuotekuDumblo</vt:lpstr>
      <vt:lpstr>VAS073_F_Kitupaslaugupi143NuotekuDumblo</vt:lpstr>
      <vt:lpstr>'Forma 4'!VAS073_F_Kitupaslaugupi14IsViso</vt:lpstr>
      <vt:lpstr>VAS073_F_Kitupaslaugupi14IsViso</vt:lpstr>
      <vt:lpstr>'Forma 4'!VAS073_F_Kitupaslaugupi15PavirsiniuNuoteku</vt:lpstr>
      <vt:lpstr>VAS073_F_Kitupaslaugupi15PavirsiniuNuoteku</vt:lpstr>
      <vt:lpstr>'Forma 4'!VAS073_F_Kitupaslaugupi16KitosReguliuojamosios</vt:lpstr>
      <vt:lpstr>VAS073_F_Kitupaslaugupi16KitosReguliuojamosios</vt:lpstr>
      <vt:lpstr>'Forma 4'!VAS073_F_Kitupaslaugupi17KitosVeiklos</vt:lpstr>
      <vt:lpstr>VAS073_F_Kitupaslaugupi17KitosVeiklos</vt:lpstr>
      <vt:lpstr>'Forma 4'!VAS073_F_Kitupaslaugupi1Apskaitosveikla1</vt:lpstr>
      <vt:lpstr>VAS073_F_Kitupaslaugupi1Apskaitosveikla1</vt:lpstr>
      <vt:lpstr>'Forma 4'!VAS073_F_Kitupaslaugupi1Kitareguliuoja1</vt:lpstr>
      <vt:lpstr>VAS073_F_Kitupaslaugupi1Kitareguliuoja1</vt:lpstr>
      <vt:lpstr>'Forma 4'!VAS073_F_Kitupaslaugupi21IS</vt:lpstr>
      <vt:lpstr>VAS073_F_Kitupaslaugupi21IS</vt:lpstr>
      <vt:lpstr>'Forma 4'!VAS073_F_Kitupaslaugupi231GeriamojoVandens</vt:lpstr>
      <vt:lpstr>VAS073_F_Kitupaslaugupi231GeriamojoVandens</vt:lpstr>
      <vt:lpstr>'Forma 4'!VAS073_F_Kitupaslaugupi232GeriamojoVandens</vt:lpstr>
      <vt:lpstr>VAS073_F_Kitupaslaugupi232GeriamojoVandens</vt:lpstr>
      <vt:lpstr>'Forma 4'!VAS073_F_Kitupaslaugupi233GeriamojoVandens</vt:lpstr>
      <vt:lpstr>VAS073_F_Kitupaslaugupi233GeriamojoVandens</vt:lpstr>
      <vt:lpstr>'Forma 4'!VAS073_F_Kitupaslaugupi23IsViso</vt:lpstr>
      <vt:lpstr>VAS073_F_Kitupaslaugupi23IsViso</vt:lpstr>
      <vt:lpstr>'Forma 4'!VAS073_F_Kitupaslaugupi241NuotekuSurinkimas</vt:lpstr>
      <vt:lpstr>VAS073_F_Kitupaslaugupi241NuotekuSurinkimas</vt:lpstr>
      <vt:lpstr>'Forma 4'!VAS073_F_Kitupaslaugupi242NuotekuValymas</vt:lpstr>
      <vt:lpstr>VAS073_F_Kitupaslaugupi242NuotekuValymas</vt:lpstr>
      <vt:lpstr>'Forma 4'!VAS073_F_Kitupaslaugupi243NuotekuDumblo</vt:lpstr>
      <vt:lpstr>VAS073_F_Kitupaslaugupi243NuotekuDumblo</vt:lpstr>
      <vt:lpstr>'Forma 4'!VAS073_F_Kitupaslaugupi24IsViso</vt:lpstr>
      <vt:lpstr>VAS073_F_Kitupaslaugupi24IsViso</vt:lpstr>
      <vt:lpstr>'Forma 4'!VAS073_F_Kitupaslaugupi25PavirsiniuNuoteku</vt:lpstr>
      <vt:lpstr>VAS073_F_Kitupaslaugupi25PavirsiniuNuoteku</vt:lpstr>
      <vt:lpstr>'Forma 4'!VAS073_F_Kitupaslaugupi26KitosReguliuojamosios</vt:lpstr>
      <vt:lpstr>VAS073_F_Kitupaslaugupi26KitosReguliuojamosios</vt:lpstr>
      <vt:lpstr>'Forma 4'!VAS073_F_Kitupaslaugupi27KitosVeiklos</vt:lpstr>
      <vt:lpstr>VAS073_F_Kitupaslaugupi27KitosVeiklos</vt:lpstr>
      <vt:lpstr>'Forma 4'!VAS073_F_Kitupaslaugupi2Apskaitosveikla1</vt:lpstr>
      <vt:lpstr>VAS073_F_Kitupaslaugupi2Apskaitosveikla1</vt:lpstr>
      <vt:lpstr>'Forma 4'!VAS073_F_Kitupaslaugupi2Kitareguliuoja1</vt:lpstr>
      <vt:lpstr>VAS073_F_Kitupaslaugupi2Kitareguliuoja1</vt:lpstr>
      <vt:lpstr>'Forma 4'!VAS073_F_Kitupaslaugupi31IS</vt:lpstr>
      <vt:lpstr>VAS073_F_Kitupaslaugupi31IS</vt:lpstr>
      <vt:lpstr>'Forma 4'!VAS073_F_Kitupaslaugupi331GeriamojoVandens</vt:lpstr>
      <vt:lpstr>VAS073_F_Kitupaslaugupi331GeriamojoVandens</vt:lpstr>
      <vt:lpstr>'Forma 4'!VAS073_F_Kitupaslaugupi332GeriamojoVandens</vt:lpstr>
      <vt:lpstr>VAS073_F_Kitupaslaugupi332GeriamojoVandens</vt:lpstr>
      <vt:lpstr>'Forma 4'!VAS073_F_Kitupaslaugupi333GeriamojoVandens</vt:lpstr>
      <vt:lpstr>VAS073_F_Kitupaslaugupi333GeriamojoVandens</vt:lpstr>
      <vt:lpstr>'Forma 4'!VAS073_F_Kitupaslaugupi33IsViso</vt:lpstr>
      <vt:lpstr>VAS073_F_Kitupaslaugupi33IsViso</vt:lpstr>
      <vt:lpstr>'Forma 4'!VAS073_F_Kitupaslaugupi341NuotekuSurinkimas</vt:lpstr>
      <vt:lpstr>VAS073_F_Kitupaslaugupi341NuotekuSurinkimas</vt:lpstr>
      <vt:lpstr>'Forma 4'!VAS073_F_Kitupaslaugupi342NuotekuValymas</vt:lpstr>
      <vt:lpstr>VAS073_F_Kitupaslaugupi342NuotekuValymas</vt:lpstr>
      <vt:lpstr>'Forma 4'!VAS073_F_Kitupaslaugupi343NuotekuDumblo</vt:lpstr>
      <vt:lpstr>VAS073_F_Kitupaslaugupi343NuotekuDumblo</vt:lpstr>
      <vt:lpstr>'Forma 4'!VAS073_F_Kitupaslaugupi34IsViso</vt:lpstr>
      <vt:lpstr>VAS073_F_Kitupaslaugupi34IsViso</vt:lpstr>
      <vt:lpstr>'Forma 4'!VAS073_F_Kitupaslaugupi35PavirsiniuNuoteku</vt:lpstr>
      <vt:lpstr>VAS073_F_Kitupaslaugupi35PavirsiniuNuoteku</vt:lpstr>
      <vt:lpstr>'Forma 4'!VAS073_F_Kitupaslaugupi36KitosReguliuojamosios</vt:lpstr>
      <vt:lpstr>VAS073_F_Kitupaslaugupi36KitosReguliuojamosios</vt:lpstr>
      <vt:lpstr>'Forma 4'!VAS073_F_Kitupaslaugupi37KitosVeiklos</vt:lpstr>
      <vt:lpstr>VAS073_F_Kitupaslaugupi37KitosVeiklos</vt:lpstr>
      <vt:lpstr>'Forma 4'!VAS073_F_Kitupaslaugupi3Apskaitosveikla1</vt:lpstr>
      <vt:lpstr>VAS073_F_Kitupaslaugupi3Apskaitosveikla1</vt:lpstr>
      <vt:lpstr>'Forma 4'!VAS073_F_Kitupaslaugupi3Kitareguliuoja1</vt:lpstr>
      <vt:lpstr>VAS073_F_Kitupaslaugupi3Kitareguliuoja1</vt:lpstr>
      <vt:lpstr>'Forma 4'!VAS073_F_Konsultaciniup11IS</vt:lpstr>
      <vt:lpstr>VAS073_F_Konsultaciniup11IS</vt:lpstr>
      <vt:lpstr>'Forma 4'!VAS073_F_Konsultaciniup131GeriamojoVandens</vt:lpstr>
      <vt:lpstr>VAS073_F_Konsultaciniup131GeriamojoVandens</vt:lpstr>
      <vt:lpstr>'Forma 4'!VAS073_F_Konsultaciniup132GeriamojoVandens</vt:lpstr>
      <vt:lpstr>VAS073_F_Konsultaciniup132GeriamojoVandens</vt:lpstr>
      <vt:lpstr>'Forma 4'!VAS073_F_Konsultaciniup133GeriamojoVandens</vt:lpstr>
      <vt:lpstr>VAS073_F_Konsultaciniup133GeriamojoVandens</vt:lpstr>
      <vt:lpstr>'Forma 4'!VAS073_F_Konsultaciniup13IsViso</vt:lpstr>
      <vt:lpstr>VAS073_F_Konsultaciniup13IsViso</vt:lpstr>
      <vt:lpstr>'Forma 4'!VAS073_F_Konsultaciniup141NuotekuSurinkimas</vt:lpstr>
      <vt:lpstr>VAS073_F_Konsultaciniup141NuotekuSurinkimas</vt:lpstr>
      <vt:lpstr>'Forma 4'!VAS073_F_Konsultaciniup142NuotekuValymas</vt:lpstr>
      <vt:lpstr>VAS073_F_Konsultaciniup142NuotekuValymas</vt:lpstr>
      <vt:lpstr>'Forma 4'!VAS073_F_Konsultaciniup143NuotekuDumblo</vt:lpstr>
      <vt:lpstr>VAS073_F_Konsultaciniup143NuotekuDumblo</vt:lpstr>
      <vt:lpstr>'Forma 4'!VAS073_F_Konsultaciniup14IsViso</vt:lpstr>
      <vt:lpstr>VAS073_F_Konsultaciniup14IsViso</vt:lpstr>
      <vt:lpstr>'Forma 4'!VAS073_F_Konsultaciniup15PavirsiniuNuoteku</vt:lpstr>
      <vt:lpstr>VAS073_F_Konsultaciniup15PavirsiniuNuoteku</vt:lpstr>
      <vt:lpstr>'Forma 4'!VAS073_F_Konsultaciniup16KitosReguliuojamosios</vt:lpstr>
      <vt:lpstr>VAS073_F_Konsultaciniup16KitosReguliuojamosios</vt:lpstr>
      <vt:lpstr>'Forma 4'!VAS073_F_Konsultaciniup17KitosVeiklos</vt:lpstr>
      <vt:lpstr>VAS073_F_Konsultaciniup17KitosVeiklos</vt:lpstr>
      <vt:lpstr>'Forma 4'!VAS073_F_Konsultaciniup1Apskaitosveikla1</vt:lpstr>
      <vt:lpstr>VAS073_F_Konsultaciniup1Apskaitosveikla1</vt:lpstr>
      <vt:lpstr>'Forma 4'!VAS073_F_Konsultaciniup1Kitareguliuoja1</vt:lpstr>
      <vt:lpstr>VAS073_F_Konsultaciniup1Kitareguliuoja1</vt:lpstr>
      <vt:lpstr>'Forma 4'!VAS073_F_Konsultaciniup21IS</vt:lpstr>
      <vt:lpstr>VAS073_F_Konsultaciniup21IS</vt:lpstr>
      <vt:lpstr>'Forma 4'!VAS073_F_Konsultaciniup231GeriamojoVandens</vt:lpstr>
      <vt:lpstr>VAS073_F_Konsultaciniup231GeriamojoVandens</vt:lpstr>
      <vt:lpstr>'Forma 4'!VAS073_F_Konsultaciniup232GeriamojoVandens</vt:lpstr>
      <vt:lpstr>VAS073_F_Konsultaciniup232GeriamojoVandens</vt:lpstr>
      <vt:lpstr>'Forma 4'!VAS073_F_Konsultaciniup233GeriamojoVandens</vt:lpstr>
      <vt:lpstr>VAS073_F_Konsultaciniup233GeriamojoVandens</vt:lpstr>
      <vt:lpstr>'Forma 4'!VAS073_F_Konsultaciniup23IsViso</vt:lpstr>
      <vt:lpstr>VAS073_F_Konsultaciniup23IsViso</vt:lpstr>
      <vt:lpstr>'Forma 4'!VAS073_F_Konsultaciniup241NuotekuSurinkimas</vt:lpstr>
      <vt:lpstr>VAS073_F_Konsultaciniup241NuotekuSurinkimas</vt:lpstr>
      <vt:lpstr>'Forma 4'!VAS073_F_Konsultaciniup242NuotekuValymas</vt:lpstr>
      <vt:lpstr>VAS073_F_Konsultaciniup242NuotekuValymas</vt:lpstr>
      <vt:lpstr>'Forma 4'!VAS073_F_Konsultaciniup243NuotekuDumblo</vt:lpstr>
      <vt:lpstr>VAS073_F_Konsultaciniup243NuotekuDumblo</vt:lpstr>
      <vt:lpstr>'Forma 4'!VAS073_F_Konsultaciniup24IsViso</vt:lpstr>
      <vt:lpstr>VAS073_F_Konsultaciniup24IsViso</vt:lpstr>
      <vt:lpstr>'Forma 4'!VAS073_F_Konsultaciniup25PavirsiniuNuoteku</vt:lpstr>
      <vt:lpstr>VAS073_F_Konsultaciniup25PavirsiniuNuoteku</vt:lpstr>
      <vt:lpstr>'Forma 4'!VAS073_F_Konsultaciniup26KitosReguliuojamosios</vt:lpstr>
      <vt:lpstr>VAS073_F_Konsultaciniup26KitosReguliuojamosios</vt:lpstr>
      <vt:lpstr>'Forma 4'!VAS073_F_Konsultaciniup27KitosVeiklos</vt:lpstr>
      <vt:lpstr>VAS073_F_Konsultaciniup27KitosVeiklos</vt:lpstr>
      <vt:lpstr>'Forma 4'!VAS073_F_Konsultaciniup2Apskaitosveikla1</vt:lpstr>
      <vt:lpstr>VAS073_F_Konsultaciniup2Apskaitosveikla1</vt:lpstr>
      <vt:lpstr>'Forma 4'!VAS073_F_Konsultaciniup2Kitareguliuoja1</vt:lpstr>
      <vt:lpstr>VAS073_F_Konsultaciniup2Kitareguliuoja1</vt:lpstr>
      <vt:lpstr>'Forma 4'!VAS073_F_Konsultaciniup31IS</vt:lpstr>
      <vt:lpstr>VAS073_F_Konsultaciniup31IS</vt:lpstr>
      <vt:lpstr>'Forma 4'!VAS073_F_Konsultaciniup331GeriamojoVandens</vt:lpstr>
      <vt:lpstr>VAS073_F_Konsultaciniup331GeriamojoVandens</vt:lpstr>
      <vt:lpstr>'Forma 4'!VAS073_F_Konsultaciniup332GeriamojoVandens</vt:lpstr>
      <vt:lpstr>VAS073_F_Konsultaciniup332GeriamojoVandens</vt:lpstr>
      <vt:lpstr>'Forma 4'!VAS073_F_Konsultaciniup333GeriamojoVandens</vt:lpstr>
      <vt:lpstr>VAS073_F_Konsultaciniup333GeriamojoVandens</vt:lpstr>
      <vt:lpstr>'Forma 4'!VAS073_F_Konsultaciniup33IsViso</vt:lpstr>
      <vt:lpstr>VAS073_F_Konsultaciniup33IsViso</vt:lpstr>
      <vt:lpstr>'Forma 4'!VAS073_F_Konsultaciniup341NuotekuSurinkimas</vt:lpstr>
      <vt:lpstr>VAS073_F_Konsultaciniup341NuotekuSurinkimas</vt:lpstr>
      <vt:lpstr>'Forma 4'!VAS073_F_Konsultaciniup342NuotekuValymas</vt:lpstr>
      <vt:lpstr>VAS073_F_Konsultaciniup342NuotekuValymas</vt:lpstr>
      <vt:lpstr>'Forma 4'!VAS073_F_Konsultaciniup343NuotekuDumblo</vt:lpstr>
      <vt:lpstr>VAS073_F_Konsultaciniup343NuotekuDumblo</vt:lpstr>
      <vt:lpstr>'Forma 4'!VAS073_F_Konsultaciniup34IsViso</vt:lpstr>
      <vt:lpstr>VAS073_F_Konsultaciniup34IsViso</vt:lpstr>
      <vt:lpstr>'Forma 4'!VAS073_F_Konsultaciniup35PavirsiniuNuoteku</vt:lpstr>
      <vt:lpstr>VAS073_F_Konsultaciniup35PavirsiniuNuoteku</vt:lpstr>
      <vt:lpstr>'Forma 4'!VAS073_F_Konsultaciniup36KitosReguliuojamosios</vt:lpstr>
      <vt:lpstr>VAS073_F_Konsultaciniup36KitosReguliuojamosios</vt:lpstr>
      <vt:lpstr>'Forma 4'!VAS073_F_Konsultaciniup37KitosVeiklos</vt:lpstr>
      <vt:lpstr>VAS073_F_Konsultaciniup37KitosVeiklos</vt:lpstr>
      <vt:lpstr>'Forma 4'!VAS073_F_Konsultaciniup3Apskaitosveikla1</vt:lpstr>
      <vt:lpstr>VAS073_F_Konsultaciniup3Apskaitosveikla1</vt:lpstr>
      <vt:lpstr>'Forma 4'!VAS073_F_Konsultaciniup3Kitareguliuoja1</vt:lpstr>
      <vt:lpstr>VAS073_F_Konsultaciniup3Kitareguliuoja1</vt:lpstr>
      <vt:lpstr>'Forma 4'!VAS073_F_Konsultaciniup41IS</vt:lpstr>
      <vt:lpstr>VAS073_F_Konsultaciniup41IS</vt:lpstr>
      <vt:lpstr>'Forma 4'!VAS073_F_Konsultaciniup431GeriamojoVandens</vt:lpstr>
      <vt:lpstr>VAS073_F_Konsultaciniup431GeriamojoVandens</vt:lpstr>
      <vt:lpstr>'Forma 4'!VAS073_F_Konsultaciniup432GeriamojoVandens</vt:lpstr>
      <vt:lpstr>VAS073_F_Konsultaciniup432GeriamojoVandens</vt:lpstr>
      <vt:lpstr>'Forma 4'!VAS073_F_Konsultaciniup433GeriamojoVandens</vt:lpstr>
      <vt:lpstr>VAS073_F_Konsultaciniup433GeriamojoVandens</vt:lpstr>
      <vt:lpstr>'Forma 4'!VAS073_F_Konsultaciniup43IsViso</vt:lpstr>
      <vt:lpstr>VAS073_F_Konsultaciniup43IsViso</vt:lpstr>
      <vt:lpstr>'Forma 4'!VAS073_F_Konsultaciniup441NuotekuSurinkimas</vt:lpstr>
      <vt:lpstr>VAS073_F_Konsultaciniup441NuotekuSurinkimas</vt:lpstr>
      <vt:lpstr>'Forma 4'!VAS073_F_Konsultaciniup442NuotekuValymas</vt:lpstr>
      <vt:lpstr>VAS073_F_Konsultaciniup442NuotekuValymas</vt:lpstr>
      <vt:lpstr>'Forma 4'!VAS073_F_Konsultaciniup443NuotekuDumblo</vt:lpstr>
      <vt:lpstr>VAS073_F_Konsultaciniup443NuotekuDumblo</vt:lpstr>
      <vt:lpstr>'Forma 4'!VAS073_F_Konsultaciniup44IsViso</vt:lpstr>
      <vt:lpstr>VAS073_F_Konsultaciniup44IsViso</vt:lpstr>
      <vt:lpstr>'Forma 4'!VAS073_F_Konsultaciniup45PavirsiniuNuoteku</vt:lpstr>
      <vt:lpstr>VAS073_F_Konsultaciniup45PavirsiniuNuoteku</vt:lpstr>
      <vt:lpstr>'Forma 4'!VAS073_F_Konsultaciniup46KitosReguliuojamosios</vt:lpstr>
      <vt:lpstr>VAS073_F_Konsultaciniup46KitosReguliuojamosios</vt:lpstr>
      <vt:lpstr>'Forma 4'!VAS073_F_Konsultaciniup47KitosVeiklos</vt:lpstr>
      <vt:lpstr>VAS073_F_Konsultaciniup47KitosVeiklos</vt:lpstr>
      <vt:lpstr>'Forma 4'!VAS073_F_Konsultaciniup4Apskaitosveikla1</vt:lpstr>
      <vt:lpstr>VAS073_F_Konsultaciniup4Apskaitosveikla1</vt:lpstr>
      <vt:lpstr>'Forma 4'!VAS073_F_Konsultaciniup4Kitareguliuoja1</vt:lpstr>
      <vt:lpstr>VAS073_F_Konsultaciniup4Kitareguliuoja1</vt:lpstr>
      <vt:lpstr>'Forma 4'!VAS073_F_Kuraslengviesi11IS</vt:lpstr>
      <vt:lpstr>VAS073_F_Kuraslengviesi11IS</vt:lpstr>
      <vt:lpstr>'Forma 4'!VAS073_F_Kuraslengviesi131GeriamojoVandens</vt:lpstr>
      <vt:lpstr>VAS073_F_Kuraslengviesi131GeriamojoVandens</vt:lpstr>
      <vt:lpstr>'Forma 4'!VAS073_F_Kuraslengviesi132GeriamojoVandens</vt:lpstr>
      <vt:lpstr>VAS073_F_Kuraslengviesi132GeriamojoVandens</vt:lpstr>
      <vt:lpstr>'Forma 4'!VAS073_F_Kuraslengviesi133GeriamojoVandens</vt:lpstr>
      <vt:lpstr>VAS073_F_Kuraslengviesi133GeriamojoVandens</vt:lpstr>
      <vt:lpstr>'Forma 4'!VAS073_F_Kuraslengviesi13IsViso</vt:lpstr>
      <vt:lpstr>VAS073_F_Kuraslengviesi13IsViso</vt:lpstr>
      <vt:lpstr>'Forma 4'!VAS073_F_Kuraslengviesi141NuotekuSurinkimas</vt:lpstr>
      <vt:lpstr>VAS073_F_Kuraslengviesi141NuotekuSurinkimas</vt:lpstr>
      <vt:lpstr>'Forma 4'!VAS073_F_Kuraslengviesi142NuotekuValymas</vt:lpstr>
      <vt:lpstr>VAS073_F_Kuraslengviesi142NuotekuValymas</vt:lpstr>
      <vt:lpstr>'Forma 4'!VAS073_F_Kuraslengviesi143NuotekuDumblo</vt:lpstr>
      <vt:lpstr>VAS073_F_Kuraslengviesi143NuotekuDumblo</vt:lpstr>
      <vt:lpstr>'Forma 4'!VAS073_F_Kuraslengviesi14IsViso</vt:lpstr>
      <vt:lpstr>VAS073_F_Kuraslengviesi14IsViso</vt:lpstr>
      <vt:lpstr>'Forma 4'!VAS073_F_Kuraslengviesi15PavirsiniuNuoteku</vt:lpstr>
      <vt:lpstr>VAS073_F_Kuraslengviesi15PavirsiniuNuoteku</vt:lpstr>
      <vt:lpstr>'Forma 4'!VAS073_F_Kuraslengviesi16KitosReguliuojamosios</vt:lpstr>
      <vt:lpstr>VAS073_F_Kuraslengviesi16KitosReguliuojamosios</vt:lpstr>
      <vt:lpstr>'Forma 4'!VAS073_F_Kuraslengviesi17KitosVeiklos</vt:lpstr>
      <vt:lpstr>VAS073_F_Kuraslengviesi17KitosVeiklos</vt:lpstr>
      <vt:lpstr>'Forma 4'!VAS073_F_Kuraslengviesi1Apskaitosveikla1</vt:lpstr>
      <vt:lpstr>VAS073_F_Kuraslengviesi1Apskaitosveikla1</vt:lpstr>
      <vt:lpstr>'Forma 4'!VAS073_F_Kuraslengviesi1Kitareguliuoja1</vt:lpstr>
      <vt:lpstr>VAS073_F_Kuraslengviesi1Kitareguliuoja1</vt:lpstr>
      <vt:lpstr>'Forma 4'!VAS073_F_Kuraslengviesi21IS</vt:lpstr>
      <vt:lpstr>VAS073_F_Kuraslengviesi21IS</vt:lpstr>
      <vt:lpstr>'Forma 4'!VAS073_F_Kuraslengviesi231GeriamojoVandens</vt:lpstr>
      <vt:lpstr>VAS073_F_Kuraslengviesi231GeriamojoVandens</vt:lpstr>
      <vt:lpstr>'Forma 4'!VAS073_F_Kuraslengviesi232GeriamojoVandens</vt:lpstr>
      <vt:lpstr>VAS073_F_Kuraslengviesi232GeriamojoVandens</vt:lpstr>
      <vt:lpstr>'Forma 4'!VAS073_F_Kuraslengviesi233GeriamojoVandens</vt:lpstr>
      <vt:lpstr>VAS073_F_Kuraslengviesi233GeriamojoVandens</vt:lpstr>
      <vt:lpstr>'Forma 4'!VAS073_F_Kuraslengviesi23IsViso</vt:lpstr>
      <vt:lpstr>VAS073_F_Kuraslengviesi23IsViso</vt:lpstr>
      <vt:lpstr>'Forma 4'!VAS073_F_Kuraslengviesi241NuotekuSurinkimas</vt:lpstr>
      <vt:lpstr>VAS073_F_Kuraslengviesi241NuotekuSurinkimas</vt:lpstr>
      <vt:lpstr>'Forma 4'!VAS073_F_Kuraslengviesi242NuotekuValymas</vt:lpstr>
      <vt:lpstr>VAS073_F_Kuraslengviesi242NuotekuValymas</vt:lpstr>
      <vt:lpstr>'Forma 4'!VAS073_F_Kuraslengviesi243NuotekuDumblo</vt:lpstr>
      <vt:lpstr>VAS073_F_Kuraslengviesi243NuotekuDumblo</vt:lpstr>
      <vt:lpstr>'Forma 4'!VAS073_F_Kuraslengviesi24IsViso</vt:lpstr>
      <vt:lpstr>VAS073_F_Kuraslengviesi24IsViso</vt:lpstr>
      <vt:lpstr>'Forma 4'!VAS073_F_Kuraslengviesi25PavirsiniuNuoteku</vt:lpstr>
      <vt:lpstr>VAS073_F_Kuraslengviesi25PavirsiniuNuoteku</vt:lpstr>
      <vt:lpstr>'Forma 4'!VAS073_F_Kuraslengviesi26KitosReguliuojamosios</vt:lpstr>
      <vt:lpstr>VAS073_F_Kuraslengviesi26KitosReguliuojamosios</vt:lpstr>
      <vt:lpstr>'Forma 4'!VAS073_F_Kuraslengviesi27KitosVeiklos</vt:lpstr>
      <vt:lpstr>VAS073_F_Kuraslengviesi27KitosVeiklos</vt:lpstr>
      <vt:lpstr>'Forma 4'!VAS073_F_Kuraslengviesi2Apskaitosveikla1</vt:lpstr>
      <vt:lpstr>VAS073_F_Kuraslengviesi2Apskaitosveikla1</vt:lpstr>
      <vt:lpstr>'Forma 4'!VAS073_F_Kuraslengviesi2Kitareguliuoja1</vt:lpstr>
      <vt:lpstr>VAS073_F_Kuraslengviesi2Kitareguliuoja1</vt:lpstr>
      <vt:lpstr>'Forma 4'!VAS073_F_Kuraslengviesi31IS</vt:lpstr>
      <vt:lpstr>VAS073_F_Kuraslengviesi31IS</vt:lpstr>
      <vt:lpstr>'Forma 4'!VAS073_F_Kuraslengviesi331GeriamojoVandens</vt:lpstr>
      <vt:lpstr>VAS073_F_Kuraslengviesi331GeriamojoVandens</vt:lpstr>
      <vt:lpstr>'Forma 4'!VAS073_F_Kuraslengviesi332GeriamojoVandens</vt:lpstr>
      <vt:lpstr>VAS073_F_Kuraslengviesi332GeriamojoVandens</vt:lpstr>
      <vt:lpstr>'Forma 4'!VAS073_F_Kuraslengviesi333GeriamojoVandens</vt:lpstr>
      <vt:lpstr>VAS073_F_Kuraslengviesi333GeriamojoVandens</vt:lpstr>
      <vt:lpstr>'Forma 4'!VAS073_F_Kuraslengviesi33IsViso</vt:lpstr>
      <vt:lpstr>VAS073_F_Kuraslengviesi33IsViso</vt:lpstr>
      <vt:lpstr>'Forma 4'!VAS073_F_Kuraslengviesi341NuotekuSurinkimas</vt:lpstr>
      <vt:lpstr>VAS073_F_Kuraslengviesi341NuotekuSurinkimas</vt:lpstr>
      <vt:lpstr>'Forma 4'!VAS073_F_Kuraslengviesi342NuotekuValymas</vt:lpstr>
      <vt:lpstr>VAS073_F_Kuraslengviesi342NuotekuValymas</vt:lpstr>
      <vt:lpstr>'Forma 4'!VAS073_F_Kuraslengviesi343NuotekuDumblo</vt:lpstr>
      <vt:lpstr>VAS073_F_Kuraslengviesi343NuotekuDumblo</vt:lpstr>
      <vt:lpstr>'Forma 4'!VAS073_F_Kuraslengviesi34IsViso</vt:lpstr>
      <vt:lpstr>VAS073_F_Kuraslengviesi34IsViso</vt:lpstr>
      <vt:lpstr>'Forma 4'!VAS073_F_Kuraslengviesi35PavirsiniuNuoteku</vt:lpstr>
      <vt:lpstr>VAS073_F_Kuraslengviesi35PavirsiniuNuoteku</vt:lpstr>
      <vt:lpstr>'Forma 4'!VAS073_F_Kuraslengviesi36KitosReguliuojamosios</vt:lpstr>
      <vt:lpstr>VAS073_F_Kuraslengviesi36KitosReguliuojamosios</vt:lpstr>
      <vt:lpstr>'Forma 4'!VAS073_F_Kuraslengviesi37KitosVeiklos</vt:lpstr>
      <vt:lpstr>VAS073_F_Kuraslengviesi37KitosVeiklos</vt:lpstr>
      <vt:lpstr>'Forma 4'!VAS073_F_Kuraslengviesi3Apskaitosveikla1</vt:lpstr>
      <vt:lpstr>VAS073_F_Kuraslengviesi3Apskaitosveikla1</vt:lpstr>
      <vt:lpstr>'Forma 4'!VAS073_F_Kuraslengviesi3Kitareguliuoja1</vt:lpstr>
      <vt:lpstr>VAS073_F_Kuraslengviesi3Kitareguliuoja1</vt:lpstr>
      <vt:lpstr>'Forma 4'!VAS073_F_Kuraslengviesi41IS</vt:lpstr>
      <vt:lpstr>VAS073_F_Kuraslengviesi41IS</vt:lpstr>
      <vt:lpstr>'Forma 4'!VAS073_F_Kuraslengviesi431GeriamojoVandens</vt:lpstr>
      <vt:lpstr>VAS073_F_Kuraslengviesi431GeriamojoVandens</vt:lpstr>
      <vt:lpstr>'Forma 4'!VAS073_F_Kuraslengviesi432GeriamojoVandens</vt:lpstr>
      <vt:lpstr>VAS073_F_Kuraslengviesi432GeriamojoVandens</vt:lpstr>
      <vt:lpstr>'Forma 4'!VAS073_F_Kuraslengviesi433GeriamojoVandens</vt:lpstr>
      <vt:lpstr>VAS073_F_Kuraslengviesi433GeriamojoVandens</vt:lpstr>
      <vt:lpstr>'Forma 4'!VAS073_F_Kuraslengviesi43IsViso</vt:lpstr>
      <vt:lpstr>VAS073_F_Kuraslengviesi43IsViso</vt:lpstr>
      <vt:lpstr>'Forma 4'!VAS073_F_Kuraslengviesi441NuotekuSurinkimas</vt:lpstr>
      <vt:lpstr>VAS073_F_Kuraslengviesi441NuotekuSurinkimas</vt:lpstr>
      <vt:lpstr>'Forma 4'!VAS073_F_Kuraslengviesi442NuotekuValymas</vt:lpstr>
      <vt:lpstr>VAS073_F_Kuraslengviesi442NuotekuValymas</vt:lpstr>
      <vt:lpstr>'Forma 4'!VAS073_F_Kuraslengviesi443NuotekuDumblo</vt:lpstr>
      <vt:lpstr>VAS073_F_Kuraslengviesi443NuotekuDumblo</vt:lpstr>
      <vt:lpstr>'Forma 4'!VAS073_F_Kuraslengviesi44IsViso</vt:lpstr>
      <vt:lpstr>VAS073_F_Kuraslengviesi44IsViso</vt:lpstr>
      <vt:lpstr>'Forma 4'!VAS073_F_Kuraslengviesi45PavirsiniuNuoteku</vt:lpstr>
      <vt:lpstr>VAS073_F_Kuraslengviesi45PavirsiniuNuoteku</vt:lpstr>
      <vt:lpstr>'Forma 4'!VAS073_F_Kuraslengviesi46KitosReguliuojamosios</vt:lpstr>
      <vt:lpstr>VAS073_F_Kuraslengviesi46KitosReguliuojamosios</vt:lpstr>
      <vt:lpstr>'Forma 4'!VAS073_F_Kuraslengviesi47KitosVeiklos</vt:lpstr>
      <vt:lpstr>VAS073_F_Kuraslengviesi47KitosVeiklos</vt:lpstr>
      <vt:lpstr>'Forma 4'!VAS073_F_Kuraslengviesi4Apskaitosveikla1</vt:lpstr>
      <vt:lpstr>VAS073_F_Kuraslengviesi4Apskaitosveikla1</vt:lpstr>
      <vt:lpstr>'Forma 4'!VAS073_F_Kuraslengviesi4Kitareguliuoja1</vt:lpstr>
      <vt:lpstr>VAS073_F_Kuraslengviesi4Kitareguliuoja1</vt:lpstr>
      <vt:lpstr>'Forma 4'!VAS073_F_Kurasmasinomsi11IS</vt:lpstr>
      <vt:lpstr>VAS073_F_Kurasmasinomsi11IS</vt:lpstr>
      <vt:lpstr>'Forma 4'!VAS073_F_Kurasmasinomsi131GeriamojoVandens</vt:lpstr>
      <vt:lpstr>VAS073_F_Kurasmasinomsi131GeriamojoVandens</vt:lpstr>
      <vt:lpstr>'Forma 4'!VAS073_F_Kurasmasinomsi132GeriamojoVandens</vt:lpstr>
      <vt:lpstr>VAS073_F_Kurasmasinomsi132GeriamojoVandens</vt:lpstr>
      <vt:lpstr>'Forma 4'!VAS073_F_Kurasmasinomsi133GeriamojoVandens</vt:lpstr>
      <vt:lpstr>VAS073_F_Kurasmasinomsi133GeriamojoVandens</vt:lpstr>
      <vt:lpstr>'Forma 4'!VAS073_F_Kurasmasinomsi13IsViso</vt:lpstr>
      <vt:lpstr>VAS073_F_Kurasmasinomsi13IsViso</vt:lpstr>
      <vt:lpstr>'Forma 4'!VAS073_F_Kurasmasinomsi141NuotekuSurinkimas</vt:lpstr>
      <vt:lpstr>VAS073_F_Kurasmasinomsi141NuotekuSurinkimas</vt:lpstr>
      <vt:lpstr>'Forma 4'!VAS073_F_Kurasmasinomsi142NuotekuValymas</vt:lpstr>
      <vt:lpstr>VAS073_F_Kurasmasinomsi142NuotekuValymas</vt:lpstr>
      <vt:lpstr>'Forma 4'!VAS073_F_Kurasmasinomsi143NuotekuDumblo</vt:lpstr>
      <vt:lpstr>VAS073_F_Kurasmasinomsi143NuotekuDumblo</vt:lpstr>
      <vt:lpstr>'Forma 4'!VAS073_F_Kurasmasinomsi14IsViso</vt:lpstr>
      <vt:lpstr>VAS073_F_Kurasmasinomsi14IsViso</vt:lpstr>
      <vt:lpstr>'Forma 4'!VAS073_F_Kurasmasinomsi15PavirsiniuNuoteku</vt:lpstr>
      <vt:lpstr>VAS073_F_Kurasmasinomsi15PavirsiniuNuoteku</vt:lpstr>
      <vt:lpstr>'Forma 4'!VAS073_F_Kurasmasinomsi16KitosReguliuojamosios</vt:lpstr>
      <vt:lpstr>VAS073_F_Kurasmasinomsi16KitosReguliuojamosios</vt:lpstr>
      <vt:lpstr>'Forma 4'!VAS073_F_Kurasmasinomsi17KitosVeiklos</vt:lpstr>
      <vt:lpstr>VAS073_F_Kurasmasinomsi17KitosVeiklos</vt:lpstr>
      <vt:lpstr>'Forma 4'!VAS073_F_Kurasmasinomsi1Apskaitosveikla1</vt:lpstr>
      <vt:lpstr>VAS073_F_Kurasmasinomsi1Apskaitosveikla1</vt:lpstr>
      <vt:lpstr>'Forma 4'!VAS073_F_Kurasmasinomsi1Kitareguliuoja1</vt:lpstr>
      <vt:lpstr>VAS073_F_Kurasmasinomsi1Kitareguliuoja1</vt:lpstr>
      <vt:lpstr>'Forma 4'!VAS073_F_Kurasmasinomsi21IS</vt:lpstr>
      <vt:lpstr>VAS073_F_Kurasmasinomsi21IS</vt:lpstr>
      <vt:lpstr>'Forma 4'!VAS073_F_Kurasmasinomsi231GeriamojoVandens</vt:lpstr>
      <vt:lpstr>VAS073_F_Kurasmasinomsi231GeriamojoVandens</vt:lpstr>
      <vt:lpstr>'Forma 4'!VAS073_F_Kurasmasinomsi232GeriamojoVandens</vt:lpstr>
      <vt:lpstr>VAS073_F_Kurasmasinomsi232GeriamojoVandens</vt:lpstr>
      <vt:lpstr>'Forma 4'!VAS073_F_Kurasmasinomsi233GeriamojoVandens</vt:lpstr>
      <vt:lpstr>VAS073_F_Kurasmasinomsi233GeriamojoVandens</vt:lpstr>
      <vt:lpstr>'Forma 4'!VAS073_F_Kurasmasinomsi23IsViso</vt:lpstr>
      <vt:lpstr>VAS073_F_Kurasmasinomsi23IsViso</vt:lpstr>
      <vt:lpstr>'Forma 4'!VAS073_F_Kurasmasinomsi241NuotekuSurinkimas</vt:lpstr>
      <vt:lpstr>VAS073_F_Kurasmasinomsi241NuotekuSurinkimas</vt:lpstr>
      <vt:lpstr>'Forma 4'!VAS073_F_Kurasmasinomsi242NuotekuValymas</vt:lpstr>
      <vt:lpstr>VAS073_F_Kurasmasinomsi242NuotekuValymas</vt:lpstr>
      <vt:lpstr>'Forma 4'!VAS073_F_Kurasmasinomsi243NuotekuDumblo</vt:lpstr>
      <vt:lpstr>VAS073_F_Kurasmasinomsi243NuotekuDumblo</vt:lpstr>
      <vt:lpstr>'Forma 4'!VAS073_F_Kurasmasinomsi24IsViso</vt:lpstr>
      <vt:lpstr>VAS073_F_Kurasmasinomsi24IsViso</vt:lpstr>
      <vt:lpstr>'Forma 4'!VAS073_F_Kurasmasinomsi25PavirsiniuNuoteku</vt:lpstr>
      <vt:lpstr>VAS073_F_Kurasmasinomsi25PavirsiniuNuoteku</vt:lpstr>
      <vt:lpstr>'Forma 4'!VAS073_F_Kurasmasinomsi26KitosReguliuojamosios</vt:lpstr>
      <vt:lpstr>VAS073_F_Kurasmasinomsi26KitosReguliuojamosios</vt:lpstr>
      <vt:lpstr>'Forma 4'!VAS073_F_Kurasmasinomsi27KitosVeiklos</vt:lpstr>
      <vt:lpstr>VAS073_F_Kurasmasinomsi27KitosVeiklos</vt:lpstr>
      <vt:lpstr>'Forma 4'!VAS073_F_Kurasmasinomsi2Apskaitosveikla1</vt:lpstr>
      <vt:lpstr>VAS073_F_Kurasmasinomsi2Apskaitosveikla1</vt:lpstr>
      <vt:lpstr>'Forma 4'!VAS073_F_Kurasmasinomsi2Kitareguliuoja1</vt:lpstr>
      <vt:lpstr>VAS073_F_Kurasmasinomsi2Kitareguliuoja1</vt:lpstr>
      <vt:lpstr>'Forma 4'!VAS073_F_Kurasmasinomsi31IS</vt:lpstr>
      <vt:lpstr>VAS073_F_Kurasmasinomsi31IS</vt:lpstr>
      <vt:lpstr>'Forma 4'!VAS073_F_Kurasmasinomsi331GeriamojoVandens</vt:lpstr>
      <vt:lpstr>VAS073_F_Kurasmasinomsi331GeriamojoVandens</vt:lpstr>
      <vt:lpstr>'Forma 4'!VAS073_F_Kurasmasinomsi332GeriamojoVandens</vt:lpstr>
      <vt:lpstr>VAS073_F_Kurasmasinomsi332GeriamojoVandens</vt:lpstr>
      <vt:lpstr>'Forma 4'!VAS073_F_Kurasmasinomsi333GeriamojoVandens</vt:lpstr>
      <vt:lpstr>VAS073_F_Kurasmasinomsi333GeriamojoVandens</vt:lpstr>
      <vt:lpstr>'Forma 4'!VAS073_F_Kurasmasinomsi33IsViso</vt:lpstr>
      <vt:lpstr>VAS073_F_Kurasmasinomsi33IsViso</vt:lpstr>
      <vt:lpstr>'Forma 4'!VAS073_F_Kurasmasinomsi341NuotekuSurinkimas</vt:lpstr>
      <vt:lpstr>VAS073_F_Kurasmasinomsi341NuotekuSurinkimas</vt:lpstr>
      <vt:lpstr>'Forma 4'!VAS073_F_Kurasmasinomsi342NuotekuValymas</vt:lpstr>
      <vt:lpstr>VAS073_F_Kurasmasinomsi342NuotekuValymas</vt:lpstr>
      <vt:lpstr>'Forma 4'!VAS073_F_Kurasmasinomsi343NuotekuDumblo</vt:lpstr>
      <vt:lpstr>VAS073_F_Kurasmasinomsi343NuotekuDumblo</vt:lpstr>
      <vt:lpstr>'Forma 4'!VAS073_F_Kurasmasinomsi34IsViso</vt:lpstr>
      <vt:lpstr>VAS073_F_Kurasmasinomsi34IsViso</vt:lpstr>
      <vt:lpstr>'Forma 4'!VAS073_F_Kurasmasinomsi35PavirsiniuNuoteku</vt:lpstr>
      <vt:lpstr>VAS073_F_Kurasmasinomsi35PavirsiniuNuoteku</vt:lpstr>
      <vt:lpstr>'Forma 4'!VAS073_F_Kurasmasinomsi36KitosReguliuojamosios</vt:lpstr>
      <vt:lpstr>VAS073_F_Kurasmasinomsi36KitosReguliuojamosios</vt:lpstr>
      <vt:lpstr>'Forma 4'!VAS073_F_Kurasmasinomsi37KitosVeiklos</vt:lpstr>
      <vt:lpstr>VAS073_F_Kurasmasinomsi37KitosVeiklos</vt:lpstr>
      <vt:lpstr>'Forma 4'!VAS073_F_Kurasmasinomsi3Apskaitosveikla1</vt:lpstr>
      <vt:lpstr>VAS073_F_Kurasmasinomsi3Apskaitosveikla1</vt:lpstr>
      <vt:lpstr>'Forma 4'!VAS073_F_Kurasmasinomsi3Kitareguliuoja1</vt:lpstr>
      <vt:lpstr>VAS073_F_Kurasmasinomsi3Kitareguliuoja1</vt:lpstr>
      <vt:lpstr>'Forma 4'!VAS073_F_Kurasmasinomsi41IS</vt:lpstr>
      <vt:lpstr>VAS073_F_Kurasmasinomsi41IS</vt:lpstr>
      <vt:lpstr>'Forma 4'!VAS073_F_Kurasmasinomsi431GeriamojoVandens</vt:lpstr>
      <vt:lpstr>VAS073_F_Kurasmasinomsi431GeriamojoVandens</vt:lpstr>
      <vt:lpstr>'Forma 4'!VAS073_F_Kurasmasinomsi432GeriamojoVandens</vt:lpstr>
      <vt:lpstr>VAS073_F_Kurasmasinomsi432GeriamojoVandens</vt:lpstr>
      <vt:lpstr>'Forma 4'!VAS073_F_Kurasmasinomsi433GeriamojoVandens</vt:lpstr>
      <vt:lpstr>VAS073_F_Kurasmasinomsi433GeriamojoVandens</vt:lpstr>
      <vt:lpstr>'Forma 4'!VAS073_F_Kurasmasinomsi43IsViso</vt:lpstr>
      <vt:lpstr>VAS073_F_Kurasmasinomsi43IsViso</vt:lpstr>
      <vt:lpstr>'Forma 4'!VAS073_F_Kurasmasinomsi441NuotekuSurinkimas</vt:lpstr>
      <vt:lpstr>VAS073_F_Kurasmasinomsi441NuotekuSurinkimas</vt:lpstr>
      <vt:lpstr>'Forma 4'!VAS073_F_Kurasmasinomsi442NuotekuValymas</vt:lpstr>
      <vt:lpstr>VAS073_F_Kurasmasinomsi442NuotekuValymas</vt:lpstr>
      <vt:lpstr>'Forma 4'!VAS073_F_Kurasmasinomsi443NuotekuDumblo</vt:lpstr>
      <vt:lpstr>VAS073_F_Kurasmasinomsi443NuotekuDumblo</vt:lpstr>
      <vt:lpstr>'Forma 4'!VAS073_F_Kurasmasinomsi44IsViso</vt:lpstr>
      <vt:lpstr>VAS073_F_Kurasmasinomsi44IsViso</vt:lpstr>
      <vt:lpstr>'Forma 4'!VAS073_F_Kurasmasinomsi45PavirsiniuNuoteku</vt:lpstr>
      <vt:lpstr>VAS073_F_Kurasmasinomsi45PavirsiniuNuoteku</vt:lpstr>
      <vt:lpstr>'Forma 4'!VAS073_F_Kurasmasinomsi46KitosReguliuojamosios</vt:lpstr>
      <vt:lpstr>VAS073_F_Kurasmasinomsi46KitosReguliuojamosios</vt:lpstr>
      <vt:lpstr>'Forma 4'!VAS073_F_Kurasmasinomsi47KitosVeiklos</vt:lpstr>
      <vt:lpstr>VAS073_F_Kurasmasinomsi47KitosVeiklos</vt:lpstr>
      <vt:lpstr>'Forma 4'!VAS073_F_Kurasmasinomsi4Apskaitosveikla1</vt:lpstr>
      <vt:lpstr>VAS073_F_Kurasmasinomsi4Apskaitosveikla1</vt:lpstr>
      <vt:lpstr>'Forma 4'!VAS073_F_Kurasmasinomsi4Kitareguliuoja1</vt:lpstr>
      <vt:lpstr>VAS073_F_Kurasmasinomsi4Kitareguliuoja1</vt:lpstr>
      <vt:lpstr>'Forma 4'!VAS073_F_Kurotransportu11IS</vt:lpstr>
      <vt:lpstr>VAS073_F_Kurotransportu11IS</vt:lpstr>
      <vt:lpstr>'Forma 4'!VAS073_F_Kurotransportu131GeriamojoVandens</vt:lpstr>
      <vt:lpstr>VAS073_F_Kurotransportu131GeriamojoVandens</vt:lpstr>
      <vt:lpstr>'Forma 4'!VAS073_F_Kurotransportu132GeriamojoVandens</vt:lpstr>
      <vt:lpstr>VAS073_F_Kurotransportu132GeriamojoVandens</vt:lpstr>
      <vt:lpstr>'Forma 4'!VAS073_F_Kurotransportu133GeriamojoVandens</vt:lpstr>
      <vt:lpstr>VAS073_F_Kurotransportu133GeriamojoVandens</vt:lpstr>
      <vt:lpstr>'Forma 4'!VAS073_F_Kurotransportu13IsViso</vt:lpstr>
      <vt:lpstr>VAS073_F_Kurotransportu13IsViso</vt:lpstr>
      <vt:lpstr>'Forma 4'!VAS073_F_Kurotransportu141NuotekuSurinkimas</vt:lpstr>
      <vt:lpstr>VAS073_F_Kurotransportu141NuotekuSurinkimas</vt:lpstr>
      <vt:lpstr>'Forma 4'!VAS073_F_Kurotransportu142NuotekuValymas</vt:lpstr>
      <vt:lpstr>VAS073_F_Kurotransportu142NuotekuValymas</vt:lpstr>
      <vt:lpstr>'Forma 4'!VAS073_F_Kurotransportu143NuotekuDumblo</vt:lpstr>
      <vt:lpstr>VAS073_F_Kurotransportu143NuotekuDumblo</vt:lpstr>
      <vt:lpstr>'Forma 4'!VAS073_F_Kurotransportu14IsViso</vt:lpstr>
      <vt:lpstr>VAS073_F_Kurotransportu14IsViso</vt:lpstr>
      <vt:lpstr>'Forma 4'!VAS073_F_Kurotransportu15PavirsiniuNuoteku</vt:lpstr>
      <vt:lpstr>VAS073_F_Kurotransportu15PavirsiniuNuoteku</vt:lpstr>
      <vt:lpstr>'Forma 4'!VAS073_F_Kurotransportu16KitosReguliuojamosios</vt:lpstr>
      <vt:lpstr>VAS073_F_Kurotransportu16KitosReguliuojamosios</vt:lpstr>
      <vt:lpstr>'Forma 4'!VAS073_F_Kurotransportu17KitosVeiklos</vt:lpstr>
      <vt:lpstr>VAS073_F_Kurotransportu17KitosVeiklos</vt:lpstr>
      <vt:lpstr>'Forma 4'!VAS073_F_Kurotransportu1Apskaitosveikla1</vt:lpstr>
      <vt:lpstr>VAS073_F_Kurotransportu1Apskaitosveikla1</vt:lpstr>
      <vt:lpstr>'Forma 4'!VAS073_F_Kurotransportu1Kitareguliuoja1</vt:lpstr>
      <vt:lpstr>VAS073_F_Kurotransportu1Kitareguliuoja1</vt:lpstr>
      <vt:lpstr>'Forma 4'!VAS073_F_Kurotransportu21IS</vt:lpstr>
      <vt:lpstr>VAS073_F_Kurotransportu21IS</vt:lpstr>
      <vt:lpstr>'Forma 4'!VAS073_F_Kurotransportu231GeriamojoVandens</vt:lpstr>
      <vt:lpstr>VAS073_F_Kurotransportu231GeriamojoVandens</vt:lpstr>
      <vt:lpstr>'Forma 4'!VAS073_F_Kurotransportu232GeriamojoVandens</vt:lpstr>
      <vt:lpstr>VAS073_F_Kurotransportu232GeriamojoVandens</vt:lpstr>
      <vt:lpstr>'Forma 4'!VAS073_F_Kurotransportu233GeriamojoVandens</vt:lpstr>
      <vt:lpstr>VAS073_F_Kurotransportu233GeriamojoVandens</vt:lpstr>
      <vt:lpstr>'Forma 4'!VAS073_F_Kurotransportu23IsViso</vt:lpstr>
      <vt:lpstr>VAS073_F_Kurotransportu23IsViso</vt:lpstr>
      <vt:lpstr>'Forma 4'!VAS073_F_Kurotransportu241NuotekuSurinkimas</vt:lpstr>
      <vt:lpstr>VAS073_F_Kurotransportu241NuotekuSurinkimas</vt:lpstr>
      <vt:lpstr>'Forma 4'!VAS073_F_Kurotransportu242NuotekuValymas</vt:lpstr>
      <vt:lpstr>VAS073_F_Kurotransportu242NuotekuValymas</vt:lpstr>
      <vt:lpstr>'Forma 4'!VAS073_F_Kurotransportu243NuotekuDumblo</vt:lpstr>
      <vt:lpstr>VAS073_F_Kurotransportu243NuotekuDumblo</vt:lpstr>
      <vt:lpstr>'Forma 4'!VAS073_F_Kurotransportu24IsViso</vt:lpstr>
      <vt:lpstr>VAS073_F_Kurotransportu24IsViso</vt:lpstr>
      <vt:lpstr>'Forma 4'!VAS073_F_Kurotransportu25PavirsiniuNuoteku</vt:lpstr>
      <vt:lpstr>VAS073_F_Kurotransportu25PavirsiniuNuoteku</vt:lpstr>
      <vt:lpstr>'Forma 4'!VAS073_F_Kurotransportu26KitosReguliuojamosios</vt:lpstr>
      <vt:lpstr>VAS073_F_Kurotransportu26KitosReguliuojamosios</vt:lpstr>
      <vt:lpstr>'Forma 4'!VAS073_F_Kurotransportu27KitosVeiklos</vt:lpstr>
      <vt:lpstr>VAS073_F_Kurotransportu27KitosVeiklos</vt:lpstr>
      <vt:lpstr>'Forma 4'!VAS073_F_Kurotransportu2Apskaitosveikla1</vt:lpstr>
      <vt:lpstr>VAS073_F_Kurotransportu2Apskaitosveikla1</vt:lpstr>
      <vt:lpstr>'Forma 4'!VAS073_F_Kurotransportu2Kitareguliuoja1</vt:lpstr>
      <vt:lpstr>VAS073_F_Kurotransportu2Kitareguliuoja1</vt:lpstr>
      <vt:lpstr>'Forma 4'!VAS073_F_Kurotransportu31IS</vt:lpstr>
      <vt:lpstr>VAS073_F_Kurotransportu31IS</vt:lpstr>
      <vt:lpstr>'Forma 4'!VAS073_F_Kurotransportu331GeriamojoVandens</vt:lpstr>
      <vt:lpstr>VAS073_F_Kurotransportu331GeriamojoVandens</vt:lpstr>
      <vt:lpstr>'Forma 4'!VAS073_F_Kurotransportu332GeriamojoVandens</vt:lpstr>
      <vt:lpstr>VAS073_F_Kurotransportu332GeriamojoVandens</vt:lpstr>
      <vt:lpstr>'Forma 4'!VAS073_F_Kurotransportu333GeriamojoVandens</vt:lpstr>
      <vt:lpstr>VAS073_F_Kurotransportu333GeriamojoVandens</vt:lpstr>
      <vt:lpstr>'Forma 4'!VAS073_F_Kurotransportu33IsViso</vt:lpstr>
      <vt:lpstr>VAS073_F_Kurotransportu33IsViso</vt:lpstr>
      <vt:lpstr>'Forma 4'!VAS073_F_Kurotransportu341NuotekuSurinkimas</vt:lpstr>
      <vt:lpstr>VAS073_F_Kurotransportu341NuotekuSurinkimas</vt:lpstr>
      <vt:lpstr>'Forma 4'!VAS073_F_Kurotransportu342NuotekuValymas</vt:lpstr>
      <vt:lpstr>VAS073_F_Kurotransportu342NuotekuValymas</vt:lpstr>
      <vt:lpstr>'Forma 4'!VAS073_F_Kurotransportu343NuotekuDumblo</vt:lpstr>
      <vt:lpstr>VAS073_F_Kurotransportu343NuotekuDumblo</vt:lpstr>
      <vt:lpstr>'Forma 4'!VAS073_F_Kurotransportu34IsViso</vt:lpstr>
      <vt:lpstr>VAS073_F_Kurotransportu34IsViso</vt:lpstr>
      <vt:lpstr>'Forma 4'!VAS073_F_Kurotransportu35PavirsiniuNuoteku</vt:lpstr>
      <vt:lpstr>VAS073_F_Kurotransportu35PavirsiniuNuoteku</vt:lpstr>
      <vt:lpstr>'Forma 4'!VAS073_F_Kurotransportu36KitosReguliuojamosios</vt:lpstr>
      <vt:lpstr>VAS073_F_Kurotransportu36KitosReguliuojamosios</vt:lpstr>
      <vt:lpstr>'Forma 4'!VAS073_F_Kurotransportu37KitosVeiklos</vt:lpstr>
      <vt:lpstr>VAS073_F_Kurotransportu37KitosVeiklos</vt:lpstr>
      <vt:lpstr>'Forma 4'!VAS073_F_Kurotransportu3Apskaitosveikla1</vt:lpstr>
      <vt:lpstr>VAS073_F_Kurotransportu3Apskaitosveikla1</vt:lpstr>
      <vt:lpstr>'Forma 4'!VAS073_F_Kurotransportu3Kitareguliuoja1</vt:lpstr>
      <vt:lpstr>VAS073_F_Kurotransportu3Kitareguliuoja1</vt:lpstr>
      <vt:lpstr>'Forma 4'!VAS073_F_Laboratoriniut11IS</vt:lpstr>
      <vt:lpstr>VAS073_F_Laboratoriniut11IS</vt:lpstr>
      <vt:lpstr>'Forma 4'!VAS073_F_Laboratoriniut131GeriamojoVandens</vt:lpstr>
      <vt:lpstr>VAS073_F_Laboratoriniut131GeriamojoVandens</vt:lpstr>
      <vt:lpstr>'Forma 4'!VAS073_F_Laboratoriniut132GeriamojoVandens</vt:lpstr>
      <vt:lpstr>VAS073_F_Laboratoriniut132GeriamojoVandens</vt:lpstr>
      <vt:lpstr>'Forma 4'!VAS073_F_Laboratoriniut133GeriamojoVandens</vt:lpstr>
      <vt:lpstr>VAS073_F_Laboratoriniut133GeriamojoVandens</vt:lpstr>
      <vt:lpstr>'Forma 4'!VAS073_F_Laboratoriniut13IsViso</vt:lpstr>
      <vt:lpstr>VAS073_F_Laboratoriniut13IsViso</vt:lpstr>
      <vt:lpstr>'Forma 4'!VAS073_F_Laboratoriniut141NuotekuSurinkimas</vt:lpstr>
      <vt:lpstr>VAS073_F_Laboratoriniut141NuotekuSurinkimas</vt:lpstr>
      <vt:lpstr>'Forma 4'!VAS073_F_Laboratoriniut142NuotekuValymas</vt:lpstr>
      <vt:lpstr>VAS073_F_Laboratoriniut142NuotekuValymas</vt:lpstr>
      <vt:lpstr>'Forma 4'!VAS073_F_Laboratoriniut143NuotekuDumblo</vt:lpstr>
      <vt:lpstr>VAS073_F_Laboratoriniut143NuotekuDumblo</vt:lpstr>
      <vt:lpstr>'Forma 4'!VAS073_F_Laboratoriniut14IsViso</vt:lpstr>
      <vt:lpstr>VAS073_F_Laboratoriniut14IsViso</vt:lpstr>
      <vt:lpstr>'Forma 4'!VAS073_F_Laboratoriniut15PavirsiniuNuoteku</vt:lpstr>
      <vt:lpstr>VAS073_F_Laboratoriniut15PavirsiniuNuoteku</vt:lpstr>
      <vt:lpstr>'Forma 4'!VAS073_F_Laboratoriniut16KitosReguliuojamosios</vt:lpstr>
      <vt:lpstr>VAS073_F_Laboratoriniut16KitosReguliuojamosios</vt:lpstr>
      <vt:lpstr>'Forma 4'!VAS073_F_Laboratoriniut17KitosVeiklos</vt:lpstr>
      <vt:lpstr>VAS073_F_Laboratoriniut17KitosVeiklos</vt:lpstr>
      <vt:lpstr>'Forma 4'!VAS073_F_Laboratoriniut1Apskaitosveikla1</vt:lpstr>
      <vt:lpstr>VAS073_F_Laboratoriniut1Apskaitosveikla1</vt:lpstr>
      <vt:lpstr>'Forma 4'!VAS073_F_Laboratoriniut1Kitareguliuoja1</vt:lpstr>
      <vt:lpstr>VAS073_F_Laboratoriniut1Kitareguliuoja1</vt:lpstr>
      <vt:lpstr>'Forma 4'!VAS073_F_Laboratoriniut21IS</vt:lpstr>
      <vt:lpstr>VAS073_F_Laboratoriniut21IS</vt:lpstr>
      <vt:lpstr>'Forma 4'!VAS073_F_Laboratoriniut231GeriamojoVandens</vt:lpstr>
      <vt:lpstr>VAS073_F_Laboratoriniut231GeriamojoVandens</vt:lpstr>
      <vt:lpstr>'Forma 4'!VAS073_F_Laboratoriniut232GeriamojoVandens</vt:lpstr>
      <vt:lpstr>VAS073_F_Laboratoriniut232GeriamojoVandens</vt:lpstr>
      <vt:lpstr>'Forma 4'!VAS073_F_Laboratoriniut233GeriamojoVandens</vt:lpstr>
      <vt:lpstr>VAS073_F_Laboratoriniut233GeriamojoVandens</vt:lpstr>
      <vt:lpstr>'Forma 4'!VAS073_F_Laboratoriniut23IsViso</vt:lpstr>
      <vt:lpstr>VAS073_F_Laboratoriniut23IsViso</vt:lpstr>
      <vt:lpstr>'Forma 4'!VAS073_F_Laboratoriniut241NuotekuSurinkimas</vt:lpstr>
      <vt:lpstr>VAS073_F_Laboratoriniut241NuotekuSurinkimas</vt:lpstr>
      <vt:lpstr>'Forma 4'!VAS073_F_Laboratoriniut242NuotekuValymas</vt:lpstr>
      <vt:lpstr>VAS073_F_Laboratoriniut242NuotekuValymas</vt:lpstr>
      <vt:lpstr>'Forma 4'!VAS073_F_Laboratoriniut243NuotekuDumblo</vt:lpstr>
      <vt:lpstr>VAS073_F_Laboratoriniut243NuotekuDumblo</vt:lpstr>
      <vt:lpstr>'Forma 4'!VAS073_F_Laboratoriniut24IsViso</vt:lpstr>
      <vt:lpstr>VAS073_F_Laboratoriniut24IsViso</vt:lpstr>
      <vt:lpstr>'Forma 4'!VAS073_F_Laboratoriniut25PavirsiniuNuoteku</vt:lpstr>
      <vt:lpstr>VAS073_F_Laboratoriniut25PavirsiniuNuoteku</vt:lpstr>
      <vt:lpstr>'Forma 4'!VAS073_F_Laboratoriniut26KitosReguliuojamosios</vt:lpstr>
      <vt:lpstr>VAS073_F_Laboratoriniut26KitosReguliuojamosios</vt:lpstr>
      <vt:lpstr>'Forma 4'!VAS073_F_Laboratoriniut27KitosVeiklos</vt:lpstr>
      <vt:lpstr>VAS073_F_Laboratoriniut27KitosVeiklos</vt:lpstr>
      <vt:lpstr>'Forma 4'!VAS073_F_Laboratoriniut2Apskaitosveikla1</vt:lpstr>
      <vt:lpstr>VAS073_F_Laboratoriniut2Apskaitosveikla1</vt:lpstr>
      <vt:lpstr>'Forma 4'!VAS073_F_Laboratoriniut2Kitareguliuoja1</vt:lpstr>
      <vt:lpstr>VAS073_F_Laboratoriniut2Kitareguliuoja1</vt:lpstr>
      <vt:lpstr>'Forma 4'!VAS073_F_Laboratoriniut31IS</vt:lpstr>
      <vt:lpstr>VAS073_F_Laboratoriniut31IS</vt:lpstr>
      <vt:lpstr>'Forma 4'!VAS073_F_Laboratoriniut331GeriamojoVandens</vt:lpstr>
      <vt:lpstr>VAS073_F_Laboratoriniut331GeriamojoVandens</vt:lpstr>
      <vt:lpstr>'Forma 4'!VAS073_F_Laboratoriniut332GeriamojoVandens</vt:lpstr>
      <vt:lpstr>VAS073_F_Laboratoriniut332GeriamojoVandens</vt:lpstr>
      <vt:lpstr>'Forma 4'!VAS073_F_Laboratoriniut333GeriamojoVandens</vt:lpstr>
      <vt:lpstr>VAS073_F_Laboratoriniut333GeriamojoVandens</vt:lpstr>
      <vt:lpstr>'Forma 4'!VAS073_F_Laboratoriniut33IsViso</vt:lpstr>
      <vt:lpstr>VAS073_F_Laboratoriniut33IsViso</vt:lpstr>
      <vt:lpstr>'Forma 4'!VAS073_F_Laboratoriniut341NuotekuSurinkimas</vt:lpstr>
      <vt:lpstr>VAS073_F_Laboratoriniut341NuotekuSurinkimas</vt:lpstr>
      <vt:lpstr>'Forma 4'!VAS073_F_Laboratoriniut342NuotekuValymas</vt:lpstr>
      <vt:lpstr>VAS073_F_Laboratoriniut342NuotekuValymas</vt:lpstr>
      <vt:lpstr>'Forma 4'!VAS073_F_Laboratoriniut343NuotekuDumblo</vt:lpstr>
      <vt:lpstr>VAS073_F_Laboratoriniut343NuotekuDumblo</vt:lpstr>
      <vt:lpstr>'Forma 4'!VAS073_F_Laboratoriniut34IsViso</vt:lpstr>
      <vt:lpstr>VAS073_F_Laboratoriniut34IsViso</vt:lpstr>
      <vt:lpstr>'Forma 4'!VAS073_F_Laboratoriniut35PavirsiniuNuoteku</vt:lpstr>
      <vt:lpstr>VAS073_F_Laboratoriniut35PavirsiniuNuoteku</vt:lpstr>
      <vt:lpstr>'Forma 4'!VAS073_F_Laboratoriniut36KitosReguliuojamosios</vt:lpstr>
      <vt:lpstr>VAS073_F_Laboratoriniut36KitosReguliuojamosios</vt:lpstr>
      <vt:lpstr>'Forma 4'!VAS073_F_Laboratoriniut37KitosVeiklos</vt:lpstr>
      <vt:lpstr>VAS073_F_Laboratoriniut37KitosVeiklos</vt:lpstr>
      <vt:lpstr>'Forma 4'!VAS073_F_Laboratoriniut3Apskaitosveikla1</vt:lpstr>
      <vt:lpstr>VAS073_F_Laboratoriniut3Apskaitosveikla1</vt:lpstr>
      <vt:lpstr>'Forma 4'!VAS073_F_Laboratoriniut3Kitareguliuoja1</vt:lpstr>
      <vt:lpstr>VAS073_F_Laboratoriniut3Kitareguliuoja1</vt:lpstr>
      <vt:lpstr>'Forma 4'!VAS073_F_Metrologinespa11IS</vt:lpstr>
      <vt:lpstr>VAS073_F_Metrologinespa11IS</vt:lpstr>
      <vt:lpstr>'Forma 4'!VAS073_F_Metrologinespa131GeriamojoVandens</vt:lpstr>
      <vt:lpstr>VAS073_F_Metrologinespa131GeriamojoVandens</vt:lpstr>
      <vt:lpstr>'Forma 4'!VAS073_F_Metrologinespa132GeriamojoVandens</vt:lpstr>
      <vt:lpstr>VAS073_F_Metrologinespa132GeriamojoVandens</vt:lpstr>
      <vt:lpstr>'Forma 4'!VAS073_F_Metrologinespa133GeriamojoVandens</vt:lpstr>
      <vt:lpstr>VAS073_F_Metrologinespa133GeriamojoVandens</vt:lpstr>
      <vt:lpstr>'Forma 4'!VAS073_F_Metrologinespa13IsViso</vt:lpstr>
      <vt:lpstr>VAS073_F_Metrologinespa13IsViso</vt:lpstr>
      <vt:lpstr>'Forma 4'!VAS073_F_Metrologinespa141NuotekuSurinkimas</vt:lpstr>
      <vt:lpstr>VAS073_F_Metrologinespa141NuotekuSurinkimas</vt:lpstr>
      <vt:lpstr>'Forma 4'!VAS073_F_Metrologinespa142NuotekuValymas</vt:lpstr>
      <vt:lpstr>VAS073_F_Metrologinespa142NuotekuValymas</vt:lpstr>
      <vt:lpstr>'Forma 4'!VAS073_F_Metrologinespa143NuotekuDumblo</vt:lpstr>
      <vt:lpstr>VAS073_F_Metrologinespa143NuotekuDumblo</vt:lpstr>
      <vt:lpstr>'Forma 4'!VAS073_F_Metrologinespa14IsViso</vt:lpstr>
      <vt:lpstr>VAS073_F_Metrologinespa14IsViso</vt:lpstr>
      <vt:lpstr>'Forma 4'!VAS073_F_Metrologinespa15PavirsiniuNuoteku</vt:lpstr>
      <vt:lpstr>VAS073_F_Metrologinespa15PavirsiniuNuoteku</vt:lpstr>
      <vt:lpstr>'Forma 4'!VAS073_F_Metrologinespa16KitosReguliuojamosios</vt:lpstr>
      <vt:lpstr>VAS073_F_Metrologinespa16KitosReguliuojamosios</vt:lpstr>
      <vt:lpstr>'Forma 4'!VAS073_F_Metrologinespa17KitosVeiklos</vt:lpstr>
      <vt:lpstr>VAS073_F_Metrologinespa17KitosVeiklos</vt:lpstr>
      <vt:lpstr>'Forma 4'!VAS073_F_Metrologinespa1Apskaitosveikla1</vt:lpstr>
      <vt:lpstr>VAS073_F_Metrologinespa1Apskaitosveikla1</vt:lpstr>
      <vt:lpstr>'Forma 4'!VAS073_F_Metrologinespa1Kitareguliuoja1</vt:lpstr>
      <vt:lpstr>VAS073_F_Metrologinespa1Kitareguliuoja1</vt:lpstr>
      <vt:lpstr>'Forma 4'!VAS073_F_Metrologinespa21IS</vt:lpstr>
      <vt:lpstr>VAS073_F_Metrologinespa21IS</vt:lpstr>
      <vt:lpstr>'Forma 4'!VAS073_F_Metrologinespa231GeriamojoVandens</vt:lpstr>
      <vt:lpstr>VAS073_F_Metrologinespa231GeriamojoVandens</vt:lpstr>
      <vt:lpstr>'Forma 4'!VAS073_F_Metrologinespa232GeriamojoVandens</vt:lpstr>
      <vt:lpstr>VAS073_F_Metrologinespa232GeriamojoVandens</vt:lpstr>
      <vt:lpstr>'Forma 4'!VAS073_F_Metrologinespa233GeriamojoVandens</vt:lpstr>
      <vt:lpstr>VAS073_F_Metrologinespa233GeriamojoVandens</vt:lpstr>
      <vt:lpstr>'Forma 4'!VAS073_F_Metrologinespa23IsViso</vt:lpstr>
      <vt:lpstr>VAS073_F_Metrologinespa23IsViso</vt:lpstr>
      <vt:lpstr>'Forma 4'!VAS073_F_Metrologinespa241NuotekuSurinkimas</vt:lpstr>
      <vt:lpstr>VAS073_F_Metrologinespa241NuotekuSurinkimas</vt:lpstr>
      <vt:lpstr>'Forma 4'!VAS073_F_Metrologinespa242NuotekuValymas</vt:lpstr>
      <vt:lpstr>VAS073_F_Metrologinespa242NuotekuValymas</vt:lpstr>
      <vt:lpstr>'Forma 4'!VAS073_F_Metrologinespa243NuotekuDumblo</vt:lpstr>
      <vt:lpstr>VAS073_F_Metrologinespa243NuotekuDumblo</vt:lpstr>
      <vt:lpstr>'Forma 4'!VAS073_F_Metrologinespa24IsViso</vt:lpstr>
      <vt:lpstr>VAS073_F_Metrologinespa24IsViso</vt:lpstr>
      <vt:lpstr>'Forma 4'!VAS073_F_Metrologinespa25PavirsiniuNuoteku</vt:lpstr>
      <vt:lpstr>VAS073_F_Metrologinespa25PavirsiniuNuoteku</vt:lpstr>
      <vt:lpstr>'Forma 4'!VAS073_F_Metrologinespa26KitosReguliuojamosios</vt:lpstr>
      <vt:lpstr>VAS073_F_Metrologinespa26KitosReguliuojamosios</vt:lpstr>
      <vt:lpstr>'Forma 4'!VAS073_F_Metrologinespa27KitosVeiklos</vt:lpstr>
      <vt:lpstr>VAS073_F_Metrologinespa27KitosVeiklos</vt:lpstr>
      <vt:lpstr>'Forma 4'!VAS073_F_Metrologinespa2Apskaitosveikla1</vt:lpstr>
      <vt:lpstr>VAS073_F_Metrologinespa2Apskaitosveikla1</vt:lpstr>
      <vt:lpstr>'Forma 4'!VAS073_F_Metrologinespa2Kitareguliuoja1</vt:lpstr>
      <vt:lpstr>VAS073_F_Metrologinespa2Kitareguliuoja1</vt:lpstr>
      <vt:lpstr>'Forma 4'!VAS073_F_Metrologinespa31IS</vt:lpstr>
      <vt:lpstr>VAS073_F_Metrologinespa31IS</vt:lpstr>
      <vt:lpstr>'Forma 4'!VAS073_F_Metrologinespa331GeriamojoVandens</vt:lpstr>
      <vt:lpstr>VAS073_F_Metrologinespa331GeriamojoVandens</vt:lpstr>
      <vt:lpstr>'Forma 4'!VAS073_F_Metrologinespa332GeriamojoVandens</vt:lpstr>
      <vt:lpstr>VAS073_F_Metrologinespa332GeriamojoVandens</vt:lpstr>
      <vt:lpstr>'Forma 4'!VAS073_F_Metrologinespa333GeriamojoVandens</vt:lpstr>
      <vt:lpstr>VAS073_F_Metrologinespa333GeriamojoVandens</vt:lpstr>
      <vt:lpstr>'Forma 4'!VAS073_F_Metrologinespa33IsViso</vt:lpstr>
      <vt:lpstr>VAS073_F_Metrologinespa33IsViso</vt:lpstr>
      <vt:lpstr>'Forma 4'!VAS073_F_Metrologinespa341NuotekuSurinkimas</vt:lpstr>
      <vt:lpstr>VAS073_F_Metrologinespa341NuotekuSurinkimas</vt:lpstr>
      <vt:lpstr>'Forma 4'!VAS073_F_Metrologinespa342NuotekuValymas</vt:lpstr>
      <vt:lpstr>VAS073_F_Metrologinespa342NuotekuValymas</vt:lpstr>
      <vt:lpstr>'Forma 4'!VAS073_F_Metrologinespa343NuotekuDumblo</vt:lpstr>
      <vt:lpstr>VAS073_F_Metrologinespa343NuotekuDumblo</vt:lpstr>
      <vt:lpstr>'Forma 4'!VAS073_F_Metrologinespa34IsViso</vt:lpstr>
      <vt:lpstr>VAS073_F_Metrologinespa34IsViso</vt:lpstr>
      <vt:lpstr>'Forma 4'!VAS073_F_Metrologinespa35PavirsiniuNuoteku</vt:lpstr>
      <vt:lpstr>VAS073_F_Metrologinespa35PavirsiniuNuoteku</vt:lpstr>
      <vt:lpstr>'Forma 4'!VAS073_F_Metrologinespa36KitosReguliuojamosios</vt:lpstr>
      <vt:lpstr>VAS073_F_Metrologinespa36KitosReguliuojamosios</vt:lpstr>
      <vt:lpstr>'Forma 4'!VAS073_F_Metrologinespa37KitosVeiklos</vt:lpstr>
      <vt:lpstr>VAS073_F_Metrologinespa37KitosVeiklos</vt:lpstr>
      <vt:lpstr>'Forma 4'!VAS073_F_Metrologinespa3Apskaitosveikla1</vt:lpstr>
      <vt:lpstr>VAS073_F_Metrologinespa3Apskaitosveikla1</vt:lpstr>
      <vt:lpstr>'Forma 4'!VAS073_F_Metrologinespa3Kitareguliuoja1</vt:lpstr>
      <vt:lpstr>VAS073_F_Metrologinespa3Kitareguliuoja1</vt:lpstr>
      <vt:lpstr>'Forma 4'!VAS073_F_Metrologinespa41IS</vt:lpstr>
      <vt:lpstr>VAS073_F_Metrologinespa41IS</vt:lpstr>
      <vt:lpstr>'Forma 4'!VAS073_F_Metrologinespa431GeriamojoVandens</vt:lpstr>
      <vt:lpstr>VAS073_F_Metrologinespa431GeriamojoVandens</vt:lpstr>
      <vt:lpstr>'Forma 4'!VAS073_F_Metrologinespa432GeriamojoVandens</vt:lpstr>
      <vt:lpstr>VAS073_F_Metrologinespa432GeriamojoVandens</vt:lpstr>
      <vt:lpstr>'Forma 4'!VAS073_F_Metrologinespa433GeriamojoVandens</vt:lpstr>
      <vt:lpstr>VAS073_F_Metrologinespa433GeriamojoVandens</vt:lpstr>
      <vt:lpstr>'Forma 4'!VAS073_F_Metrologinespa43IsViso</vt:lpstr>
      <vt:lpstr>VAS073_F_Metrologinespa43IsViso</vt:lpstr>
      <vt:lpstr>'Forma 4'!VAS073_F_Metrologinespa441NuotekuSurinkimas</vt:lpstr>
      <vt:lpstr>VAS073_F_Metrologinespa441NuotekuSurinkimas</vt:lpstr>
      <vt:lpstr>'Forma 4'!VAS073_F_Metrologinespa442NuotekuValymas</vt:lpstr>
      <vt:lpstr>VAS073_F_Metrologinespa442NuotekuValymas</vt:lpstr>
      <vt:lpstr>'Forma 4'!VAS073_F_Metrologinespa443NuotekuDumblo</vt:lpstr>
      <vt:lpstr>VAS073_F_Metrologinespa443NuotekuDumblo</vt:lpstr>
      <vt:lpstr>'Forma 4'!VAS073_F_Metrologinespa44IsViso</vt:lpstr>
      <vt:lpstr>VAS073_F_Metrologinespa44IsViso</vt:lpstr>
      <vt:lpstr>'Forma 4'!VAS073_F_Metrologinespa45PavirsiniuNuoteku</vt:lpstr>
      <vt:lpstr>VAS073_F_Metrologinespa45PavirsiniuNuoteku</vt:lpstr>
      <vt:lpstr>'Forma 4'!VAS073_F_Metrologinespa46KitosReguliuojamosios</vt:lpstr>
      <vt:lpstr>VAS073_F_Metrologinespa46KitosReguliuojamosios</vt:lpstr>
      <vt:lpstr>'Forma 4'!VAS073_F_Metrologinespa47KitosVeiklos</vt:lpstr>
      <vt:lpstr>VAS073_F_Metrologinespa47KitosVeiklos</vt:lpstr>
      <vt:lpstr>'Forma 4'!VAS073_F_Metrologinespa4Apskaitosveikla1</vt:lpstr>
      <vt:lpstr>VAS073_F_Metrologinespa4Apskaitosveikla1</vt:lpstr>
      <vt:lpstr>'Forma 4'!VAS073_F_Metrologinespa4Kitareguliuoja1</vt:lpstr>
      <vt:lpstr>VAS073_F_Metrologinespa4Kitareguliuoja1</vt:lpstr>
      <vt:lpstr>'Forma 4'!VAS073_F_Mokesciouztars11IS</vt:lpstr>
      <vt:lpstr>VAS073_F_Mokesciouztars11IS</vt:lpstr>
      <vt:lpstr>'Forma 4'!VAS073_F_Mokesciouztars131GeriamojoVandens</vt:lpstr>
      <vt:lpstr>VAS073_F_Mokesciouztars131GeriamojoVandens</vt:lpstr>
      <vt:lpstr>'Forma 4'!VAS073_F_Mokesciouztars132GeriamojoVandens</vt:lpstr>
      <vt:lpstr>VAS073_F_Mokesciouztars132GeriamojoVandens</vt:lpstr>
      <vt:lpstr>'Forma 4'!VAS073_F_Mokesciouztars133GeriamojoVandens</vt:lpstr>
      <vt:lpstr>VAS073_F_Mokesciouztars133GeriamojoVandens</vt:lpstr>
      <vt:lpstr>'Forma 4'!VAS073_F_Mokesciouztars13IsViso</vt:lpstr>
      <vt:lpstr>VAS073_F_Mokesciouztars13IsViso</vt:lpstr>
      <vt:lpstr>'Forma 4'!VAS073_F_Mokesciouztars141NuotekuSurinkimas</vt:lpstr>
      <vt:lpstr>VAS073_F_Mokesciouztars141NuotekuSurinkimas</vt:lpstr>
      <vt:lpstr>'Forma 4'!VAS073_F_Mokesciouztars142NuotekuValymas</vt:lpstr>
      <vt:lpstr>VAS073_F_Mokesciouztars142NuotekuValymas</vt:lpstr>
      <vt:lpstr>'Forma 4'!VAS073_F_Mokesciouztars143NuotekuDumblo</vt:lpstr>
      <vt:lpstr>VAS073_F_Mokesciouztars143NuotekuDumblo</vt:lpstr>
      <vt:lpstr>'Forma 4'!VAS073_F_Mokesciouztars14IsViso</vt:lpstr>
      <vt:lpstr>VAS073_F_Mokesciouztars14IsViso</vt:lpstr>
      <vt:lpstr>'Forma 4'!VAS073_F_Mokesciouztars15PavirsiniuNuoteku</vt:lpstr>
      <vt:lpstr>VAS073_F_Mokesciouztars15PavirsiniuNuoteku</vt:lpstr>
      <vt:lpstr>'Forma 4'!VAS073_F_Mokesciouztars16KitosReguliuojamosios</vt:lpstr>
      <vt:lpstr>VAS073_F_Mokesciouztars16KitosReguliuojamosios</vt:lpstr>
      <vt:lpstr>'Forma 4'!VAS073_F_Mokesciouztars17KitosVeiklos</vt:lpstr>
      <vt:lpstr>VAS073_F_Mokesciouztars17KitosVeiklos</vt:lpstr>
      <vt:lpstr>'Forma 4'!VAS073_F_Mokesciouztars1Apskaitosveikla1</vt:lpstr>
      <vt:lpstr>VAS073_F_Mokesciouztars1Apskaitosveikla1</vt:lpstr>
      <vt:lpstr>'Forma 4'!VAS073_F_Mokesciouztars1Kitareguliuoja1</vt:lpstr>
      <vt:lpstr>VAS073_F_Mokesciouztars1Kitareguliuoja1</vt:lpstr>
      <vt:lpstr>'Forma 4'!VAS073_F_Mokesciouzvals11IS</vt:lpstr>
      <vt:lpstr>VAS073_F_Mokesciouzvals11IS</vt:lpstr>
      <vt:lpstr>'Forma 4'!VAS073_F_Mokesciouzvals131GeriamojoVandens</vt:lpstr>
      <vt:lpstr>VAS073_F_Mokesciouzvals131GeriamojoVandens</vt:lpstr>
      <vt:lpstr>'Forma 4'!VAS073_F_Mokesciouzvals132GeriamojoVandens</vt:lpstr>
      <vt:lpstr>VAS073_F_Mokesciouzvals132GeriamojoVandens</vt:lpstr>
      <vt:lpstr>'Forma 4'!VAS073_F_Mokesciouzvals133GeriamojoVandens</vt:lpstr>
      <vt:lpstr>VAS073_F_Mokesciouzvals133GeriamojoVandens</vt:lpstr>
      <vt:lpstr>'Forma 4'!VAS073_F_Mokesciouzvals13IsViso</vt:lpstr>
      <vt:lpstr>VAS073_F_Mokesciouzvals13IsViso</vt:lpstr>
      <vt:lpstr>'Forma 4'!VAS073_F_Mokesciouzvals141NuotekuSurinkimas</vt:lpstr>
      <vt:lpstr>VAS073_F_Mokesciouzvals141NuotekuSurinkimas</vt:lpstr>
      <vt:lpstr>'Forma 4'!VAS073_F_Mokesciouzvals142NuotekuValymas</vt:lpstr>
      <vt:lpstr>VAS073_F_Mokesciouzvals142NuotekuValymas</vt:lpstr>
      <vt:lpstr>'Forma 4'!VAS073_F_Mokesciouzvals143NuotekuDumblo</vt:lpstr>
      <vt:lpstr>VAS073_F_Mokesciouzvals143NuotekuDumblo</vt:lpstr>
      <vt:lpstr>'Forma 4'!VAS073_F_Mokesciouzvals14IsViso</vt:lpstr>
      <vt:lpstr>VAS073_F_Mokesciouzvals14IsViso</vt:lpstr>
      <vt:lpstr>'Forma 4'!VAS073_F_Mokesciouzvals15PavirsiniuNuoteku</vt:lpstr>
      <vt:lpstr>VAS073_F_Mokesciouzvals15PavirsiniuNuoteku</vt:lpstr>
      <vt:lpstr>'Forma 4'!VAS073_F_Mokesciouzvals16KitosReguliuojamosios</vt:lpstr>
      <vt:lpstr>VAS073_F_Mokesciouzvals16KitosReguliuojamosios</vt:lpstr>
      <vt:lpstr>'Forma 4'!VAS073_F_Mokesciouzvals17KitosVeiklos</vt:lpstr>
      <vt:lpstr>VAS073_F_Mokesciouzvals17KitosVeiklos</vt:lpstr>
      <vt:lpstr>'Forma 4'!VAS073_F_Mokesciouzvals1Apskaitosveikla1</vt:lpstr>
      <vt:lpstr>VAS073_F_Mokesciouzvals1Apskaitosveikla1</vt:lpstr>
      <vt:lpstr>'Forma 4'!VAS073_F_Mokesciouzvals1Kitareguliuoja1</vt:lpstr>
      <vt:lpstr>VAS073_F_Mokesciouzvals1Kitareguliuoja1</vt:lpstr>
      <vt:lpstr>'Forma 4'!VAS073_F_Mokesciusanaud11IS</vt:lpstr>
      <vt:lpstr>VAS073_F_Mokesciusanaud11IS</vt:lpstr>
      <vt:lpstr>'Forma 4'!VAS073_F_Mokesciusanaud131GeriamojoVandens</vt:lpstr>
      <vt:lpstr>VAS073_F_Mokesciusanaud131GeriamojoVandens</vt:lpstr>
      <vt:lpstr>'Forma 4'!VAS073_F_Mokesciusanaud132GeriamojoVandens</vt:lpstr>
      <vt:lpstr>VAS073_F_Mokesciusanaud132GeriamojoVandens</vt:lpstr>
      <vt:lpstr>'Forma 4'!VAS073_F_Mokesciusanaud133GeriamojoVandens</vt:lpstr>
      <vt:lpstr>VAS073_F_Mokesciusanaud133GeriamojoVandens</vt:lpstr>
      <vt:lpstr>'Forma 4'!VAS073_F_Mokesciusanaud13IsViso</vt:lpstr>
      <vt:lpstr>VAS073_F_Mokesciusanaud13IsViso</vt:lpstr>
      <vt:lpstr>'Forma 4'!VAS073_F_Mokesciusanaud141NuotekuSurinkimas</vt:lpstr>
      <vt:lpstr>VAS073_F_Mokesciusanaud141NuotekuSurinkimas</vt:lpstr>
      <vt:lpstr>'Forma 4'!VAS073_F_Mokesciusanaud142NuotekuValymas</vt:lpstr>
      <vt:lpstr>VAS073_F_Mokesciusanaud142NuotekuValymas</vt:lpstr>
      <vt:lpstr>'Forma 4'!VAS073_F_Mokesciusanaud143NuotekuDumblo</vt:lpstr>
      <vt:lpstr>VAS073_F_Mokesciusanaud143NuotekuDumblo</vt:lpstr>
      <vt:lpstr>'Forma 4'!VAS073_F_Mokesciusanaud14IsViso</vt:lpstr>
      <vt:lpstr>VAS073_F_Mokesciusanaud14IsViso</vt:lpstr>
      <vt:lpstr>'Forma 4'!VAS073_F_Mokesciusanaud15PavirsiniuNuoteku</vt:lpstr>
      <vt:lpstr>VAS073_F_Mokesciusanaud15PavirsiniuNuoteku</vt:lpstr>
      <vt:lpstr>'Forma 4'!VAS073_F_Mokesciusanaud16KitosReguliuojamosios</vt:lpstr>
      <vt:lpstr>VAS073_F_Mokesciusanaud16KitosReguliuojamosios</vt:lpstr>
      <vt:lpstr>'Forma 4'!VAS073_F_Mokesciusanaud17KitosVeiklos</vt:lpstr>
      <vt:lpstr>VAS073_F_Mokesciusanaud17KitosVeiklos</vt:lpstr>
      <vt:lpstr>'Forma 4'!VAS073_F_Mokesciusanaud1Apskaitosveikla1</vt:lpstr>
      <vt:lpstr>VAS073_F_Mokesciusanaud1Apskaitosveikla1</vt:lpstr>
      <vt:lpstr>'Forma 4'!VAS073_F_Mokesciusanaud1Kitareguliuoja1</vt:lpstr>
      <vt:lpstr>VAS073_F_Mokesciusanaud1Kitareguliuoja1</vt:lpstr>
      <vt:lpstr>'Forma 4'!VAS073_F_Mokesciusanaud21IS</vt:lpstr>
      <vt:lpstr>VAS073_F_Mokesciusanaud21IS</vt:lpstr>
      <vt:lpstr>'Forma 4'!VAS073_F_Mokesciusanaud231GeriamojoVandens</vt:lpstr>
      <vt:lpstr>VAS073_F_Mokesciusanaud231GeriamojoVandens</vt:lpstr>
      <vt:lpstr>'Forma 4'!VAS073_F_Mokesciusanaud232GeriamojoVandens</vt:lpstr>
      <vt:lpstr>VAS073_F_Mokesciusanaud232GeriamojoVandens</vt:lpstr>
      <vt:lpstr>'Forma 4'!VAS073_F_Mokesciusanaud233GeriamojoVandens</vt:lpstr>
      <vt:lpstr>VAS073_F_Mokesciusanaud233GeriamojoVandens</vt:lpstr>
      <vt:lpstr>'Forma 4'!VAS073_F_Mokesciusanaud23IsViso</vt:lpstr>
      <vt:lpstr>VAS073_F_Mokesciusanaud23IsViso</vt:lpstr>
      <vt:lpstr>'Forma 4'!VAS073_F_Mokesciusanaud241NuotekuSurinkimas</vt:lpstr>
      <vt:lpstr>VAS073_F_Mokesciusanaud241NuotekuSurinkimas</vt:lpstr>
      <vt:lpstr>'Forma 4'!VAS073_F_Mokesciusanaud242NuotekuValymas</vt:lpstr>
      <vt:lpstr>VAS073_F_Mokesciusanaud242NuotekuValymas</vt:lpstr>
      <vt:lpstr>'Forma 4'!VAS073_F_Mokesciusanaud243NuotekuDumblo</vt:lpstr>
      <vt:lpstr>VAS073_F_Mokesciusanaud243NuotekuDumblo</vt:lpstr>
      <vt:lpstr>'Forma 4'!VAS073_F_Mokesciusanaud24IsViso</vt:lpstr>
      <vt:lpstr>VAS073_F_Mokesciusanaud24IsViso</vt:lpstr>
      <vt:lpstr>'Forma 4'!VAS073_F_Mokesciusanaud25PavirsiniuNuoteku</vt:lpstr>
      <vt:lpstr>VAS073_F_Mokesciusanaud25PavirsiniuNuoteku</vt:lpstr>
      <vt:lpstr>'Forma 4'!VAS073_F_Mokesciusanaud26KitosReguliuojamosios</vt:lpstr>
      <vt:lpstr>VAS073_F_Mokesciusanaud26KitosReguliuojamosios</vt:lpstr>
      <vt:lpstr>'Forma 4'!VAS073_F_Mokesciusanaud27KitosVeiklos</vt:lpstr>
      <vt:lpstr>VAS073_F_Mokesciusanaud27KitosVeiklos</vt:lpstr>
      <vt:lpstr>'Forma 4'!VAS073_F_Mokesciusanaud2Apskaitosveikla1</vt:lpstr>
      <vt:lpstr>VAS073_F_Mokesciusanaud2Apskaitosveikla1</vt:lpstr>
      <vt:lpstr>'Forma 4'!VAS073_F_Mokesciusanaud2Kitareguliuoja1</vt:lpstr>
      <vt:lpstr>VAS073_F_Mokesciusanaud2Kitareguliuoja1</vt:lpstr>
      <vt:lpstr>'Forma 4'!VAS073_F_Mokesciusanaud31IS</vt:lpstr>
      <vt:lpstr>VAS073_F_Mokesciusanaud31IS</vt:lpstr>
      <vt:lpstr>'Forma 4'!VAS073_F_Mokesciusanaud331GeriamojoVandens</vt:lpstr>
      <vt:lpstr>VAS073_F_Mokesciusanaud331GeriamojoVandens</vt:lpstr>
      <vt:lpstr>'Forma 4'!VAS073_F_Mokesciusanaud332GeriamojoVandens</vt:lpstr>
      <vt:lpstr>VAS073_F_Mokesciusanaud332GeriamojoVandens</vt:lpstr>
      <vt:lpstr>'Forma 4'!VAS073_F_Mokesciusanaud333GeriamojoVandens</vt:lpstr>
      <vt:lpstr>VAS073_F_Mokesciusanaud333GeriamojoVandens</vt:lpstr>
      <vt:lpstr>'Forma 4'!VAS073_F_Mokesciusanaud33IsViso</vt:lpstr>
      <vt:lpstr>VAS073_F_Mokesciusanaud33IsViso</vt:lpstr>
      <vt:lpstr>'Forma 4'!VAS073_F_Mokesciusanaud341NuotekuSurinkimas</vt:lpstr>
      <vt:lpstr>VAS073_F_Mokesciusanaud341NuotekuSurinkimas</vt:lpstr>
      <vt:lpstr>'Forma 4'!VAS073_F_Mokesciusanaud342NuotekuValymas</vt:lpstr>
      <vt:lpstr>VAS073_F_Mokesciusanaud342NuotekuValymas</vt:lpstr>
      <vt:lpstr>'Forma 4'!VAS073_F_Mokesciusanaud343NuotekuDumblo</vt:lpstr>
      <vt:lpstr>VAS073_F_Mokesciusanaud343NuotekuDumblo</vt:lpstr>
      <vt:lpstr>'Forma 4'!VAS073_F_Mokesciusanaud34IsViso</vt:lpstr>
      <vt:lpstr>VAS073_F_Mokesciusanaud34IsViso</vt:lpstr>
      <vt:lpstr>'Forma 4'!VAS073_F_Mokesciusanaud35PavirsiniuNuoteku</vt:lpstr>
      <vt:lpstr>VAS073_F_Mokesciusanaud35PavirsiniuNuoteku</vt:lpstr>
      <vt:lpstr>'Forma 4'!VAS073_F_Mokesciusanaud36KitosReguliuojamosios</vt:lpstr>
      <vt:lpstr>VAS073_F_Mokesciusanaud36KitosReguliuojamosios</vt:lpstr>
      <vt:lpstr>'Forma 4'!VAS073_F_Mokesciusanaud37KitosVeiklos</vt:lpstr>
      <vt:lpstr>VAS073_F_Mokesciusanaud37KitosVeiklos</vt:lpstr>
      <vt:lpstr>'Forma 4'!VAS073_F_Mokesciusanaud3Apskaitosveikla1</vt:lpstr>
      <vt:lpstr>VAS073_F_Mokesciusanaud3Apskaitosveikla1</vt:lpstr>
      <vt:lpstr>'Forma 4'!VAS073_F_Mokesciusanaud3Kitareguliuoja1</vt:lpstr>
      <vt:lpstr>VAS073_F_Mokesciusanaud3Kitareguliuoja1</vt:lpstr>
      <vt:lpstr>'Forma 4'!VAS073_F_Nekilnojamojot11IS</vt:lpstr>
      <vt:lpstr>VAS073_F_Nekilnojamojot11IS</vt:lpstr>
      <vt:lpstr>'Forma 4'!VAS073_F_Nekilnojamojot131GeriamojoVandens</vt:lpstr>
      <vt:lpstr>VAS073_F_Nekilnojamojot131GeriamojoVandens</vt:lpstr>
      <vt:lpstr>'Forma 4'!VAS073_F_Nekilnojamojot132GeriamojoVandens</vt:lpstr>
      <vt:lpstr>VAS073_F_Nekilnojamojot132GeriamojoVandens</vt:lpstr>
      <vt:lpstr>'Forma 4'!VAS073_F_Nekilnojamojot133GeriamojoVandens</vt:lpstr>
      <vt:lpstr>VAS073_F_Nekilnojamojot133GeriamojoVandens</vt:lpstr>
      <vt:lpstr>'Forma 4'!VAS073_F_Nekilnojamojot13IsViso</vt:lpstr>
      <vt:lpstr>VAS073_F_Nekilnojamojot13IsViso</vt:lpstr>
      <vt:lpstr>'Forma 4'!VAS073_F_Nekilnojamojot141NuotekuSurinkimas</vt:lpstr>
      <vt:lpstr>VAS073_F_Nekilnojamojot141NuotekuSurinkimas</vt:lpstr>
      <vt:lpstr>'Forma 4'!VAS073_F_Nekilnojamojot142NuotekuValymas</vt:lpstr>
      <vt:lpstr>VAS073_F_Nekilnojamojot142NuotekuValymas</vt:lpstr>
      <vt:lpstr>'Forma 4'!VAS073_F_Nekilnojamojot143NuotekuDumblo</vt:lpstr>
      <vt:lpstr>VAS073_F_Nekilnojamojot143NuotekuDumblo</vt:lpstr>
      <vt:lpstr>'Forma 4'!VAS073_F_Nekilnojamojot14IsViso</vt:lpstr>
      <vt:lpstr>VAS073_F_Nekilnojamojot14IsViso</vt:lpstr>
      <vt:lpstr>'Forma 4'!VAS073_F_Nekilnojamojot15PavirsiniuNuoteku</vt:lpstr>
      <vt:lpstr>VAS073_F_Nekilnojamojot15PavirsiniuNuoteku</vt:lpstr>
      <vt:lpstr>'Forma 4'!VAS073_F_Nekilnojamojot16KitosReguliuojamosios</vt:lpstr>
      <vt:lpstr>VAS073_F_Nekilnojamojot16KitosReguliuojamosios</vt:lpstr>
      <vt:lpstr>'Forma 4'!VAS073_F_Nekilnojamojot17KitosVeiklos</vt:lpstr>
      <vt:lpstr>VAS073_F_Nekilnojamojot17KitosVeiklos</vt:lpstr>
      <vt:lpstr>'Forma 4'!VAS073_F_Nekilnojamojot1Apskaitosveikla1</vt:lpstr>
      <vt:lpstr>VAS073_F_Nekilnojamojot1Apskaitosveikla1</vt:lpstr>
      <vt:lpstr>'Forma 4'!VAS073_F_Nekilnojamojot1Kitareguliuoja1</vt:lpstr>
      <vt:lpstr>VAS073_F_Nekilnojamojot1Kitareguliuoja1</vt:lpstr>
      <vt:lpstr>'Forma 4'!VAS073_F_Nekilnojamojot21IS</vt:lpstr>
      <vt:lpstr>VAS073_F_Nekilnojamojot21IS</vt:lpstr>
      <vt:lpstr>'Forma 4'!VAS073_F_Nekilnojamojot231GeriamojoVandens</vt:lpstr>
      <vt:lpstr>VAS073_F_Nekilnojamojot231GeriamojoVandens</vt:lpstr>
      <vt:lpstr>'Forma 4'!VAS073_F_Nekilnojamojot232GeriamojoVandens</vt:lpstr>
      <vt:lpstr>VAS073_F_Nekilnojamojot232GeriamojoVandens</vt:lpstr>
      <vt:lpstr>'Forma 4'!VAS073_F_Nekilnojamojot233GeriamojoVandens</vt:lpstr>
      <vt:lpstr>VAS073_F_Nekilnojamojot233GeriamojoVandens</vt:lpstr>
      <vt:lpstr>'Forma 4'!VAS073_F_Nekilnojamojot23IsViso</vt:lpstr>
      <vt:lpstr>VAS073_F_Nekilnojamojot23IsViso</vt:lpstr>
      <vt:lpstr>'Forma 4'!VAS073_F_Nekilnojamojot241NuotekuSurinkimas</vt:lpstr>
      <vt:lpstr>VAS073_F_Nekilnojamojot241NuotekuSurinkimas</vt:lpstr>
      <vt:lpstr>'Forma 4'!VAS073_F_Nekilnojamojot242NuotekuValymas</vt:lpstr>
      <vt:lpstr>VAS073_F_Nekilnojamojot242NuotekuValymas</vt:lpstr>
      <vt:lpstr>'Forma 4'!VAS073_F_Nekilnojamojot243NuotekuDumblo</vt:lpstr>
      <vt:lpstr>VAS073_F_Nekilnojamojot243NuotekuDumblo</vt:lpstr>
      <vt:lpstr>'Forma 4'!VAS073_F_Nekilnojamojot24IsViso</vt:lpstr>
      <vt:lpstr>VAS073_F_Nekilnojamojot24IsViso</vt:lpstr>
      <vt:lpstr>'Forma 4'!VAS073_F_Nekilnojamojot25PavirsiniuNuoteku</vt:lpstr>
      <vt:lpstr>VAS073_F_Nekilnojamojot25PavirsiniuNuoteku</vt:lpstr>
      <vt:lpstr>'Forma 4'!VAS073_F_Nekilnojamojot26KitosReguliuojamosios</vt:lpstr>
      <vt:lpstr>VAS073_F_Nekilnojamojot26KitosReguliuojamosios</vt:lpstr>
      <vt:lpstr>'Forma 4'!VAS073_F_Nekilnojamojot27KitosVeiklos</vt:lpstr>
      <vt:lpstr>VAS073_F_Nekilnojamojot27KitosVeiklos</vt:lpstr>
      <vt:lpstr>'Forma 4'!VAS073_F_Nekilnojamojot2Apskaitosveikla1</vt:lpstr>
      <vt:lpstr>VAS073_F_Nekilnojamojot2Apskaitosveikla1</vt:lpstr>
      <vt:lpstr>'Forma 4'!VAS073_F_Nekilnojamojot2Kitareguliuoja1</vt:lpstr>
      <vt:lpstr>VAS073_F_Nekilnojamojot2Kitareguliuoja1</vt:lpstr>
      <vt:lpstr>'Forma 4'!VAS073_F_Nekilnojamojot31IS</vt:lpstr>
      <vt:lpstr>VAS073_F_Nekilnojamojot31IS</vt:lpstr>
      <vt:lpstr>'Forma 4'!VAS073_F_Nekilnojamojot331GeriamojoVandens</vt:lpstr>
      <vt:lpstr>VAS073_F_Nekilnojamojot331GeriamojoVandens</vt:lpstr>
      <vt:lpstr>'Forma 4'!VAS073_F_Nekilnojamojot332GeriamojoVandens</vt:lpstr>
      <vt:lpstr>VAS073_F_Nekilnojamojot332GeriamojoVandens</vt:lpstr>
      <vt:lpstr>'Forma 4'!VAS073_F_Nekilnojamojot333GeriamojoVandens</vt:lpstr>
      <vt:lpstr>VAS073_F_Nekilnojamojot333GeriamojoVandens</vt:lpstr>
      <vt:lpstr>'Forma 4'!VAS073_F_Nekilnojamojot33IsViso</vt:lpstr>
      <vt:lpstr>VAS073_F_Nekilnojamojot33IsViso</vt:lpstr>
      <vt:lpstr>'Forma 4'!VAS073_F_Nekilnojamojot341NuotekuSurinkimas</vt:lpstr>
      <vt:lpstr>VAS073_F_Nekilnojamojot341NuotekuSurinkimas</vt:lpstr>
      <vt:lpstr>'Forma 4'!VAS073_F_Nekilnojamojot342NuotekuValymas</vt:lpstr>
      <vt:lpstr>VAS073_F_Nekilnojamojot342NuotekuValymas</vt:lpstr>
      <vt:lpstr>'Forma 4'!VAS073_F_Nekilnojamojot343NuotekuDumblo</vt:lpstr>
      <vt:lpstr>VAS073_F_Nekilnojamojot343NuotekuDumblo</vt:lpstr>
      <vt:lpstr>'Forma 4'!VAS073_F_Nekilnojamojot34IsViso</vt:lpstr>
      <vt:lpstr>VAS073_F_Nekilnojamojot34IsViso</vt:lpstr>
      <vt:lpstr>'Forma 4'!VAS073_F_Nekilnojamojot35PavirsiniuNuoteku</vt:lpstr>
      <vt:lpstr>VAS073_F_Nekilnojamojot35PavirsiniuNuoteku</vt:lpstr>
      <vt:lpstr>'Forma 4'!VAS073_F_Nekilnojamojot36KitosReguliuojamosios</vt:lpstr>
      <vt:lpstr>VAS073_F_Nekilnojamojot36KitosReguliuojamosios</vt:lpstr>
      <vt:lpstr>'Forma 4'!VAS073_F_Nekilnojamojot37KitosVeiklos</vt:lpstr>
      <vt:lpstr>VAS073_F_Nekilnojamojot37KitosVeiklos</vt:lpstr>
      <vt:lpstr>'Forma 4'!VAS073_F_Nekilnojamojot3Apskaitosveikla1</vt:lpstr>
      <vt:lpstr>VAS073_F_Nekilnojamojot3Apskaitosveikla1</vt:lpstr>
      <vt:lpstr>'Forma 4'!VAS073_F_Nekilnojamojot3Kitareguliuoja1</vt:lpstr>
      <vt:lpstr>VAS073_F_Nekilnojamojot3Kitareguliuoja1</vt:lpstr>
      <vt:lpstr>'Forma 4'!VAS073_F_Nekilnojamojot41IS</vt:lpstr>
      <vt:lpstr>VAS073_F_Nekilnojamojot41IS</vt:lpstr>
      <vt:lpstr>'Forma 4'!VAS073_F_Nekilnojamojot431GeriamojoVandens</vt:lpstr>
      <vt:lpstr>VAS073_F_Nekilnojamojot431GeriamojoVandens</vt:lpstr>
      <vt:lpstr>'Forma 4'!VAS073_F_Nekilnojamojot432GeriamojoVandens</vt:lpstr>
      <vt:lpstr>VAS073_F_Nekilnojamojot432GeriamojoVandens</vt:lpstr>
      <vt:lpstr>'Forma 4'!VAS073_F_Nekilnojamojot433GeriamojoVandens</vt:lpstr>
      <vt:lpstr>VAS073_F_Nekilnojamojot433GeriamojoVandens</vt:lpstr>
      <vt:lpstr>'Forma 4'!VAS073_F_Nekilnojamojot43IsViso</vt:lpstr>
      <vt:lpstr>VAS073_F_Nekilnojamojot43IsViso</vt:lpstr>
      <vt:lpstr>'Forma 4'!VAS073_F_Nekilnojamojot441NuotekuSurinkimas</vt:lpstr>
      <vt:lpstr>VAS073_F_Nekilnojamojot441NuotekuSurinkimas</vt:lpstr>
      <vt:lpstr>'Forma 4'!VAS073_F_Nekilnojamojot442NuotekuValymas</vt:lpstr>
      <vt:lpstr>VAS073_F_Nekilnojamojot442NuotekuValymas</vt:lpstr>
      <vt:lpstr>'Forma 4'!VAS073_F_Nekilnojamojot443NuotekuDumblo</vt:lpstr>
      <vt:lpstr>VAS073_F_Nekilnojamojot443NuotekuDumblo</vt:lpstr>
      <vt:lpstr>'Forma 4'!VAS073_F_Nekilnojamojot44IsViso</vt:lpstr>
      <vt:lpstr>VAS073_F_Nekilnojamojot44IsViso</vt:lpstr>
      <vt:lpstr>'Forma 4'!VAS073_F_Nekilnojamojot45PavirsiniuNuoteku</vt:lpstr>
      <vt:lpstr>VAS073_F_Nekilnojamojot45PavirsiniuNuoteku</vt:lpstr>
      <vt:lpstr>'Forma 4'!VAS073_F_Nekilnojamojot46KitosReguliuojamosios</vt:lpstr>
      <vt:lpstr>VAS073_F_Nekilnojamojot46KitosReguliuojamosios</vt:lpstr>
      <vt:lpstr>'Forma 4'!VAS073_F_Nekilnojamojot47KitosVeiklos</vt:lpstr>
      <vt:lpstr>VAS073_F_Nekilnojamojot47KitosVeiklos</vt:lpstr>
      <vt:lpstr>'Forma 4'!VAS073_F_Nekilnojamojot4Apskaitosveikla1</vt:lpstr>
      <vt:lpstr>VAS073_F_Nekilnojamojot4Apskaitosveikla1</vt:lpstr>
      <vt:lpstr>'Forma 4'!VAS073_F_Nekilnojamojot4Kitareguliuoja1</vt:lpstr>
      <vt:lpstr>VAS073_F_Nekilnojamojot4Kitareguliuoja1</vt:lpstr>
      <vt:lpstr>'Forma 4'!VAS073_F_Netiesioginesp11IS</vt:lpstr>
      <vt:lpstr>VAS073_F_Netiesioginesp11IS</vt:lpstr>
      <vt:lpstr>'Forma 4'!VAS073_F_Netiesioginesp131GeriamojoVandens</vt:lpstr>
      <vt:lpstr>VAS073_F_Netiesioginesp131GeriamojoVandens</vt:lpstr>
      <vt:lpstr>'Forma 4'!VAS073_F_Netiesioginesp132GeriamojoVandens</vt:lpstr>
      <vt:lpstr>VAS073_F_Netiesioginesp132GeriamojoVandens</vt:lpstr>
      <vt:lpstr>'Forma 4'!VAS073_F_Netiesioginesp133GeriamojoVandens</vt:lpstr>
      <vt:lpstr>VAS073_F_Netiesioginesp133GeriamojoVandens</vt:lpstr>
      <vt:lpstr>'Forma 4'!VAS073_F_Netiesioginesp13IsViso</vt:lpstr>
      <vt:lpstr>VAS073_F_Netiesioginesp13IsViso</vt:lpstr>
      <vt:lpstr>'Forma 4'!VAS073_F_Netiesioginesp141NuotekuSurinkimas</vt:lpstr>
      <vt:lpstr>VAS073_F_Netiesioginesp141NuotekuSurinkimas</vt:lpstr>
      <vt:lpstr>'Forma 4'!VAS073_F_Netiesioginesp142NuotekuValymas</vt:lpstr>
      <vt:lpstr>VAS073_F_Netiesioginesp142NuotekuValymas</vt:lpstr>
      <vt:lpstr>'Forma 4'!VAS073_F_Netiesioginesp143NuotekuDumblo</vt:lpstr>
      <vt:lpstr>VAS073_F_Netiesioginesp143NuotekuDumblo</vt:lpstr>
      <vt:lpstr>'Forma 4'!VAS073_F_Netiesioginesp14IsViso</vt:lpstr>
      <vt:lpstr>VAS073_F_Netiesioginesp14IsViso</vt:lpstr>
      <vt:lpstr>'Forma 4'!VAS073_F_Netiesioginesp15PavirsiniuNuoteku</vt:lpstr>
      <vt:lpstr>VAS073_F_Netiesioginesp15PavirsiniuNuoteku</vt:lpstr>
      <vt:lpstr>'Forma 4'!VAS073_F_Netiesioginesp16KitosReguliuojamosios</vt:lpstr>
      <vt:lpstr>VAS073_F_Netiesioginesp16KitosReguliuojamosios</vt:lpstr>
      <vt:lpstr>'Forma 4'!VAS073_F_Netiesioginesp17KitosVeiklos</vt:lpstr>
      <vt:lpstr>VAS073_F_Netiesioginesp17KitosVeiklos</vt:lpstr>
      <vt:lpstr>'Forma 4'!VAS073_F_Netiesioginesp1Apskaitosveikla1</vt:lpstr>
      <vt:lpstr>VAS073_F_Netiesioginesp1Apskaitosveikla1</vt:lpstr>
      <vt:lpstr>'Forma 4'!VAS073_F_Netiesioginesp1Kitareguliuoja1</vt:lpstr>
      <vt:lpstr>VAS073_F_Netiesioginesp1Kitareguliuoja1</vt:lpstr>
      <vt:lpstr>'Forma 4'!VAS073_F_Netiesioginess11IS</vt:lpstr>
      <vt:lpstr>VAS073_F_Netiesioginess11IS</vt:lpstr>
      <vt:lpstr>'Forma 4'!VAS073_F_Netiesioginess131GeriamojoVandens</vt:lpstr>
      <vt:lpstr>VAS073_F_Netiesioginess131GeriamojoVandens</vt:lpstr>
      <vt:lpstr>'Forma 4'!VAS073_F_Netiesioginess132GeriamojoVandens</vt:lpstr>
      <vt:lpstr>VAS073_F_Netiesioginess132GeriamojoVandens</vt:lpstr>
      <vt:lpstr>'Forma 4'!VAS073_F_Netiesioginess133GeriamojoVandens</vt:lpstr>
      <vt:lpstr>VAS073_F_Netiesioginess133GeriamojoVandens</vt:lpstr>
      <vt:lpstr>'Forma 4'!VAS073_F_Netiesioginess13IsViso</vt:lpstr>
      <vt:lpstr>VAS073_F_Netiesioginess13IsViso</vt:lpstr>
      <vt:lpstr>'Forma 4'!VAS073_F_Netiesioginess141NuotekuSurinkimas</vt:lpstr>
      <vt:lpstr>VAS073_F_Netiesioginess141NuotekuSurinkimas</vt:lpstr>
      <vt:lpstr>'Forma 4'!VAS073_F_Netiesioginess142NuotekuValymas</vt:lpstr>
      <vt:lpstr>VAS073_F_Netiesioginess142NuotekuValymas</vt:lpstr>
      <vt:lpstr>'Forma 4'!VAS073_F_Netiesioginess143NuotekuDumblo</vt:lpstr>
      <vt:lpstr>VAS073_F_Netiesioginess143NuotekuDumblo</vt:lpstr>
      <vt:lpstr>'Forma 4'!VAS073_F_Netiesioginess14IsViso</vt:lpstr>
      <vt:lpstr>VAS073_F_Netiesioginess14IsViso</vt:lpstr>
      <vt:lpstr>'Forma 4'!VAS073_F_Netiesioginess15PavirsiniuNuoteku</vt:lpstr>
      <vt:lpstr>VAS073_F_Netiesioginess15PavirsiniuNuoteku</vt:lpstr>
      <vt:lpstr>'Forma 4'!VAS073_F_Netiesioginess16KitosReguliuojamosios</vt:lpstr>
      <vt:lpstr>VAS073_F_Netiesioginess16KitosReguliuojamosios</vt:lpstr>
      <vt:lpstr>'Forma 4'!VAS073_F_Netiesioginess17KitosVeiklos</vt:lpstr>
      <vt:lpstr>VAS073_F_Netiesioginess17KitosVeiklos</vt:lpstr>
      <vt:lpstr>'Forma 4'!VAS073_F_Netiesioginess1Apskaitosveikla1</vt:lpstr>
      <vt:lpstr>VAS073_F_Netiesioginess1Apskaitosveikla1</vt:lpstr>
      <vt:lpstr>'Forma 4'!VAS073_F_Netiesioginess1Kitareguliuoja1</vt:lpstr>
      <vt:lpstr>VAS073_F_Netiesioginess1Kitareguliuoja1</vt:lpstr>
      <vt:lpstr>'Forma 4'!VAS073_F_Nuotekutvarkym51IS</vt:lpstr>
      <vt:lpstr>VAS073_F_Nuotekutvarkym51IS</vt:lpstr>
      <vt:lpstr>'Forma 4'!VAS073_F_Nuotekutvarkym531GeriamojoVandens</vt:lpstr>
      <vt:lpstr>VAS073_F_Nuotekutvarkym531GeriamojoVandens</vt:lpstr>
      <vt:lpstr>'Forma 4'!VAS073_F_Nuotekutvarkym532GeriamojoVandens</vt:lpstr>
      <vt:lpstr>VAS073_F_Nuotekutvarkym532GeriamojoVandens</vt:lpstr>
      <vt:lpstr>'Forma 4'!VAS073_F_Nuotekutvarkym533GeriamojoVandens</vt:lpstr>
      <vt:lpstr>VAS073_F_Nuotekutvarkym533GeriamojoVandens</vt:lpstr>
      <vt:lpstr>'Forma 4'!VAS073_F_Nuotekutvarkym53IsViso</vt:lpstr>
      <vt:lpstr>VAS073_F_Nuotekutvarkym53IsViso</vt:lpstr>
      <vt:lpstr>'Forma 4'!VAS073_F_Nuotekutvarkym541NuotekuSurinkimas</vt:lpstr>
      <vt:lpstr>VAS073_F_Nuotekutvarkym541NuotekuSurinkimas</vt:lpstr>
      <vt:lpstr>'Forma 4'!VAS073_F_Nuotekutvarkym542NuotekuValymas</vt:lpstr>
      <vt:lpstr>VAS073_F_Nuotekutvarkym542NuotekuValymas</vt:lpstr>
      <vt:lpstr>'Forma 4'!VAS073_F_Nuotekutvarkym543NuotekuDumblo</vt:lpstr>
      <vt:lpstr>VAS073_F_Nuotekutvarkym543NuotekuDumblo</vt:lpstr>
      <vt:lpstr>'Forma 4'!VAS073_F_Nuotekutvarkym54IsViso</vt:lpstr>
      <vt:lpstr>VAS073_F_Nuotekutvarkym54IsViso</vt:lpstr>
      <vt:lpstr>'Forma 4'!VAS073_F_Nuotekutvarkym55PavirsiniuNuoteku</vt:lpstr>
      <vt:lpstr>VAS073_F_Nuotekutvarkym55PavirsiniuNuoteku</vt:lpstr>
      <vt:lpstr>'Forma 4'!VAS073_F_Nuotekutvarkym56KitosReguliuojamosios</vt:lpstr>
      <vt:lpstr>VAS073_F_Nuotekutvarkym56KitosReguliuojamosios</vt:lpstr>
      <vt:lpstr>'Forma 4'!VAS073_F_Nuotekutvarkym57KitosVeiklos</vt:lpstr>
      <vt:lpstr>VAS073_F_Nuotekutvarkym57KitosVeiklos</vt:lpstr>
      <vt:lpstr>'Forma 4'!VAS073_F_Nuotekutvarkym5Apskaitosveikla1</vt:lpstr>
      <vt:lpstr>VAS073_F_Nuotekutvarkym5Apskaitosveikla1</vt:lpstr>
      <vt:lpstr>'Forma 4'!VAS073_F_Nuotekutvarkym5Kitareguliuoja1</vt:lpstr>
      <vt:lpstr>VAS073_F_Nuotekutvarkym5Kitareguliuoja1</vt:lpstr>
      <vt:lpstr>'Forma 4'!VAS073_F_Nuotekutvarkym61IS</vt:lpstr>
      <vt:lpstr>VAS073_F_Nuotekutvarkym61IS</vt:lpstr>
      <vt:lpstr>'Forma 4'!VAS073_F_Nuotekutvarkym631GeriamojoVandens</vt:lpstr>
      <vt:lpstr>VAS073_F_Nuotekutvarkym631GeriamojoVandens</vt:lpstr>
      <vt:lpstr>'Forma 4'!VAS073_F_Nuotekutvarkym632GeriamojoVandens</vt:lpstr>
      <vt:lpstr>VAS073_F_Nuotekutvarkym632GeriamojoVandens</vt:lpstr>
      <vt:lpstr>'Forma 4'!VAS073_F_Nuotekutvarkym633GeriamojoVandens</vt:lpstr>
      <vt:lpstr>VAS073_F_Nuotekutvarkym633GeriamojoVandens</vt:lpstr>
      <vt:lpstr>'Forma 4'!VAS073_F_Nuotekutvarkym63IsViso</vt:lpstr>
      <vt:lpstr>VAS073_F_Nuotekutvarkym63IsViso</vt:lpstr>
      <vt:lpstr>'Forma 4'!VAS073_F_Nuotekutvarkym641NuotekuSurinkimas</vt:lpstr>
      <vt:lpstr>VAS073_F_Nuotekutvarkym641NuotekuSurinkimas</vt:lpstr>
      <vt:lpstr>'Forma 4'!VAS073_F_Nuotekutvarkym642NuotekuValymas</vt:lpstr>
      <vt:lpstr>VAS073_F_Nuotekutvarkym642NuotekuValymas</vt:lpstr>
      <vt:lpstr>'Forma 4'!VAS073_F_Nuotekutvarkym643NuotekuDumblo</vt:lpstr>
      <vt:lpstr>VAS073_F_Nuotekutvarkym643NuotekuDumblo</vt:lpstr>
      <vt:lpstr>'Forma 4'!VAS073_F_Nuotekutvarkym64IsViso</vt:lpstr>
      <vt:lpstr>VAS073_F_Nuotekutvarkym64IsViso</vt:lpstr>
      <vt:lpstr>'Forma 4'!VAS073_F_Nuotekutvarkym65PavirsiniuNuoteku</vt:lpstr>
      <vt:lpstr>VAS073_F_Nuotekutvarkym65PavirsiniuNuoteku</vt:lpstr>
      <vt:lpstr>'Forma 4'!VAS073_F_Nuotekutvarkym66KitosReguliuojamosios</vt:lpstr>
      <vt:lpstr>VAS073_F_Nuotekutvarkym66KitosReguliuojamosios</vt:lpstr>
      <vt:lpstr>'Forma 4'!VAS073_F_Nuotekutvarkym67KitosVeiklos</vt:lpstr>
      <vt:lpstr>VAS073_F_Nuotekutvarkym67KitosVeiklos</vt:lpstr>
      <vt:lpstr>'Forma 4'!VAS073_F_Nuotekutvarkym6Apskaitosveikla1</vt:lpstr>
      <vt:lpstr>VAS073_F_Nuotekutvarkym6Apskaitosveikla1</vt:lpstr>
      <vt:lpstr>'Forma 4'!VAS073_F_Nuotekutvarkym6Kitareguliuoja1</vt:lpstr>
      <vt:lpstr>VAS073_F_Nuotekutvarkym6Kitareguliuoja1</vt:lpstr>
      <vt:lpstr>'Forma 4'!VAS073_F_Nuotekutvarkym71IS</vt:lpstr>
      <vt:lpstr>VAS073_F_Nuotekutvarkym71IS</vt:lpstr>
      <vt:lpstr>'Forma 4'!VAS073_F_Nuotekutvarkym731GeriamojoVandens</vt:lpstr>
      <vt:lpstr>VAS073_F_Nuotekutvarkym731GeriamojoVandens</vt:lpstr>
      <vt:lpstr>'Forma 4'!VAS073_F_Nuotekutvarkym732GeriamojoVandens</vt:lpstr>
      <vt:lpstr>VAS073_F_Nuotekutvarkym732GeriamojoVandens</vt:lpstr>
      <vt:lpstr>'Forma 4'!VAS073_F_Nuotekutvarkym733GeriamojoVandens</vt:lpstr>
      <vt:lpstr>VAS073_F_Nuotekutvarkym733GeriamojoVandens</vt:lpstr>
      <vt:lpstr>'Forma 4'!VAS073_F_Nuotekutvarkym73IsViso</vt:lpstr>
      <vt:lpstr>VAS073_F_Nuotekutvarkym73IsViso</vt:lpstr>
      <vt:lpstr>'Forma 4'!VAS073_F_Nuotekutvarkym741NuotekuSurinkimas</vt:lpstr>
      <vt:lpstr>VAS073_F_Nuotekutvarkym741NuotekuSurinkimas</vt:lpstr>
      <vt:lpstr>'Forma 4'!VAS073_F_Nuotekutvarkym742NuotekuValymas</vt:lpstr>
      <vt:lpstr>VAS073_F_Nuotekutvarkym742NuotekuValymas</vt:lpstr>
      <vt:lpstr>'Forma 4'!VAS073_F_Nuotekutvarkym743NuotekuDumblo</vt:lpstr>
      <vt:lpstr>VAS073_F_Nuotekutvarkym743NuotekuDumblo</vt:lpstr>
      <vt:lpstr>'Forma 4'!VAS073_F_Nuotekutvarkym74IsViso</vt:lpstr>
      <vt:lpstr>VAS073_F_Nuotekutvarkym74IsViso</vt:lpstr>
      <vt:lpstr>'Forma 4'!VAS073_F_Nuotekutvarkym75PavirsiniuNuoteku</vt:lpstr>
      <vt:lpstr>VAS073_F_Nuotekutvarkym75PavirsiniuNuoteku</vt:lpstr>
      <vt:lpstr>'Forma 4'!VAS073_F_Nuotekutvarkym76KitosReguliuojamosios</vt:lpstr>
      <vt:lpstr>VAS073_F_Nuotekutvarkym76KitosReguliuojamosios</vt:lpstr>
      <vt:lpstr>'Forma 4'!VAS073_F_Nuotekutvarkym77KitosVeiklos</vt:lpstr>
      <vt:lpstr>VAS073_F_Nuotekutvarkym77KitosVeiklos</vt:lpstr>
      <vt:lpstr>'Forma 4'!VAS073_F_Nuotekutvarkym7Apskaitosveikla1</vt:lpstr>
      <vt:lpstr>VAS073_F_Nuotekutvarkym7Apskaitosveikla1</vt:lpstr>
      <vt:lpstr>'Forma 4'!VAS073_F_Nuotekutvarkym7Kitareguliuoja1</vt:lpstr>
      <vt:lpstr>VAS073_F_Nuotekutvarkym7Kitareguliuoja1</vt:lpstr>
      <vt:lpstr>'Forma 4'!VAS073_F_Nusidevejimoam101IS</vt:lpstr>
      <vt:lpstr>VAS073_F_Nusidevejimoam101IS</vt:lpstr>
      <vt:lpstr>'Forma 4'!VAS073_F_Nusidevejimoam1031GeriamojoVandens</vt:lpstr>
      <vt:lpstr>VAS073_F_Nusidevejimoam1031GeriamojoVandens</vt:lpstr>
      <vt:lpstr>'Forma 4'!VAS073_F_Nusidevejimoam1032GeriamojoVandens</vt:lpstr>
      <vt:lpstr>VAS073_F_Nusidevejimoam1032GeriamojoVandens</vt:lpstr>
      <vt:lpstr>'Forma 4'!VAS073_F_Nusidevejimoam1033GeriamojoVandens</vt:lpstr>
      <vt:lpstr>VAS073_F_Nusidevejimoam1033GeriamojoVandens</vt:lpstr>
      <vt:lpstr>'Forma 4'!VAS073_F_Nusidevejimoam103IsViso</vt:lpstr>
      <vt:lpstr>VAS073_F_Nusidevejimoam103IsViso</vt:lpstr>
      <vt:lpstr>'Forma 4'!VAS073_F_Nusidevejimoam1041NuotekuSurinkimas</vt:lpstr>
      <vt:lpstr>VAS073_F_Nusidevejimoam1041NuotekuSurinkimas</vt:lpstr>
      <vt:lpstr>'Forma 4'!VAS073_F_Nusidevejimoam1042NuotekuValymas</vt:lpstr>
      <vt:lpstr>VAS073_F_Nusidevejimoam1042NuotekuValymas</vt:lpstr>
      <vt:lpstr>'Forma 4'!VAS073_F_Nusidevejimoam1043NuotekuDumblo</vt:lpstr>
      <vt:lpstr>VAS073_F_Nusidevejimoam1043NuotekuDumblo</vt:lpstr>
      <vt:lpstr>'Forma 4'!VAS073_F_Nusidevejimoam104IsViso</vt:lpstr>
      <vt:lpstr>VAS073_F_Nusidevejimoam104IsViso</vt:lpstr>
      <vt:lpstr>'Forma 4'!VAS073_F_Nusidevejimoam105PavirsiniuNuoteku</vt:lpstr>
      <vt:lpstr>VAS073_F_Nusidevejimoam105PavirsiniuNuoteku</vt:lpstr>
      <vt:lpstr>'Forma 4'!VAS073_F_Nusidevejimoam106KitosReguliuojamosios</vt:lpstr>
      <vt:lpstr>VAS073_F_Nusidevejimoam106KitosReguliuojamosios</vt:lpstr>
      <vt:lpstr>'Forma 4'!VAS073_F_Nusidevejimoam107KitosVeiklos</vt:lpstr>
      <vt:lpstr>VAS073_F_Nusidevejimoam107KitosVeiklos</vt:lpstr>
      <vt:lpstr>'Forma 4'!VAS073_F_Nusidevejimoam10Apskaitosveikla1</vt:lpstr>
      <vt:lpstr>VAS073_F_Nusidevejimoam10Apskaitosveikla1</vt:lpstr>
      <vt:lpstr>'Forma 4'!VAS073_F_Nusidevejimoam10Kitareguliuoja1</vt:lpstr>
      <vt:lpstr>VAS073_F_Nusidevejimoam10Kitareguliuoja1</vt:lpstr>
      <vt:lpstr>'Forma 4'!VAS073_F_Nusidevejimoam71IS</vt:lpstr>
      <vt:lpstr>VAS073_F_Nusidevejimoam71IS</vt:lpstr>
      <vt:lpstr>'Forma 4'!VAS073_F_Nusidevejimoam731GeriamojoVandens</vt:lpstr>
      <vt:lpstr>VAS073_F_Nusidevejimoam731GeriamojoVandens</vt:lpstr>
      <vt:lpstr>'Forma 4'!VAS073_F_Nusidevejimoam732GeriamojoVandens</vt:lpstr>
      <vt:lpstr>VAS073_F_Nusidevejimoam732GeriamojoVandens</vt:lpstr>
      <vt:lpstr>'Forma 4'!VAS073_F_Nusidevejimoam733GeriamojoVandens</vt:lpstr>
      <vt:lpstr>VAS073_F_Nusidevejimoam733GeriamojoVandens</vt:lpstr>
      <vt:lpstr>'Forma 4'!VAS073_F_Nusidevejimoam73IsViso</vt:lpstr>
      <vt:lpstr>VAS073_F_Nusidevejimoam73IsViso</vt:lpstr>
      <vt:lpstr>'Forma 4'!VAS073_F_Nusidevejimoam741NuotekuSurinkimas</vt:lpstr>
      <vt:lpstr>VAS073_F_Nusidevejimoam741NuotekuSurinkimas</vt:lpstr>
      <vt:lpstr>'Forma 4'!VAS073_F_Nusidevejimoam742NuotekuValymas</vt:lpstr>
      <vt:lpstr>VAS073_F_Nusidevejimoam742NuotekuValymas</vt:lpstr>
      <vt:lpstr>'Forma 4'!VAS073_F_Nusidevejimoam743NuotekuDumblo</vt:lpstr>
      <vt:lpstr>VAS073_F_Nusidevejimoam743NuotekuDumblo</vt:lpstr>
      <vt:lpstr>'Forma 4'!VAS073_F_Nusidevejimoam74IsViso</vt:lpstr>
      <vt:lpstr>VAS073_F_Nusidevejimoam74IsViso</vt:lpstr>
      <vt:lpstr>'Forma 4'!VAS073_F_Nusidevejimoam75PavirsiniuNuoteku</vt:lpstr>
      <vt:lpstr>VAS073_F_Nusidevejimoam75PavirsiniuNuoteku</vt:lpstr>
      <vt:lpstr>'Forma 4'!VAS073_F_Nusidevejimoam76KitosReguliuojamosios</vt:lpstr>
      <vt:lpstr>VAS073_F_Nusidevejimoam76KitosReguliuojamosios</vt:lpstr>
      <vt:lpstr>'Forma 4'!VAS073_F_Nusidevejimoam77KitosVeiklos</vt:lpstr>
      <vt:lpstr>VAS073_F_Nusidevejimoam77KitosVeiklos</vt:lpstr>
      <vt:lpstr>'Forma 4'!VAS073_F_Nusidevejimoam7Apskaitosveikla1</vt:lpstr>
      <vt:lpstr>VAS073_F_Nusidevejimoam7Apskaitosveikla1</vt:lpstr>
      <vt:lpstr>'Forma 4'!VAS073_F_Nusidevejimoam7Kitareguliuoja1</vt:lpstr>
      <vt:lpstr>VAS073_F_Nusidevejimoam7Kitareguliuoja1</vt:lpstr>
      <vt:lpstr>'Forma 4'!VAS073_F_Nusidevejimoam81IS</vt:lpstr>
      <vt:lpstr>VAS073_F_Nusidevejimoam81IS</vt:lpstr>
      <vt:lpstr>'Forma 4'!VAS073_F_Nusidevejimoam831GeriamojoVandens</vt:lpstr>
      <vt:lpstr>VAS073_F_Nusidevejimoam831GeriamojoVandens</vt:lpstr>
      <vt:lpstr>'Forma 4'!VAS073_F_Nusidevejimoam832GeriamojoVandens</vt:lpstr>
      <vt:lpstr>VAS073_F_Nusidevejimoam832GeriamojoVandens</vt:lpstr>
      <vt:lpstr>'Forma 4'!VAS073_F_Nusidevejimoam833GeriamojoVandens</vt:lpstr>
      <vt:lpstr>VAS073_F_Nusidevejimoam833GeriamojoVandens</vt:lpstr>
      <vt:lpstr>'Forma 4'!VAS073_F_Nusidevejimoam83IsViso</vt:lpstr>
      <vt:lpstr>VAS073_F_Nusidevejimoam83IsViso</vt:lpstr>
      <vt:lpstr>'Forma 4'!VAS073_F_Nusidevejimoam841NuotekuSurinkimas</vt:lpstr>
      <vt:lpstr>VAS073_F_Nusidevejimoam841NuotekuSurinkimas</vt:lpstr>
      <vt:lpstr>'Forma 4'!VAS073_F_Nusidevejimoam842NuotekuValymas</vt:lpstr>
      <vt:lpstr>VAS073_F_Nusidevejimoam842NuotekuValymas</vt:lpstr>
      <vt:lpstr>'Forma 4'!VAS073_F_Nusidevejimoam843NuotekuDumblo</vt:lpstr>
      <vt:lpstr>VAS073_F_Nusidevejimoam843NuotekuDumblo</vt:lpstr>
      <vt:lpstr>'Forma 4'!VAS073_F_Nusidevejimoam84IsViso</vt:lpstr>
      <vt:lpstr>VAS073_F_Nusidevejimoam84IsViso</vt:lpstr>
      <vt:lpstr>'Forma 4'!VAS073_F_Nusidevejimoam85PavirsiniuNuoteku</vt:lpstr>
      <vt:lpstr>VAS073_F_Nusidevejimoam85PavirsiniuNuoteku</vt:lpstr>
      <vt:lpstr>'Forma 4'!VAS073_F_Nusidevejimoam86KitosReguliuojamosios</vt:lpstr>
      <vt:lpstr>VAS073_F_Nusidevejimoam86KitosReguliuojamosios</vt:lpstr>
      <vt:lpstr>'Forma 4'!VAS073_F_Nusidevejimoam87KitosVeiklos</vt:lpstr>
      <vt:lpstr>VAS073_F_Nusidevejimoam87KitosVeiklos</vt:lpstr>
      <vt:lpstr>'Forma 4'!VAS073_F_Nusidevejimoam8Apskaitosveikla1</vt:lpstr>
      <vt:lpstr>VAS073_F_Nusidevejimoam8Apskaitosveikla1</vt:lpstr>
      <vt:lpstr>'Forma 4'!VAS073_F_Nusidevejimoam8Kitareguliuoja1</vt:lpstr>
      <vt:lpstr>VAS073_F_Nusidevejimoam8Kitareguliuoja1</vt:lpstr>
      <vt:lpstr>'Forma 4'!VAS073_F_Nusidevejimoam91IS</vt:lpstr>
      <vt:lpstr>VAS073_F_Nusidevejimoam91IS</vt:lpstr>
      <vt:lpstr>'Forma 4'!VAS073_F_Nusidevejimoam931GeriamojoVandens</vt:lpstr>
      <vt:lpstr>VAS073_F_Nusidevejimoam931GeriamojoVandens</vt:lpstr>
      <vt:lpstr>'Forma 4'!VAS073_F_Nusidevejimoam932GeriamojoVandens</vt:lpstr>
      <vt:lpstr>VAS073_F_Nusidevejimoam932GeriamojoVandens</vt:lpstr>
      <vt:lpstr>'Forma 4'!VAS073_F_Nusidevejimoam933GeriamojoVandens</vt:lpstr>
      <vt:lpstr>VAS073_F_Nusidevejimoam933GeriamojoVandens</vt:lpstr>
      <vt:lpstr>'Forma 4'!VAS073_F_Nusidevejimoam93IsViso</vt:lpstr>
      <vt:lpstr>VAS073_F_Nusidevejimoam93IsViso</vt:lpstr>
      <vt:lpstr>'Forma 4'!VAS073_F_Nusidevejimoam941NuotekuSurinkimas</vt:lpstr>
      <vt:lpstr>VAS073_F_Nusidevejimoam941NuotekuSurinkimas</vt:lpstr>
      <vt:lpstr>'Forma 4'!VAS073_F_Nusidevejimoam942NuotekuValymas</vt:lpstr>
      <vt:lpstr>VAS073_F_Nusidevejimoam942NuotekuValymas</vt:lpstr>
      <vt:lpstr>'Forma 4'!VAS073_F_Nusidevejimoam943NuotekuDumblo</vt:lpstr>
      <vt:lpstr>VAS073_F_Nusidevejimoam943NuotekuDumblo</vt:lpstr>
      <vt:lpstr>'Forma 4'!VAS073_F_Nusidevejimoam94IsViso</vt:lpstr>
      <vt:lpstr>VAS073_F_Nusidevejimoam94IsViso</vt:lpstr>
      <vt:lpstr>'Forma 4'!VAS073_F_Nusidevejimoam95PavirsiniuNuoteku</vt:lpstr>
      <vt:lpstr>VAS073_F_Nusidevejimoam95PavirsiniuNuoteku</vt:lpstr>
      <vt:lpstr>'Forma 4'!VAS073_F_Nusidevejimoam96KitosReguliuojamosios</vt:lpstr>
      <vt:lpstr>VAS073_F_Nusidevejimoam96KitosReguliuojamosios</vt:lpstr>
      <vt:lpstr>'Forma 4'!VAS073_F_Nusidevejimoam97KitosVeiklos</vt:lpstr>
      <vt:lpstr>VAS073_F_Nusidevejimoam97KitosVeiklos</vt:lpstr>
      <vt:lpstr>'Forma 4'!VAS073_F_Nusidevejimoam9Apskaitosveikla1</vt:lpstr>
      <vt:lpstr>VAS073_F_Nusidevejimoam9Apskaitosveikla1</vt:lpstr>
      <vt:lpstr>'Forma 4'!VAS073_F_Nusidevejimoam9Kitareguliuoja1</vt:lpstr>
      <vt:lpstr>VAS073_F_Nusidevejimoam9Kitareguliuoja1</vt:lpstr>
      <vt:lpstr>'Forma 4'!VAS073_F_Opexbeapskaito11IS</vt:lpstr>
      <vt:lpstr>VAS073_F_Opexbeapskaito11IS</vt:lpstr>
      <vt:lpstr>'Forma 4'!VAS073_F_Opexsuapskaito11IS</vt:lpstr>
      <vt:lpstr>VAS073_F_Opexsuapskaito11IS</vt:lpstr>
      <vt:lpstr>'Forma 4'!VAS073_F_Orginventoriau11IS</vt:lpstr>
      <vt:lpstr>VAS073_F_Orginventoriau11IS</vt:lpstr>
      <vt:lpstr>'Forma 4'!VAS073_F_Orginventoriau131GeriamojoVandens</vt:lpstr>
      <vt:lpstr>VAS073_F_Orginventoriau131GeriamojoVandens</vt:lpstr>
      <vt:lpstr>'Forma 4'!VAS073_F_Orginventoriau132GeriamojoVandens</vt:lpstr>
      <vt:lpstr>VAS073_F_Orginventoriau132GeriamojoVandens</vt:lpstr>
      <vt:lpstr>'Forma 4'!VAS073_F_Orginventoriau133GeriamojoVandens</vt:lpstr>
      <vt:lpstr>VAS073_F_Orginventoriau133GeriamojoVandens</vt:lpstr>
      <vt:lpstr>'Forma 4'!VAS073_F_Orginventoriau13IsViso</vt:lpstr>
      <vt:lpstr>VAS073_F_Orginventoriau13IsViso</vt:lpstr>
      <vt:lpstr>'Forma 4'!VAS073_F_Orginventoriau141NuotekuSurinkimas</vt:lpstr>
      <vt:lpstr>VAS073_F_Orginventoriau141NuotekuSurinkimas</vt:lpstr>
      <vt:lpstr>'Forma 4'!VAS073_F_Orginventoriau142NuotekuValymas</vt:lpstr>
      <vt:lpstr>VAS073_F_Orginventoriau142NuotekuValymas</vt:lpstr>
      <vt:lpstr>'Forma 4'!VAS073_F_Orginventoriau143NuotekuDumblo</vt:lpstr>
      <vt:lpstr>VAS073_F_Orginventoriau143NuotekuDumblo</vt:lpstr>
      <vt:lpstr>'Forma 4'!VAS073_F_Orginventoriau14IsViso</vt:lpstr>
      <vt:lpstr>VAS073_F_Orginventoriau14IsViso</vt:lpstr>
      <vt:lpstr>'Forma 4'!VAS073_F_Orginventoriau15PavirsiniuNuoteku</vt:lpstr>
      <vt:lpstr>VAS073_F_Orginventoriau15PavirsiniuNuoteku</vt:lpstr>
      <vt:lpstr>'Forma 4'!VAS073_F_Orginventoriau16KitosReguliuojamosios</vt:lpstr>
      <vt:lpstr>VAS073_F_Orginventoriau16KitosReguliuojamosios</vt:lpstr>
      <vt:lpstr>'Forma 4'!VAS073_F_Orginventoriau17KitosVeiklos</vt:lpstr>
      <vt:lpstr>VAS073_F_Orginventoriau17KitosVeiklos</vt:lpstr>
      <vt:lpstr>'Forma 4'!VAS073_F_Orginventoriau1Apskaitosveikla1</vt:lpstr>
      <vt:lpstr>VAS073_F_Orginventoriau1Apskaitosveikla1</vt:lpstr>
      <vt:lpstr>'Forma 4'!VAS073_F_Orginventoriau1Kitareguliuoja1</vt:lpstr>
      <vt:lpstr>VAS073_F_Orginventoriau1Kitareguliuoja1</vt:lpstr>
      <vt:lpstr>'Forma 4'!VAS073_F_Orginventoriau21IS</vt:lpstr>
      <vt:lpstr>VAS073_F_Orginventoriau21IS</vt:lpstr>
      <vt:lpstr>'Forma 4'!VAS073_F_Orginventoriau231GeriamojoVandens</vt:lpstr>
      <vt:lpstr>VAS073_F_Orginventoriau231GeriamojoVandens</vt:lpstr>
      <vt:lpstr>'Forma 4'!VAS073_F_Orginventoriau232GeriamojoVandens</vt:lpstr>
      <vt:lpstr>VAS073_F_Orginventoriau232GeriamojoVandens</vt:lpstr>
      <vt:lpstr>'Forma 4'!VAS073_F_Orginventoriau233GeriamojoVandens</vt:lpstr>
      <vt:lpstr>VAS073_F_Orginventoriau233GeriamojoVandens</vt:lpstr>
      <vt:lpstr>'Forma 4'!VAS073_F_Orginventoriau23IsViso</vt:lpstr>
      <vt:lpstr>VAS073_F_Orginventoriau23IsViso</vt:lpstr>
      <vt:lpstr>'Forma 4'!VAS073_F_Orginventoriau241NuotekuSurinkimas</vt:lpstr>
      <vt:lpstr>VAS073_F_Orginventoriau241NuotekuSurinkimas</vt:lpstr>
      <vt:lpstr>'Forma 4'!VAS073_F_Orginventoriau242NuotekuValymas</vt:lpstr>
      <vt:lpstr>VAS073_F_Orginventoriau242NuotekuValymas</vt:lpstr>
      <vt:lpstr>'Forma 4'!VAS073_F_Orginventoriau243NuotekuDumblo</vt:lpstr>
      <vt:lpstr>VAS073_F_Orginventoriau243NuotekuDumblo</vt:lpstr>
      <vt:lpstr>'Forma 4'!VAS073_F_Orginventoriau24IsViso</vt:lpstr>
      <vt:lpstr>VAS073_F_Orginventoriau24IsViso</vt:lpstr>
      <vt:lpstr>'Forma 4'!VAS073_F_Orginventoriau25PavirsiniuNuoteku</vt:lpstr>
      <vt:lpstr>VAS073_F_Orginventoriau25PavirsiniuNuoteku</vt:lpstr>
      <vt:lpstr>'Forma 4'!VAS073_F_Orginventoriau26KitosReguliuojamosios</vt:lpstr>
      <vt:lpstr>VAS073_F_Orginventoriau26KitosReguliuojamosios</vt:lpstr>
      <vt:lpstr>'Forma 4'!VAS073_F_Orginventoriau27KitosVeiklos</vt:lpstr>
      <vt:lpstr>VAS073_F_Orginventoriau27KitosVeiklos</vt:lpstr>
      <vt:lpstr>'Forma 4'!VAS073_F_Orginventoriau2Apskaitosveikla1</vt:lpstr>
      <vt:lpstr>VAS073_F_Orginventoriau2Apskaitosveikla1</vt:lpstr>
      <vt:lpstr>'Forma 4'!VAS073_F_Orginventoriau2Kitareguliuoja1</vt:lpstr>
      <vt:lpstr>VAS073_F_Orginventoriau2Kitareguliuoja1</vt:lpstr>
      <vt:lpstr>'Forma 4'!VAS073_F_Orginventoriau31IS</vt:lpstr>
      <vt:lpstr>VAS073_F_Orginventoriau31IS</vt:lpstr>
      <vt:lpstr>'Forma 4'!VAS073_F_Orginventoriau331GeriamojoVandens</vt:lpstr>
      <vt:lpstr>VAS073_F_Orginventoriau331GeriamojoVandens</vt:lpstr>
      <vt:lpstr>'Forma 4'!VAS073_F_Orginventoriau332GeriamojoVandens</vt:lpstr>
      <vt:lpstr>VAS073_F_Orginventoriau332GeriamojoVandens</vt:lpstr>
      <vt:lpstr>'Forma 4'!VAS073_F_Orginventoriau333GeriamojoVandens</vt:lpstr>
      <vt:lpstr>VAS073_F_Orginventoriau333GeriamojoVandens</vt:lpstr>
      <vt:lpstr>'Forma 4'!VAS073_F_Orginventoriau33IsViso</vt:lpstr>
      <vt:lpstr>VAS073_F_Orginventoriau33IsViso</vt:lpstr>
      <vt:lpstr>'Forma 4'!VAS073_F_Orginventoriau341NuotekuSurinkimas</vt:lpstr>
      <vt:lpstr>VAS073_F_Orginventoriau341NuotekuSurinkimas</vt:lpstr>
      <vt:lpstr>'Forma 4'!VAS073_F_Orginventoriau342NuotekuValymas</vt:lpstr>
      <vt:lpstr>VAS073_F_Orginventoriau342NuotekuValymas</vt:lpstr>
      <vt:lpstr>'Forma 4'!VAS073_F_Orginventoriau343NuotekuDumblo</vt:lpstr>
      <vt:lpstr>VAS073_F_Orginventoriau343NuotekuDumblo</vt:lpstr>
      <vt:lpstr>'Forma 4'!VAS073_F_Orginventoriau34IsViso</vt:lpstr>
      <vt:lpstr>VAS073_F_Orginventoriau34IsViso</vt:lpstr>
      <vt:lpstr>'Forma 4'!VAS073_F_Orginventoriau35PavirsiniuNuoteku</vt:lpstr>
      <vt:lpstr>VAS073_F_Orginventoriau35PavirsiniuNuoteku</vt:lpstr>
      <vt:lpstr>'Forma 4'!VAS073_F_Orginventoriau36KitosReguliuojamosios</vt:lpstr>
      <vt:lpstr>VAS073_F_Orginventoriau36KitosReguliuojamosios</vt:lpstr>
      <vt:lpstr>'Forma 4'!VAS073_F_Orginventoriau37KitosVeiklos</vt:lpstr>
      <vt:lpstr>VAS073_F_Orginventoriau37KitosVeiklos</vt:lpstr>
      <vt:lpstr>'Forma 4'!VAS073_F_Orginventoriau3Apskaitosveikla1</vt:lpstr>
      <vt:lpstr>VAS073_F_Orginventoriau3Apskaitosveikla1</vt:lpstr>
      <vt:lpstr>'Forma 4'!VAS073_F_Orginventoriau3Kitareguliuoja1</vt:lpstr>
      <vt:lpstr>VAS073_F_Orginventoriau3Kitareguliuoja1</vt:lpstr>
      <vt:lpstr>'Forma 4'!VAS073_F_Orginventoriau41IS</vt:lpstr>
      <vt:lpstr>VAS073_F_Orginventoriau41IS</vt:lpstr>
      <vt:lpstr>'Forma 4'!VAS073_F_Orginventoriau431GeriamojoVandens</vt:lpstr>
      <vt:lpstr>VAS073_F_Orginventoriau431GeriamojoVandens</vt:lpstr>
      <vt:lpstr>'Forma 4'!VAS073_F_Orginventoriau432GeriamojoVandens</vt:lpstr>
      <vt:lpstr>VAS073_F_Orginventoriau432GeriamojoVandens</vt:lpstr>
      <vt:lpstr>'Forma 4'!VAS073_F_Orginventoriau433GeriamojoVandens</vt:lpstr>
      <vt:lpstr>VAS073_F_Orginventoriau433GeriamojoVandens</vt:lpstr>
      <vt:lpstr>'Forma 4'!VAS073_F_Orginventoriau43IsViso</vt:lpstr>
      <vt:lpstr>VAS073_F_Orginventoriau43IsViso</vt:lpstr>
      <vt:lpstr>'Forma 4'!VAS073_F_Orginventoriau441NuotekuSurinkimas</vt:lpstr>
      <vt:lpstr>VAS073_F_Orginventoriau441NuotekuSurinkimas</vt:lpstr>
      <vt:lpstr>'Forma 4'!VAS073_F_Orginventoriau442NuotekuValymas</vt:lpstr>
      <vt:lpstr>VAS073_F_Orginventoriau442NuotekuValymas</vt:lpstr>
      <vt:lpstr>'Forma 4'!VAS073_F_Orginventoriau443NuotekuDumblo</vt:lpstr>
      <vt:lpstr>VAS073_F_Orginventoriau443NuotekuDumblo</vt:lpstr>
      <vt:lpstr>'Forma 4'!VAS073_F_Orginventoriau44IsViso</vt:lpstr>
      <vt:lpstr>VAS073_F_Orginventoriau44IsViso</vt:lpstr>
      <vt:lpstr>'Forma 4'!VAS073_F_Orginventoriau45PavirsiniuNuoteku</vt:lpstr>
      <vt:lpstr>VAS073_F_Orginventoriau45PavirsiniuNuoteku</vt:lpstr>
      <vt:lpstr>'Forma 4'!VAS073_F_Orginventoriau46KitosReguliuojamosios</vt:lpstr>
      <vt:lpstr>VAS073_F_Orginventoriau46KitosReguliuojamosios</vt:lpstr>
      <vt:lpstr>'Forma 4'!VAS073_F_Orginventoriau47KitosVeiklos</vt:lpstr>
      <vt:lpstr>VAS073_F_Orginventoriau47KitosVeiklos</vt:lpstr>
      <vt:lpstr>'Forma 4'!VAS073_F_Orginventoriau4Apskaitosveikla1</vt:lpstr>
      <vt:lpstr>VAS073_F_Orginventoriau4Apskaitosveikla1</vt:lpstr>
      <vt:lpstr>'Forma 4'!VAS073_F_Orginventoriau4Kitareguliuoja1</vt:lpstr>
      <vt:lpstr>VAS073_F_Orginventoriau4Kitareguliuoja1</vt:lpstr>
      <vt:lpstr>'Forma 4'!VAS073_F_Paskirstomosio21IS</vt:lpstr>
      <vt:lpstr>VAS073_F_Paskirstomosio21IS</vt:lpstr>
      <vt:lpstr>'Forma 4'!VAS073_F_Paskirstomosio231GeriamojoVandens</vt:lpstr>
      <vt:lpstr>VAS073_F_Paskirstomosio231GeriamojoVandens</vt:lpstr>
      <vt:lpstr>'Forma 4'!VAS073_F_Paskirstomosio232GeriamojoVandens</vt:lpstr>
      <vt:lpstr>VAS073_F_Paskirstomosio232GeriamojoVandens</vt:lpstr>
      <vt:lpstr>'Forma 4'!VAS073_F_Paskirstomosio233GeriamojoVandens</vt:lpstr>
      <vt:lpstr>VAS073_F_Paskirstomosio233GeriamojoVandens</vt:lpstr>
      <vt:lpstr>'Forma 4'!VAS073_F_Paskirstomosio23IsViso</vt:lpstr>
      <vt:lpstr>VAS073_F_Paskirstomosio23IsViso</vt:lpstr>
      <vt:lpstr>'Forma 4'!VAS073_F_Paskirstomosio241NuotekuSurinkimas</vt:lpstr>
      <vt:lpstr>VAS073_F_Paskirstomosio241NuotekuSurinkimas</vt:lpstr>
      <vt:lpstr>'Forma 4'!VAS073_F_Paskirstomosio242NuotekuValymas</vt:lpstr>
      <vt:lpstr>VAS073_F_Paskirstomosio242NuotekuValymas</vt:lpstr>
      <vt:lpstr>'Forma 4'!VAS073_F_Paskirstomosio243NuotekuDumblo</vt:lpstr>
      <vt:lpstr>VAS073_F_Paskirstomosio243NuotekuDumblo</vt:lpstr>
      <vt:lpstr>'Forma 4'!VAS073_F_Paskirstomosio24IsViso</vt:lpstr>
      <vt:lpstr>VAS073_F_Paskirstomosio24IsViso</vt:lpstr>
      <vt:lpstr>'Forma 4'!VAS073_F_Paskirstomosio25PavirsiniuNuoteku</vt:lpstr>
      <vt:lpstr>VAS073_F_Paskirstomosio25PavirsiniuNuoteku</vt:lpstr>
      <vt:lpstr>'Forma 4'!VAS073_F_Paskirstomosio26KitosReguliuojamosios</vt:lpstr>
      <vt:lpstr>VAS073_F_Paskirstomosio26KitosReguliuojamosios</vt:lpstr>
      <vt:lpstr>'Forma 4'!VAS073_F_Paskirstomosio27KitosVeiklos</vt:lpstr>
      <vt:lpstr>VAS073_F_Paskirstomosio27KitosVeiklos</vt:lpstr>
      <vt:lpstr>'Forma 4'!VAS073_F_Paskirstomosio2Apskaitosveikla1</vt:lpstr>
      <vt:lpstr>VAS073_F_Paskirstomosio2Apskaitosveikla1</vt:lpstr>
      <vt:lpstr>'Forma 4'!VAS073_F_Paskirstomosio2Kitareguliuoja1</vt:lpstr>
      <vt:lpstr>VAS073_F_Paskirstomosio2Kitareguliuoja1</vt:lpstr>
      <vt:lpstr>'Forma 4'!VAS073_F_Paskirstomujus11IS</vt:lpstr>
      <vt:lpstr>VAS073_F_Paskirstomujus11IS</vt:lpstr>
      <vt:lpstr>'Forma 4'!VAS073_F_Pastopasiuntin11IS</vt:lpstr>
      <vt:lpstr>VAS073_F_Pastopasiuntin11IS</vt:lpstr>
      <vt:lpstr>'Forma 4'!VAS073_F_Pastopasiuntin131GeriamojoVandens</vt:lpstr>
      <vt:lpstr>VAS073_F_Pastopasiuntin131GeriamojoVandens</vt:lpstr>
      <vt:lpstr>'Forma 4'!VAS073_F_Pastopasiuntin132GeriamojoVandens</vt:lpstr>
      <vt:lpstr>VAS073_F_Pastopasiuntin132GeriamojoVandens</vt:lpstr>
      <vt:lpstr>'Forma 4'!VAS073_F_Pastopasiuntin133GeriamojoVandens</vt:lpstr>
      <vt:lpstr>VAS073_F_Pastopasiuntin133GeriamojoVandens</vt:lpstr>
      <vt:lpstr>'Forma 4'!VAS073_F_Pastopasiuntin13IsViso</vt:lpstr>
      <vt:lpstr>VAS073_F_Pastopasiuntin13IsViso</vt:lpstr>
      <vt:lpstr>'Forma 4'!VAS073_F_Pastopasiuntin141NuotekuSurinkimas</vt:lpstr>
      <vt:lpstr>VAS073_F_Pastopasiuntin141NuotekuSurinkimas</vt:lpstr>
      <vt:lpstr>'Forma 4'!VAS073_F_Pastopasiuntin142NuotekuValymas</vt:lpstr>
      <vt:lpstr>VAS073_F_Pastopasiuntin142NuotekuValymas</vt:lpstr>
      <vt:lpstr>'Forma 4'!VAS073_F_Pastopasiuntin143NuotekuDumblo</vt:lpstr>
      <vt:lpstr>VAS073_F_Pastopasiuntin143NuotekuDumblo</vt:lpstr>
      <vt:lpstr>'Forma 4'!VAS073_F_Pastopasiuntin14IsViso</vt:lpstr>
      <vt:lpstr>VAS073_F_Pastopasiuntin14IsViso</vt:lpstr>
      <vt:lpstr>'Forma 4'!VAS073_F_Pastopasiuntin15PavirsiniuNuoteku</vt:lpstr>
      <vt:lpstr>VAS073_F_Pastopasiuntin15PavirsiniuNuoteku</vt:lpstr>
      <vt:lpstr>'Forma 4'!VAS073_F_Pastopasiuntin16KitosReguliuojamosios</vt:lpstr>
      <vt:lpstr>VAS073_F_Pastopasiuntin16KitosReguliuojamosios</vt:lpstr>
      <vt:lpstr>'Forma 4'!VAS073_F_Pastopasiuntin17KitosVeiklos</vt:lpstr>
      <vt:lpstr>VAS073_F_Pastopasiuntin17KitosVeiklos</vt:lpstr>
      <vt:lpstr>'Forma 4'!VAS073_F_Pastopasiuntin1Apskaitosveikla1</vt:lpstr>
      <vt:lpstr>VAS073_F_Pastopasiuntin1Apskaitosveikla1</vt:lpstr>
      <vt:lpstr>'Forma 4'!VAS073_F_Pastopasiuntin1Kitareguliuoja1</vt:lpstr>
      <vt:lpstr>VAS073_F_Pastopasiuntin1Kitareguliuoja1</vt:lpstr>
      <vt:lpstr>'Forma 4'!VAS073_F_Pastopasiuntin21IS</vt:lpstr>
      <vt:lpstr>VAS073_F_Pastopasiuntin21IS</vt:lpstr>
      <vt:lpstr>'Forma 4'!VAS073_F_Pastopasiuntin231GeriamojoVandens</vt:lpstr>
      <vt:lpstr>VAS073_F_Pastopasiuntin231GeriamojoVandens</vt:lpstr>
      <vt:lpstr>'Forma 4'!VAS073_F_Pastopasiuntin232GeriamojoVandens</vt:lpstr>
      <vt:lpstr>VAS073_F_Pastopasiuntin232GeriamojoVandens</vt:lpstr>
      <vt:lpstr>'Forma 4'!VAS073_F_Pastopasiuntin233GeriamojoVandens</vt:lpstr>
      <vt:lpstr>VAS073_F_Pastopasiuntin233GeriamojoVandens</vt:lpstr>
      <vt:lpstr>'Forma 4'!VAS073_F_Pastopasiuntin23IsViso</vt:lpstr>
      <vt:lpstr>VAS073_F_Pastopasiuntin23IsViso</vt:lpstr>
      <vt:lpstr>'Forma 4'!VAS073_F_Pastopasiuntin241NuotekuSurinkimas</vt:lpstr>
      <vt:lpstr>VAS073_F_Pastopasiuntin241NuotekuSurinkimas</vt:lpstr>
      <vt:lpstr>'Forma 4'!VAS073_F_Pastopasiuntin242NuotekuValymas</vt:lpstr>
      <vt:lpstr>VAS073_F_Pastopasiuntin242NuotekuValymas</vt:lpstr>
      <vt:lpstr>'Forma 4'!VAS073_F_Pastopasiuntin243NuotekuDumblo</vt:lpstr>
      <vt:lpstr>VAS073_F_Pastopasiuntin243NuotekuDumblo</vt:lpstr>
      <vt:lpstr>'Forma 4'!VAS073_F_Pastopasiuntin24IsViso</vt:lpstr>
      <vt:lpstr>VAS073_F_Pastopasiuntin24IsViso</vt:lpstr>
      <vt:lpstr>'Forma 4'!VAS073_F_Pastopasiuntin25PavirsiniuNuoteku</vt:lpstr>
      <vt:lpstr>VAS073_F_Pastopasiuntin25PavirsiniuNuoteku</vt:lpstr>
      <vt:lpstr>'Forma 4'!VAS073_F_Pastopasiuntin26KitosReguliuojamosios</vt:lpstr>
      <vt:lpstr>VAS073_F_Pastopasiuntin26KitosReguliuojamosios</vt:lpstr>
      <vt:lpstr>'Forma 4'!VAS073_F_Pastopasiuntin27KitosVeiklos</vt:lpstr>
      <vt:lpstr>VAS073_F_Pastopasiuntin27KitosVeiklos</vt:lpstr>
      <vt:lpstr>'Forma 4'!VAS073_F_Pastopasiuntin2Apskaitosveikla1</vt:lpstr>
      <vt:lpstr>VAS073_F_Pastopasiuntin2Apskaitosveikla1</vt:lpstr>
      <vt:lpstr>'Forma 4'!VAS073_F_Pastopasiuntin2Kitareguliuoja1</vt:lpstr>
      <vt:lpstr>VAS073_F_Pastopasiuntin2Kitareguliuoja1</vt:lpstr>
      <vt:lpstr>'Forma 4'!VAS073_F_Pastopasiuntin31IS</vt:lpstr>
      <vt:lpstr>VAS073_F_Pastopasiuntin31IS</vt:lpstr>
      <vt:lpstr>'Forma 4'!VAS073_F_Pastopasiuntin331GeriamojoVandens</vt:lpstr>
      <vt:lpstr>VAS073_F_Pastopasiuntin331GeriamojoVandens</vt:lpstr>
      <vt:lpstr>'Forma 4'!VAS073_F_Pastopasiuntin332GeriamojoVandens</vt:lpstr>
      <vt:lpstr>VAS073_F_Pastopasiuntin332GeriamojoVandens</vt:lpstr>
      <vt:lpstr>'Forma 4'!VAS073_F_Pastopasiuntin333GeriamojoVandens</vt:lpstr>
      <vt:lpstr>VAS073_F_Pastopasiuntin333GeriamojoVandens</vt:lpstr>
      <vt:lpstr>'Forma 4'!VAS073_F_Pastopasiuntin33IsViso</vt:lpstr>
      <vt:lpstr>VAS073_F_Pastopasiuntin33IsViso</vt:lpstr>
      <vt:lpstr>'Forma 4'!VAS073_F_Pastopasiuntin341NuotekuSurinkimas</vt:lpstr>
      <vt:lpstr>VAS073_F_Pastopasiuntin341NuotekuSurinkimas</vt:lpstr>
      <vt:lpstr>'Forma 4'!VAS073_F_Pastopasiuntin342NuotekuValymas</vt:lpstr>
      <vt:lpstr>VAS073_F_Pastopasiuntin342NuotekuValymas</vt:lpstr>
      <vt:lpstr>'Forma 4'!VAS073_F_Pastopasiuntin343NuotekuDumblo</vt:lpstr>
      <vt:lpstr>VAS073_F_Pastopasiuntin343NuotekuDumblo</vt:lpstr>
      <vt:lpstr>'Forma 4'!VAS073_F_Pastopasiuntin34IsViso</vt:lpstr>
      <vt:lpstr>VAS073_F_Pastopasiuntin34IsViso</vt:lpstr>
      <vt:lpstr>'Forma 4'!VAS073_F_Pastopasiuntin35PavirsiniuNuoteku</vt:lpstr>
      <vt:lpstr>VAS073_F_Pastopasiuntin35PavirsiniuNuoteku</vt:lpstr>
      <vt:lpstr>'Forma 4'!VAS073_F_Pastopasiuntin36KitosReguliuojamosios</vt:lpstr>
      <vt:lpstr>VAS073_F_Pastopasiuntin36KitosReguliuojamosios</vt:lpstr>
      <vt:lpstr>'Forma 4'!VAS073_F_Pastopasiuntin37KitosVeiklos</vt:lpstr>
      <vt:lpstr>VAS073_F_Pastopasiuntin37KitosVeiklos</vt:lpstr>
      <vt:lpstr>'Forma 4'!VAS073_F_Pastopasiuntin3Apskaitosveikla1</vt:lpstr>
      <vt:lpstr>VAS073_F_Pastopasiuntin3Apskaitosveikla1</vt:lpstr>
      <vt:lpstr>'Forma 4'!VAS073_F_Pastopasiuntin3Kitareguliuoja1</vt:lpstr>
      <vt:lpstr>VAS073_F_Pastopasiuntin3Kitareguliuoja1</vt:lpstr>
      <vt:lpstr>'Forma 4'!VAS073_F_Pastopasiuntin41IS</vt:lpstr>
      <vt:lpstr>VAS073_F_Pastopasiuntin41IS</vt:lpstr>
      <vt:lpstr>'Forma 4'!VAS073_F_Pastopasiuntin431GeriamojoVandens</vt:lpstr>
      <vt:lpstr>VAS073_F_Pastopasiuntin431GeriamojoVandens</vt:lpstr>
      <vt:lpstr>'Forma 4'!VAS073_F_Pastopasiuntin432GeriamojoVandens</vt:lpstr>
      <vt:lpstr>VAS073_F_Pastopasiuntin432GeriamojoVandens</vt:lpstr>
      <vt:lpstr>'Forma 4'!VAS073_F_Pastopasiuntin433GeriamojoVandens</vt:lpstr>
      <vt:lpstr>VAS073_F_Pastopasiuntin433GeriamojoVandens</vt:lpstr>
      <vt:lpstr>'Forma 4'!VAS073_F_Pastopasiuntin43IsViso</vt:lpstr>
      <vt:lpstr>VAS073_F_Pastopasiuntin43IsViso</vt:lpstr>
      <vt:lpstr>'Forma 4'!VAS073_F_Pastopasiuntin441NuotekuSurinkimas</vt:lpstr>
      <vt:lpstr>VAS073_F_Pastopasiuntin441NuotekuSurinkimas</vt:lpstr>
      <vt:lpstr>'Forma 4'!VAS073_F_Pastopasiuntin442NuotekuValymas</vt:lpstr>
      <vt:lpstr>VAS073_F_Pastopasiuntin442NuotekuValymas</vt:lpstr>
      <vt:lpstr>'Forma 4'!VAS073_F_Pastopasiuntin443NuotekuDumblo</vt:lpstr>
      <vt:lpstr>VAS073_F_Pastopasiuntin443NuotekuDumblo</vt:lpstr>
      <vt:lpstr>'Forma 4'!VAS073_F_Pastopasiuntin44IsViso</vt:lpstr>
      <vt:lpstr>VAS073_F_Pastopasiuntin44IsViso</vt:lpstr>
      <vt:lpstr>'Forma 4'!VAS073_F_Pastopasiuntin45PavirsiniuNuoteku</vt:lpstr>
      <vt:lpstr>VAS073_F_Pastopasiuntin45PavirsiniuNuoteku</vt:lpstr>
      <vt:lpstr>'Forma 4'!VAS073_F_Pastopasiuntin46KitosReguliuojamosios</vt:lpstr>
      <vt:lpstr>VAS073_F_Pastopasiuntin46KitosReguliuojamosios</vt:lpstr>
      <vt:lpstr>'Forma 4'!VAS073_F_Pastopasiuntin47KitosVeiklos</vt:lpstr>
      <vt:lpstr>VAS073_F_Pastopasiuntin47KitosVeiklos</vt:lpstr>
      <vt:lpstr>'Forma 4'!VAS073_F_Pastopasiuntin4Apskaitosveikla1</vt:lpstr>
      <vt:lpstr>VAS073_F_Pastopasiuntin4Apskaitosveikla1</vt:lpstr>
      <vt:lpstr>'Forma 4'!VAS073_F_Pastopasiuntin4Kitareguliuoja1</vt:lpstr>
      <vt:lpstr>VAS073_F_Pastopasiuntin4Kitareguliuoja1</vt:lpstr>
      <vt:lpstr>'Forma 4'!VAS073_F_Pastoviosiospa11IS</vt:lpstr>
      <vt:lpstr>VAS073_F_Pastoviosiospa11IS</vt:lpstr>
      <vt:lpstr>'Forma 4'!VAS073_F_Pastoviosiospa131GeriamojoVandens</vt:lpstr>
      <vt:lpstr>VAS073_F_Pastoviosiospa131GeriamojoVandens</vt:lpstr>
      <vt:lpstr>'Forma 4'!VAS073_F_Pastoviosiospa132GeriamojoVandens</vt:lpstr>
      <vt:lpstr>VAS073_F_Pastoviosiospa132GeriamojoVandens</vt:lpstr>
      <vt:lpstr>'Forma 4'!VAS073_F_Pastoviosiospa133GeriamojoVandens</vt:lpstr>
      <vt:lpstr>VAS073_F_Pastoviosiospa133GeriamojoVandens</vt:lpstr>
      <vt:lpstr>'Forma 4'!VAS073_F_Pastoviosiospa13IsViso</vt:lpstr>
      <vt:lpstr>VAS073_F_Pastoviosiospa13IsViso</vt:lpstr>
      <vt:lpstr>'Forma 4'!VAS073_F_Pastoviosiospa141NuotekuSurinkimas</vt:lpstr>
      <vt:lpstr>VAS073_F_Pastoviosiospa141NuotekuSurinkimas</vt:lpstr>
      <vt:lpstr>'Forma 4'!VAS073_F_Pastoviosiospa142NuotekuValymas</vt:lpstr>
      <vt:lpstr>VAS073_F_Pastoviosiospa142NuotekuValymas</vt:lpstr>
      <vt:lpstr>'Forma 4'!VAS073_F_Pastoviosiospa143NuotekuDumblo</vt:lpstr>
      <vt:lpstr>VAS073_F_Pastoviosiospa143NuotekuDumblo</vt:lpstr>
      <vt:lpstr>'Forma 4'!VAS073_F_Pastoviosiospa14IsViso</vt:lpstr>
      <vt:lpstr>VAS073_F_Pastoviosiospa14IsViso</vt:lpstr>
      <vt:lpstr>'Forma 4'!VAS073_F_Pastoviosiospa15PavirsiniuNuoteku</vt:lpstr>
      <vt:lpstr>VAS073_F_Pastoviosiospa15PavirsiniuNuoteku</vt:lpstr>
      <vt:lpstr>'Forma 4'!VAS073_F_Pastoviosiospa16KitosReguliuojamosios</vt:lpstr>
      <vt:lpstr>VAS073_F_Pastoviosiospa16KitosReguliuojamosios</vt:lpstr>
      <vt:lpstr>'Forma 4'!VAS073_F_Pastoviosiospa17KitosVeiklos</vt:lpstr>
      <vt:lpstr>VAS073_F_Pastoviosiospa17KitosVeiklos</vt:lpstr>
      <vt:lpstr>'Forma 4'!VAS073_F_Pastoviosiospa1Apskaitosveikla1</vt:lpstr>
      <vt:lpstr>VAS073_F_Pastoviosiospa1Apskaitosveikla1</vt:lpstr>
      <vt:lpstr>'Forma 4'!VAS073_F_Pastoviosiospa1Kitareguliuoja1</vt:lpstr>
      <vt:lpstr>VAS073_F_Pastoviosiospa1Kitareguliuoja1</vt:lpstr>
      <vt:lpstr>'Forma 4'!VAS073_F_Patalpuprieziu11IS</vt:lpstr>
      <vt:lpstr>VAS073_F_Patalpuprieziu11IS</vt:lpstr>
      <vt:lpstr>'Forma 4'!VAS073_F_Patalpuprieziu131GeriamojoVandens</vt:lpstr>
      <vt:lpstr>VAS073_F_Patalpuprieziu131GeriamojoVandens</vt:lpstr>
      <vt:lpstr>'Forma 4'!VAS073_F_Patalpuprieziu132GeriamojoVandens</vt:lpstr>
      <vt:lpstr>VAS073_F_Patalpuprieziu132GeriamojoVandens</vt:lpstr>
      <vt:lpstr>'Forma 4'!VAS073_F_Patalpuprieziu133GeriamojoVandens</vt:lpstr>
      <vt:lpstr>VAS073_F_Patalpuprieziu133GeriamojoVandens</vt:lpstr>
      <vt:lpstr>'Forma 4'!VAS073_F_Patalpuprieziu13IsViso</vt:lpstr>
      <vt:lpstr>VAS073_F_Patalpuprieziu13IsViso</vt:lpstr>
      <vt:lpstr>'Forma 4'!VAS073_F_Patalpuprieziu141NuotekuSurinkimas</vt:lpstr>
      <vt:lpstr>VAS073_F_Patalpuprieziu141NuotekuSurinkimas</vt:lpstr>
      <vt:lpstr>'Forma 4'!VAS073_F_Patalpuprieziu142NuotekuValymas</vt:lpstr>
      <vt:lpstr>VAS073_F_Patalpuprieziu142NuotekuValymas</vt:lpstr>
      <vt:lpstr>'Forma 4'!VAS073_F_Patalpuprieziu143NuotekuDumblo</vt:lpstr>
      <vt:lpstr>VAS073_F_Patalpuprieziu143NuotekuDumblo</vt:lpstr>
      <vt:lpstr>'Forma 4'!VAS073_F_Patalpuprieziu14IsViso</vt:lpstr>
      <vt:lpstr>VAS073_F_Patalpuprieziu14IsViso</vt:lpstr>
      <vt:lpstr>'Forma 4'!VAS073_F_Patalpuprieziu15PavirsiniuNuoteku</vt:lpstr>
      <vt:lpstr>VAS073_F_Patalpuprieziu15PavirsiniuNuoteku</vt:lpstr>
      <vt:lpstr>'Forma 4'!VAS073_F_Patalpuprieziu16KitosReguliuojamosios</vt:lpstr>
      <vt:lpstr>VAS073_F_Patalpuprieziu16KitosReguliuojamosios</vt:lpstr>
      <vt:lpstr>'Forma 4'!VAS073_F_Patalpuprieziu17KitosVeiklos</vt:lpstr>
      <vt:lpstr>VAS073_F_Patalpuprieziu17KitosVeiklos</vt:lpstr>
      <vt:lpstr>'Forma 4'!VAS073_F_Patalpuprieziu1Apskaitosveikla1</vt:lpstr>
      <vt:lpstr>VAS073_F_Patalpuprieziu1Apskaitosveikla1</vt:lpstr>
      <vt:lpstr>'Forma 4'!VAS073_F_Patalpuprieziu1Kitareguliuoja1</vt:lpstr>
      <vt:lpstr>VAS073_F_Patalpuprieziu1Kitareguliuoja1</vt:lpstr>
      <vt:lpstr>'Forma 4'!VAS073_F_Patalpuprieziu21IS</vt:lpstr>
      <vt:lpstr>VAS073_F_Patalpuprieziu21IS</vt:lpstr>
      <vt:lpstr>'Forma 4'!VAS073_F_Patalpuprieziu231GeriamojoVandens</vt:lpstr>
      <vt:lpstr>VAS073_F_Patalpuprieziu231GeriamojoVandens</vt:lpstr>
      <vt:lpstr>'Forma 4'!VAS073_F_Patalpuprieziu232GeriamojoVandens</vt:lpstr>
      <vt:lpstr>VAS073_F_Patalpuprieziu232GeriamojoVandens</vt:lpstr>
      <vt:lpstr>'Forma 4'!VAS073_F_Patalpuprieziu233GeriamojoVandens</vt:lpstr>
      <vt:lpstr>VAS073_F_Patalpuprieziu233GeriamojoVandens</vt:lpstr>
      <vt:lpstr>'Forma 4'!VAS073_F_Patalpuprieziu23IsViso</vt:lpstr>
      <vt:lpstr>VAS073_F_Patalpuprieziu23IsViso</vt:lpstr>
      <vt:lpstr>'Forma 4'!VAS073_F_Patalpuprieziu241NuotekuSurinkimas</vt:lpstr>
      <vt:lpstr>VAS073_F_Patalpuprieziu241NuotekuSurinkimas</vt:lpstr>
      <vt:lpstr>'Forma 4'!VAS073_F_Patalpuprieziu242NuotekuValymas</vt:lpstr>
      <vt:lpstr>VAS073_F_Patalpuprieziu242NuotekuValymas</vt:lpstr>
      <vt:lpstr>'Forma 4'!VAS073_F_Patalpuprieziu243NuotekuDumblo</vt:lpstr>
      <vt:lpstr>VAS073_F_Patalpuprieziu243NuotekuDumblo</vt:lpstr>
      <vt:lpstr>'Forma 4'!VAS073_F_Patalpuprieziu24IsViso</vt:lpstr>
      <vt:lpstr>VAS073_F_Patalpuprieziu24IsViso</vt:lpstr>
      <vt:lpstr>'Forma 4'!VAS073_F_Patalpuprieziu25PavirsiniuNuoteku</vt:lpstr>
      <vt:lpstr>VAS073_F_Patalpuprieziu25PavirsiniuNuoteku</vt:lpstr>
      <vt:lpstr>'Forma 4'!VAS073_F_Patalpuprieziu26KitosReguliuojamosios</vt:lpstr>
      <vt:lpstr>VAS073_F_Patalpuprieziu26KitosReguliuojamosios</vt:lpstr>
      <vt:lpstr>'Forma 4'!VAS073_F_Patalpuprieziu27KitosVeiklos</vt:lpstr>
      <vt:lpstr>VAS073_F_Patalpuprieziu27KitosVeiklos</vt:lpstr>
      <vt:lpstr>'Forma 4'!VAS073_F_Patalpuprieziu2Apskaitosveikla1</vt:lpstr>
      <vt:lpstr>VAS073_F_Patalpuprieziu2Apskaitosveikla1</vt:lpstr>
      <vt:lpstr>'Forma 4'!VAS073_F_Patalpuprieziu2Kitareguliuoja1</vt:lpstr>
      <vt:lpstr>VAS073_F_Patalpuprieziu2Kitareguliuoja1</vt:lpstr>
      <vt:lpstr>'Forma 4'!VAS073_F_Patalpuprieziu31IS</vt:lpstr>
      <vt:lpstr>VAS073_F_Patalpuprieziu31IS</vt:lpstr>
      <vt:lpstr>'Forma 4'!VAS073_F_Patalpuprieziu331GeriamojoVandens</vt:lpstr>
      <vt:lpstr>VAS073_F_Patalpuprieziu331GeriamojoVandens</vt:lpstr>
      <vt:lpstr>'Forma 4'!VAS073_F_Patalpuprieziu332GeriamojoVandens</vt:lpstr>
      <vt:lpstr>VAS073_F_Patalpuprieziu332GeriamojoVandens</vt:lpstr>
      <vt:lpstr>'Forma 4'!VAS073_F_Patalpuprieziu333GeriamojoVandens</vt:lpstr>
      <vt:lpstr>VAS073_F_Patalpuprieziu333GeriamojoVandens</vt:lpstr>
      <vt:lpstr>'Forma 4'!VAS073_F_Patalpuprieziu33IsViso</vt:lpstr>
      <vt:lpstr>VAS073_F_Patalpuprieziu33IsViso</vt:lpstr>
      <vt:lpstr>'Forma 4'!VAS073_F_Patalpuprieziu341NuotekuSurinkimas</vt:lpstr>
      <vt:lpstr>VAS073_F_Patalpuprieziu341NuotekuSurinkimas</vt:lpstr>
      <vt:lpstr>'Forma 4'!VAS073_F_Patalpuprieziu342NuotekuValymas</vt:lpstr>
      <vt:lpstr>VAS073_F_Patalpuprieziu342NuotekuValymas</vt:lpstr>
      <vt:lpstr>'Forma 4'!VAS073_F_Patalpuprieziu343NuotekuDumblo</vt:lpstr>
      <vt:lpstr>VAS073_F_Patalpuprieziu343NuotekuDumblo</vt:lpstr>
      <vt:lpstr>'Forma 4'!VAS073_F_Patalpuprieziu34IsViso</vt:lpstr>
      <vt:lpstr>VAS073_F_Patalpuprieziu34IsViso</vt:lpstr>
      <vt:lpstr>'Forma 4'!VAS073_F_Patalpuprieziu35PavirsiniuNuoteku</vt:lpstr>
      <vt:lpstr>VAS073_F_Patalpuprieziu35PavirsiniuNuoteku</vt:lpstr>
      <vt:lpstr>'Forma 4'!VAS073_F_Patalpuprieziu36KitosReguliuojamosios</vt:lpstr>
      <vt:lpstr>VAS073_F_Patalpuprieziu36KitosReguliuojamosios</vt:lpstr>
      <vt:lpstr>'Forma 4'!VAS073_F_Patalpuprieziu37KitosVeiklos</vt:lpstr>
      <vt:lpstr>VAS073_F_Patalpuprieziu37KitosVeiklos</vt:lpstr>
      <vt:lpstr>'Forma 4'!VAS073_F_Patalpuprieziu3Apskaitosveikla1</vt:lpstr>
      <vt:lpstr>VAS073_F_Patalpuprieziu3Apskaitosveikla1</vt:lpstr>
      <vt:lpstr>'Forma 4'!VAS073_F_Patalpuprieziu3Kitareguliuoja1</vt:lpstr>
      <vt:lpstr>VAS073_F_Patalpuprieziu3Kitareguliuoja1</vt:lpstr>
      <vt:lpstr>'Forma 4'!VAS073_F_Patalpuprieziu41IS</vt:lpstr>
      <vt:lpstr>VAS073_F_Patalpuprieziu41IS</vt:lpstr>
      <vt:lpstr>'Forma 4'!VAS073_F_Patalpuprieziu431GeriamojoVandens</vt:lpstr>
      <vt:lpstr>VAS073_F_Patalpuprieziu431GeriamojoVandens</vt:lpstr>
      <vt:lpstr>'Forma 4'!VAS073_F_Patalpuprieziu432GeriamojoVandens</vt:lpstr>
      <vt:lpstr>VAS073_F_Patalpuprieziu432GeriamojoVandens</vt:lpstr>
      <vt:lpstr>'Forma 4'!VAS073_F_Patalpuprieziu433GeriamojoVandens</vt:lpstr>
      <vt:lpstr>VAS073_F_Patalpuprieziu433GeriamojoVandens</vt:lpstr>
      <vt:lpstr>'Forma 4'!VAS073_F_Patalpuprieziu43IsViso</vt:lpstr>
      <vt:lpstr>VAS073_F_Patalpuprieziu43IsViso</vt:lpstr>
      <vt:lpstr>'Forma 4'!VAS073_F_Patalpuprieziu441NuotekuSurinkimas</vt:lpstr>
      <vt:lpstr>VAS073_F_Patalpuprieziu441NuotekuSurinkimas</vt:lpstr>
      <vt:lpstr>'Forma 4'!VAS073_F_Patalpuprieziu442NuotekuValymas</vt:lpstr>
      <vt:lpstr>VAS073_F_Patalpuprieziu442NuotekuValymas</vt:lpstr>
      <vt:lpstr>'Forma 4'!VAS073_F_Patalpuprieziu443NuotekuDumblo</vt:lpstr>
      <vt:lpstr>VAS073_F_Patalpuprieziu443NuotekuDumblo</vt:lpstr>
      <vt:lpstr>'Forma 4'!VAS073_F_Patalpuprieziu44IsViso</vt:lpstr>
      <vt:lpstr>VAS073_F_Patalpuprieziu44IsViso</vt:lpstr>
      <vt:lpstr>'Forma 4'!VAS073_F_Patalpuprieziu45PavirsiniuNuoteku</vt:lpstr>
      <vt:lpstr>VAS073_F_Patalpuprieziu45PavirsiniuNuoteku</vt:lpstr>
      <vt:lpstr>'Forma 4'!VAS073_F_Patalpuprieziu46KitosReguliuojamosios</vt:lpstr>
      <vt:lpstr>VAS073_F_Patalpuprieziu46KitosReguliuojamosios</vt:lpstr>
      <vt:lpstr>'Forma 4'!VAS073_F_Patalpuprieziu47KitosVeiklos</vt:lpstr>
      <vt:lpstr>VAS073_F_Patalpuprieziu47KitosVeiklos</vt:lpstr>
      <vt:lpstr>'Forma 4'!VAS073_F_Patalpuprieziu4Apskaitosveikla1</vt:lpstr>
      <vt:lpstr>VAS073_F_Patalpuprieziu4Apskaitosveikla1</vt:lpstr>
      <vt:lpstr>'Forma 4'!VAS073_F_Patalpuprieziu4Kitareguliuoja1</vt:lpstr>
      <vt:lpstr>VAS073_F_Patalpuprieziu4Kitareguliuoja1</vt:lpstr>
      <vt:lpstr>'Forma 4'!VAS073_F_Patalpusildymo11IS</vt:lpstr>
      <vt:lpstr>VAS073_F_Patalpusildymo11IS</vt:lpstr>
      <vt:lpstr>'Forma 4'!VAS073_F_Patalpusildymo131GeriamojoVandens</vt:lpstr>
      <vt:lpstr>VAS073_F_Patalpusildymo131GeriamojoVandens</vt:lpstr>
      <vt:lpstr>'Forma 4'!VAS073_F_Patalpusildymo132GeriamojoVandens</vt:lpstr>
      <vt:lpstr>VAS073_F_Patalpusildymo132GeriamojoVandens</vt:lpstr>
      <vt:lpstr>'Forma 4'!VAS073_F_Patalpusildymo133GeriamojoVandens</vt:lpstr>
      <vt:lpstr>VAS073_F_Patalpusildymo133GeriamojoVandens</vt:lpstr>
      <vt:lpstr>'Forma 4'!VAS073_F_Patalpusildymo13IsViso</vt:lpstr>
      <vt:lpstr>VAS073_F_Patalpusildymo13IsViso</vt:lpstr>
      <vt:lpstr>'Forma 4'!VAS073_F_Patalpusildymo141NuotekuSurinkimas</vt:lpstr>
      <vt:lpstr>VAS073_F_Patalpusildymo141NuotekuSurinkimas</vt:lpstr>
      <vt:lpstr>'Forma 4'!VAS073_F_Patalpusildymo142NuotekuValymas</vt:lpstr>
      <vt:lpstr>VAS073_F_Patalpusildymo142NuotekuValymas</vt:lpstr>
      <vt:lpstr>'Forma 4'!VAS073_F_Patalpusildymo143NuotekuDumblo</vt:lpstr>
      <vt:lpstr>VAS073_F_Patalpusildymo143NuotekuDumblo</vt:lpstr>
      <vt:lpstr>'Forma 4'!VAS073_F_Patalpusildymo14IsViso</vt:lpstr>
      <vt:lpstr>VAS073_F_Patalpusildymo14IsViso</vt:lpstr>
      <vt:lpstr>'Forma 4'!VAS073_F_Patalpusildymo15PavirsiniuNuoteku</vt:lpstr>
      <vt:lpstr>VAS073_F_Patalpusildymo15PavirsiniuNuoteku</vt:lpstr>
      <vt:lpstr>'Forma 4'!VAS073_F_Patalpusildymo16KitosReguliuojamosios</vt:lpstr>
      <vt:lpstr>VAS073_F_Patalpusildymo16KitosReguliuojamosios</vt:lpstr>
      <vt:lpstr>'Forma 4'!VAS073_F_Patalpusildymo17KitosVeiklos</vt:lpstr>
      <vt:lpstr>VAS073_F_Patalpusildymo17KitosVeiklos</vt:lpstr>
      <vt:lpstr>'Forma 4'!VAS073_F_Patalpusildymo1Apskaitosveikla1</vt:lpstr>
      <vt:lpstr>VAS073_F_Patalpusildymo1Apskaitosveikla1</vt:lpstr>
      <vt:lpstr>'Forma 4'!VAS073_F_Patalpusildymo1Kitareguliuoja1</vt:lpstr>
      <vt:lpstr>VAS073_F_Patalpusildymo1Kitareguliuoja1</vt:lpstr>
      <vt:lpstr>'Forma 4'!VAS073_F_Patalpusildymo21IS</vt:lpstr>
      <vt:lpstr>VAS073_F_Patalpusildymo21IS</vt:lpstr>
      <vt:lpstr>'Forma 4'!VAS073_F_Patalpusildymo231GeriamojoVandens</vt:lpstr>
      <vt:lpstr>VAS073_F_Patalpusildymo231GeriamojoVandens</vt:lpstr>
      <vt:lpstr>'Forma 4'!VAS073_F_Patalpusildymo232GeriamojoVandens</vt:lpstr>
      <vt:lpstr>VAS073_F_Patalpusildymo232GeriamojoVandens</vt:lpstr>
      <vt:lpstr>'Forma 4'!VAS073_F_Patalpusildymo233GeriamojoVandens</vt:lpstr>
      <vt:lpstr>VAS073_F_Patalpusildymo233GeriamojoVandens</vt:lpstr>
      <vt:lpstr>'Forma 4'!VAS073_F_Patalpusildymo23IsViso</vt:lpstr>
      <vt:lpstr>VAS073_F_Patalpusildymo23IsViso</vt:lpstr>
      <vt:lpstr>'Forma 4'!VAS073_F_Patalpusildymo241NuotekuSurinkimas</vt:lpstr>
      <vt:lpstr>VAS073_F_Patalpusildymo241NuotekuSurinkimas</vt:lpstr>
      <vt:lpstr>'Forma 4'!VAS073_F_Patalpusildymo242NuotekuValymas</vt:lpstr>
      <vt:lpstr>VAS073_F_Patalpusildymo242NuotekuValymas</vt:lpstr>
      <vt:lpstr>'Forma 4'!VAS073_F_Patalpusildymo243NuotekuDumblo</vt:lpstr>
      <vt:lpstr>VAS073_F_Patalpusildymo243NuotekuDumblo</vt:lpstr>
      <vt:lpstr>'Forma 4'!VAS073_F_Patalpusildymo24IsViso</vt:lpstr>
      <vt:lpstr>VAS073_F_Patalpusildymo24IsViso</vt:lpstr>
      <vt:lpstr>'Forma 4'!VAS073_F_Patalpusildymo25PavirsiniuNuoteku</vt:lpstr>
      <vt:lpstr>VAS073_F_Patalpusildymo25PavirsiniuNuoteku</vt:lpstr>
      <vt:lpstr>'Forma 4'!VAS073_F_Patalpusildymo26KitosReguliuojamosios</vt:lpstr>
      <vt:lpstr>VAS073_F_Patalpusildymo26KitosReguliuojamosios</vt:lpstr>
      <vt:lpstr>'Forma 4'!VAS073_F_Patalpusildymo27KitosVeiklos</vt:lpstr>
      <vt:lpstr>VAS073_F_Patalpusildymo27KitosVeiklos</vt:lpstr>
      <vt:lpstr>'Forma 4'!VAS073_F_Patalpusildymo2Apskaitosveikla1</vt:lpstr>
      <vt:lpstr>VAS073_F_Patalpusildymo2Apskaitosveikla1</vt:lpstr>
      <vt:lpstr>'Forma 4'!VAS073_F_Patalpusildymo2Kitareguliuoja1</vt:lpstr>
      <vt:lpstr>VAS073_F_Patalpusildymo2Kitareguliuoja1</vt:lpstr>
      <vt:lpstr>'Forma 4'!VAS073_F_Patalpusildymo31IS</vt:lpstr>
      <vt:lpstr>VAS073_F_Patalpusildymo31IS</vt:lpstr>
      <vt:lpstr>'Forma 4'!VAS073_F_Patalpusildymo331GeriamojoVandens</vt:lpstr>
      <vt:lpstr>VAS073_F_Patalpusildymo331GeriamojoVandens</vt:lpstr>
      <vt:lpstr>'Forma 4'!VAS073_F_Patalpusildymo332GeriamojoVandens</vt:lpstr>
      <vt:lpstr>VAS073_F_Patalpusildymo332GeriamojoVandens</vt:lpstr>
      <vt:lpstr>'Forma 4'!VAS073_F_Patalpusildymo333GeriamojoVandens</vt:lpstr>
      <vt:lpstr>VAS073_F_Patalpusildymo333GeriamojoVandens</vt:lpstr>
      <vt:lpstr>'Forma 4'!VAS073_F_Patalpusildymo33IsViso</vt:lpstr>
      <vt:lpstr>VAS073_F_Patalpusildymo33IsViso</vt:lpstr>
      <vt:lpstr>'Forma 4'!VAS073_F_Patalpusildymo341NuotekuSurinkimas</vt:lpstr>
      <vt:lpstr>VAS073_F_Patalpusildymo341NuotekuSurinkimas</vt:lpstr>
      <vt:lpstr>'Forma 4'!VAS073_F_Patalpusildymo342NuotekuValymas</vt:lpstr>
      <vt:lpstr>VAS073_F_Patalpusildymo342NuotekuValymas</vt:lpstr>
      <vt:lpstr>'Forma 4'!VAS073_F_Patalpusildymo343NuotekuDumblo</vt:lpstr>
      <vt:lpstr>VAS073_F_Patalpusildymo343NuotekuDumblo</vt:lpstr>
      <vt:lpstr>'Forma 4'!VAS073_F_Patalpusildymo34IsViso</vt:lpstr>
      <vt:lpstr>VAS073_F_Patalpusildymo34IsViso</vt:lpstr>
      <vt:lpstr>'Forma 4'!VAS073_F_Patalpusildymo35PavirsiniuNuoteku</vt:lpstr>
      <vt:lpstr>VAS073_F_Patalpusildymo35PavirsiniuNuoteku</vt:lpstr>
      <vt:lpstr>'Forma 4'!VAS073_F_Patalpusildymo36KitosReguliuojamosios</vt:lpstr>
      <vt:lpstr>VAS073_F_Patalpusildymo36KitosReguliuojamosios</vt:lpstr>
      <vt:lpstr>'Forma 4'!VAS073_F_Patalpusildymo37KitosVeiklos</vt:lpstr>
      <vt:lpstr>VAS073_F_Patalpusildymo37KitosVeiklos</vt:lpstr>
      <vt:lpstr>'Forma 4'!VAS073_F_Patalpusildymo3Apskaitosveikla1</vt:lpstr>
      <vt:lpstr>VAS073_F_Patalpusildymo3Apskaitosveikla1</vt:lpstr>
      <vt:lpstr>'Forma 4'!VAS073_F_Patalpusildymo3Kitareguliuoja1</vt:lpstr>
      <vt:lpstr>VAS073_F_Patalpusildymo3Kitareguliuoja1</vt:lpstr>
      <vt:lpstr>'Forma 4'!VAS073_F_Perkamupaslaug11IS</vt:lpstr>
      <vt:lpstr>VAS073_F_Perkamupaslaug11IS</vt:lpstr>
      <vt:lpstr>'Forma 4'!VAS073_F_Perkamupaslaug131GeriamojoVandens</vt:lpstr>
      <vt:lpstr>VAS073_F_Perkamupaslaug131GeriamojoVandens</vt:lpstr>
      <vt:lpstr>'Forma 4'!VAS073_F_Perkamupaslaug132GeriamojoVandens</vt:lpstr>
      <vt:lpstr>VAS073_F_Perkamupaslaug132GeriamojoVandens</vt:lpstr>
      <vt:lpstr>'Forma 4'!VAS073_F_Perkamupaslaug133GeriamojoVandens</vt:lpstr>
      <vt:lpstr>VAS073_F_Perkamupaslaug133GeriamojoVandens</vt:lpstr>
      <vt:lpstr>'Forma 4'!VAS073_F_Perkamupaslaug13IsViso</vt:lpstr>
      <vt:lpstr>VAS073_F_Perkamupaslaug13IsViso</vt:lpstr>
      <vt:lpstr>'Forma 4'!VAS073_F_Perkamupaslaug141NuotekuSurinkimas</vt:lpstr>
      <vt:lpstr>VAS073_F_Perkamupaslaug141NuotekuSurinkimas</vt:lpstr>
      <vt:lpstr>'Forma 4'!VAS073_F_Perkamupaslaug142NuotekuValymas</vt:lpstr>
      <vt:lpstr>VAS073_F_Perkamupaslaug142NuotekuValymas</vt:lpstr>
      <vt:lpstr>'Forma 4'!VAS073_F_Perkamupaslaug143NuotekuDumblo</vt:lpstr>
      <vt:lpstr>VAS073_F_Perkamupaslaug143NuotekuDumblo</vt:lpstr>
      <vt:lpstr>'Forma 4'!VAS073_F_Perkamupaslaug14IsViso</vt:lpstr>
      <vt:lpstr>VAS073_F_Perkamupaslaug14IsViso</vt:lpstr>
      <vt:lpstr>'Forma 4'!VAS073_F_Perkamupaslaug15PavirsiniuNuoteku</vt:lpstr>
      <vt:lpstr>VAS073_F_Perkamupaslaug15PavirsiniuNuoteku</vt:lpstr>
      <vt:lpstr>'Forma 4'!VAS073_F_Perkamupaslaug16KitosReguliuojamosios</vt:lpstr>
      <vt:lpstr>VAS073_F_Perkamupaslaug16KitosReguliuojamosios</vt:lpstr>
      <vt:lpstr>'Forma 4'!VAS073_F_Perkamupaslaug17KitosVeiklos</vt:lpstr>
      <vt:lpstr>VAS073_F_Perkamupaslaug17KitosVeiklos</vt:lpstr>
      <vt:lpstr>'Forma 4'!VAS073_F_Perkamupaslaug1Apskaitosveikla1</vt:lpstr>
      <vt:lpstr>VAS073_F_Perkamupaslaug1Apskaitosveikla1</vt:lpstr>
      <vt:lpstr>'Forma 4'!VAS073_F_Perkamupaslaug1Kitareguliuoja1</vt:lpstr>
      <vt:lpstr>VAS073_F_Perkamupaslaug1Kitareguliuoja1</vt:lpstr>
      <vt:lpstr>'Forma 4'!VAS073_F_Personalomokym11IS</vt:lpstr>
      <vt:lpstr>VAS073_F_Personalomokym11IS</vt:lpstr>
      <vt:lpstr>'Forma 4'!VAS073_F_Personalomokym131GeriamojoVandens</vt:lpstr>
      <vt:lpstr>VAS073_F_Personalomokym131GeriamojoVandens</vt:lpstr>
      <vt:lpstr>'Forma 4'!VAS073_F_Personalomokym132GeriamojoVandens</vt:lpstr>
      <vt:lpstr>VAS073_F_Personalomokym132GeriamojoVandens</vt:lpstr>
      <vt:lpstr>'Forma 4'!VAS073_F_Personalomokym133GeriamojoVandens</vt:lpstr>
      <vt:lpstr>VAS073_F_Personalomokym133GeriamojoVandens</vt:lpstr>
      <vt:lpstr>'Forma 4'!VAS073_F_Personalomokym13IsViso</vt:lpstr>
      <vt:lpstr>VAS073_F_Personalomokym13IsViso</vt:lpstr>
      <vt:lpstr>'Forma 4'!VAS073_F_Personalomokym141NuotekuSurinkimas</vt:lpstr>
      <vt:lpstr>VAS073_F_Personalomokym141NuotekuSurinkimas</vt:lpstr>
      <vt:lpstr>'Forma 4'!VAS073_F_Personalomokym142NuotekuValymas</vt:lpstr>
      <vt:lpstr>VAS073_F_Personalomokym142NuotekuValymas</vt:lpstr>
      <vt:lpstr>'Forma 4'!VAS073_F_Personalomokym143NuotekuDumblo</vt:lpstr>
      <vt:lpstr>VAS073_F_Personalomokym143NuotekuDumblo</vt:lpstr>
      <vt:lpstr>'Forma 4'!VAS073_F_Personalomokym14IsViso</vt:lpstr>
      <vt:lpstr>VAS073_F_Personalomokym14IsViso</vt:lpstr>
      <vt:lpstr>'Forma 4'!VAS073_F_Personalomokym15PavirsiniuNuoteku</vt:lpstr>
      <vt:lpstr>VAS073_F_Personalomokym15PavirsiniuNuoteku</vt:lpstr>
      <vt:lpstr>'Forma 4'!VAS073_F_Personalomokym16KitosReguliuojamosios</vt:lpstr>
      <vt:lpstr>VAS073_F_Personalomokym16KitosReguliuojamosios</vt:lpstr>
      <vt:lpstr>'Forma 4'!VAS073_F_Personalomokym17KitosVeiklos</vt:lpstr>
      <vt:lpstr>VAS073_F_Personalomokym17KitosVeiklos</vt:lpstr>
      <vt:lpstr>'Forma 4'!VAS073_F_Personalomokym1Apskaitosveikla1</vt:lpstr>
      <vt:lpstr>VAS073_F_Personalomokym1Apskaitosveikla1</vt:lpstr>
      <vt:lpstr>'Forma 4'!VAS073_F_Personalomokym1Kitareguliuoja1</vt:lpstr>
      <vt:lpstr>VAS073_F_Personalomokym1Kitareguliuoja1</vt:lpstr>
      <vt:lpstr>'Forma 4'!VAS073_F_Personalomokym21IS</vt:lpstr>
      <vt:lpstr>VAS073_F_Personalomokym21IS</vt:lpstr>
      <vt:lpstr>'Forma 4'!VAS073_F_Personalomokym231GeriamojoVandens</vt:lpstr>
      <vt:lpstr>VAS073_F_Personalomokym231GeriamojoVandens</vt:lpstr>
      <vt:lpstr>'Forma 4'!VAS073_F_Personalomokym232GeriamojoVandens</vt:lpstr>
      <vt:lpstr>VAS073_F_Personalomokym232GeriamojoVandens</vt:lpstr>
      <vt:lpstr>'Forma 4'!VAS073_F_Personalomokym233GeriamojoVandens</vt:lpstr>
      <vt:lpstr>VAS073_F_Personalomokym233GeriamojoVandens</vt:lpstr>
      <vt:lpstr>'Forma 4'!VAS073_F_Personalomokym23IsViso</vt:lpstr>
      <vt:lpstr>VAS073_F_Personalomokym23IsViso</vt:lpstr>
      <vt:lpstr>'Forma 4'!VAS073_F_Personalomokym241NuotekuSurinkimas</vt:lpstr>
      <vt:lpstr>VAS073_F_Personalomokym241NuotekuSurinkimas</vt:lpstr>
      <vt:lpstr>'Forma 4'!VAS073_F_Personalomokym242NuotekuValymas</vt:lpstr>
      <vt:lpstr>VAS073_F_Personalomokym242NuotekuValymas</vt:lpstr>
      <vt:lpstr>'Forma 4'!VAS073_F_Personalomokym243NuotekuDumblo</vt:lpstr>
      <vt:lpstr>VAS073_F_Personalomokym243NuotekuDumblo</vt:lpstr>
      <vt:lpstr>'Forma 4'!VAS073_F_Personalomokym24IsViso</vt:lpstr>
      <vt:lpstr>VAS073_F_Personalomokym24IsViso</vt:lpstr>
      <vt:lpstr>'Forma 4'!VAS073_F_Personalomokym25PavirsiniuNuoteku</vt:lpstr>
      <vt:lpstr>VAS073_F_Personalomokym25PavirsiniuNuoteku</vt:lpstr>
      <vt:lpstr>'Forma 4'!VAS073_F_Personalomokym26KitosReguliuojamosios</vt:lpstr>
      <vt:lpstr>VAS073_F_Personalomokym26KitosReguliuojamosios</vt:lpstr>
      <vt:lpstr>'Forma 4'!VAS073_F_Personalomokym27KitosVeiklos</vt:lpstr>
      <vt:lpstr>VAS073_F_Personalomokym27KitosVeiklos</vt:lpstr>
      <vt:lpstr>'Forma 4'!VAS073_F_Personalomokym2Apskaitosveikla1</vt:lpstr>
      <vt:lpstr>VAS073_F_Personalomokym2Apskaitosveikla1</vt:lpstr>
      <vt:lpstr>'Forma 4'!VAS073_F_Personalomokym2Kitareguliuoja1</vt:lpstr>
      <vt:lpstr>VAS073_F_Personalomokym2Kitareguliuoja1</vt:lpstr>
      <vt:lpstr>'Forma 4'!VAS073_F_Personalomokym31IS</vt:lpstr>
      <vt:lpstr>VAS073_F_Personalomokym31IS</vt:lpstr>
      <vt:lpstr>'Forma 4'!VAS073_F_Personalomokym331GeriamojoVandens</vt:lpstr>
      <vt:lpstr>VAS073_F_Personalomokym331GeriamojoVandens</vt:lpstr>
      <vt:lpstr>'Forma 4'!VAS073_F_Personalomokym332GeriamojoVandens</vt:lpstr>
      <vt:lpstr>VAS073_F_Personalomokym332GeriamojoVandens</vt:lpstr>
      <vt:lpstr>'Forma 4'!VAS073_F_Personalomokym333GeriamojoVandens</vt:lpstr>
      <vt:lpstr>VAS073_F_Personalomokym333GeriamojoVandens</vt:lpstr>
      <vt:lpstr>'Forma 4'!VAS073_F_Personalomokym33IsViso</vt:lpstr>
      <vt:lpstr>VAS073_F_Personalomokym33IsViso</vt:lpstr>
      <vt:lpstr>'Forma 4'!VAS073_F_Personalomokym341NuotekuSurinkimas</vt:lpstr>
      <vt:lpstr>VAS073_F_Personalomokym341NuotekuSurinkimas</vt:lpstr>
      <vt:lpstr>'Forma 4'!VAS073_F_Personalomokym342NuotekuValymas</vt:lpstr>
      <vt:lpstr>VAS073_F_Personalomokym342NuotekuValymas</vt:lpstr>
      <vt:lpstr>'Forma 4'!VAS073_F_Personalomokym343NuotekuDumblo</vt:lpstr>
      <vt:lpstr>VAS073_F_Personalomokym343NuotekuDumblo</vt:lpstr>
      <vt:lpstr>'Forma 4'!VAS073_F_Personalomokym34IsViso</vt:lpstr>
      <vt:lpstr>VAS073_F_Personalomokym34IsViso</vt:lpstr>
      <vt:lpstr>'Forma 4'!VAS073_F_Personalomokym35PavirsiniuNuoteku</vt:lpstr>
      <vt:lpstr>VAS073_F_Personalomokym35PavirsiniuNuoteku</vt:lpstr>
      <vt:lpstr>'Forma 4'!VAS073_F_Personalomokym36KitosReguliuojamosios</vt:lpstr>
      <vt:lpstr>VAS073_F_Personalomokym36KitosReguliuojamosios</vt:lpstr>
      <vt:lpstr>'Forma 4'!VAS073_F_Personalomokym37KitosVeiklos</vt:lpstr>
      <vt:lpstr>VAS073_F_Personalomokym37KitosVeiklos</vt:lpstr>
      <vt:lpstr>'Forma 4'!VAS073_F_Personalomokym3Apskaitosveikla1</vt:lpstr>
      <vt:lpstr>VAS073_F_Personalomokym3Apskaitosveikla1</vt:lpstr>
      <vt:lpstr>'Forma 4'!VAS073_F_Personalomokym3Kitareguliuoja1</vt:lpstr>
      <vt:lpstr>VAS073_F_Personalomokym3Kitareguliuoja1</vt:lpstr>
      <vt:lpstr>'Forma 4'!VAS073_F_PersonaloMokymuSanaudos1IS</vt:lpstr>
      <vt:lpstr>VAS073_F_PersonaloMokymuSanaudos1IS</vt:lpstr>
      <vt:lpstr>'Forma 4'!VAS073_F_PersonaloMokymuSanaudos31GeriamojoVandens</vt:lpstr>
      <vt:lpstr>VAS073_F_PersonaloMokymuSanaudos31GeriamojoVandens</vt:lpstr>
      <vt:lpstr>'Forma 4'!VAS073_F_PersonaloMokymuSanaudos32GeriamojoVandens</vt:lpstr>
      <vt:lpstr>VAS073_F_PersonaloMokymuSanaudos32GeriamojoVandens</vt:lpstr>
      <vt:lpstr>'Forma 4'!VAS073_F_PersonaloMokymuSanaudos33GeriamojoVandens</vt:lpstr>
      <vt:lpstr>VAS073_F_PersonaloMokymuSanaudos33GeriamojoVandens</vt:lpstr>
      <vt:lpstr>'Forma 4'!VAS073_F_PersonaloMokymuSanaudos3IsViso</vt:lpstr>
      <vt:lpstr>VAS073_F_PersonaloMokymuSanaudos3IsViso</vt:lpstr>
      <vt:lpstr>'Forma 4'!VAS073_F_PersonaloMokymuSanaudos41NuotekuSurinkimas</vt:lpstr>
      <vt:lpstr>VAS073_F_PersonaloMokymuSanaudos41NuotekuSurinkimas</vt:lpstr>
      <vt:lpstr>'Forma 4'!VAS073_F_PersonaloMokymuSanaudos42NuotekuValymas</vt:lpstr>
      <vt:lpstr>VAS073_F_PersonaloMokymuSanaudos42NuotekuValymas</vt:lpstr>
      <vt:lpstr>'Forma 4'!VAS073_F_PersonaloMokymuSanaudos43NuotekuDumblo</vt:lpstr>
      <vt:lpstr>VAS073_F_PersonaloMokymuSanaudos43NuotekuDumblo</vt:lpstr>
      <vt:lpstr>'Forma 4'!VAS073_F_PersonaloMokymuSanaudos4IsViso</vt:lpstr>
      <vt:lpstr>VAS073_F_PersonaloMokymuSanaudos4IsViso</vt:lpstr>
      <vt:lpstr>'Forma 4'!VAS073_F_PersonaloMokymuSanaudos5PavirsiniuNuoteku</vt:lpstr>
      <vt:lpstr>VAS073_F_PersonaloMokymuSanaudos5PavirsiniuNuoteku</vt:lpstr>
      <vt:lpstr>'Forma 4'!VAS073_F_PersonaloMokymuSanaudos6KitosReguliuojamosios</vt:lpstr>
      <vt:lpstr>VAS073_F_PersonaloMokymuSanaudos6KitosReguliuojamosios</vt:lpstr>
      <vt:lpstr>'Forma 4'!VAS073_F_PersonaloMokymuSanaudos7KitosVeiklos</vt:lpstr>
      <vt:lpstr>VAS073_F_PersonaloMokymuSanaudos7KitosVeiklos</vt:lpstr>
      <vt:lpstr>'Forma 4'!VAS073_F_PersonaloMokymuSanaudosApskaitosveikla1</vt:lpstr>
      <vt:lpstr>VAS073_F_PersonaloMokymuSanaudosApskaitosveikla1</vt:lpstr>
      <vt:lpstr>'Forma 4'!VAS073_F_PersonaloMokymuSanaudosKitareguliuoja1</vt:lpstr>
      <vt:lpstr>VAS073_F_PersonaloMokymuSanaudosKitareguliuoja1</vt:lpstr>
      <vt:lpstr>'Forma 4'!VAS073_F_Personalosanau11IS</vt:lpstr>
      <vt:lpstr>VAS073_F_Personalosanau11IS</vt:lpstr>
      <vt:lpstr>'Forma 4'!VAS073_F_Personalosanau131GeriamojoVandens</vt:lpstr>
      <vt:lpstr>VAS073_F_Personalosanau131GeriamojoVandens</vt:lpstr>
      <vt:lpstr>'Forma 4'!VAS073_F_Personalosanau132GeriamojoVandens</vt:lpstr>
      <vt:lpstr>VAS073_F_Personalosanau132GeriamojoVandens</vt:lpstr>
      <vt:lpstr>'Forma 4'!VAS073_F_Personalosanau133GeriamojoVandens</vt:lpstr>
      <vt:lpstr>VAS073_F_Personalosanau133GeriamojoVandens</vt:lpstr>
      <vt:lpstr>'Forma 4'!VAS073_F_Personalosanau13IsViso</vt:lpstr>
      <vt:lpstr>VAS073_F_Personalosanau13IsViso</vt:lpstr>
      <vt:lpstr>'Forma 4'!VAS073_F_Personalosanau141NuotekuSurinkimas</vt:lpstr>
      <vt:lpstr>VAS073_F_Personalosanau141NuotekuSurinkimas</vt:lpstr>
      <vt:lpstr>'Forma 4'!VAS073_F_Personalosanau142NuotekuValymas</vt:lpstr>
      <vt:lpstr>VAS073_F_Personalosanau142NuotekuValymas</vt:lpstr>
      <vt:lpstr>'Forma 4'!VAS073_F_Personalosanau143NuotekuDumblo</vt:lpstr>
      <vt:lpstr>VAS073_F_Personalosanau143NuotekuDumblo</vt:lpstr>
      <vt:lpstr>'Forma 4'!VAS073_F_Personalosanau14IsViso</vt:lpstr>
      <vt:lpstr>VAS073_F_Personalosanau14IsViso</vt:lpstr>
      <vt:lpstr>'Forma 4'!VAS073_F_Personalosanau15PavirsiniuNuoteku</vt:lpstr>
      <vt:lpstr>VAS073_F_Personalosanau15PavirsiniuNuoteku</vt:lpstr>
      <vt:lpstr>'Forma 4'!VAS073_F_Personalosanau16KitosReguliuojamosios</vt:lpstr>
      <vt:lpstr>VAS073_F_Personalosanau16KitosReguliuojamosios</vt:lpstr>
      <vt:lpstr>'Forma 4'!VAS073_F_Personalosanau17KitosVeiklos</vt:lpstr>
      <vt:lpstr>VAS073_F_Personalosanau17KitosVeiklos</vt:lpstr>
      <vt:lpstr>'Forma 4'!VAS073_F_Personalosanau1Apskaitosveikla1</vt:lpstr>
      <vt:lpstr>VAS073_F_Personalosanau1Apskaitosveikla1</vt:lpstr>
      <vt:lpstr>'Forma 4'!VAS073_F_Personalosanau1Kitareguliuoja1</vt:lpstr>
      <vt:lpstr>VAS073_F_Personalosanau1Kitareguliuoja1</vt:lpstr>
      <vt:lpstr>'Forma 4'!VAS073_F_Personalosanau21IS</vt:lpstr>
      <vt:lpstr>VAS073_F_Personalosanau21IS</vt:lpstr>
      <vt:lpstr>'Forma 4'!VAS073_F_Personalosanau231GeriamojoVandens</vt:lpstr>
      <vt:lpstr>VAS073_F_Personalosanau231GeriamojoVandens</vt:lpstr>
      <vt:lpstr>'Forma 4'!VAS073_F_Personalosanau232GeriamojoVandens</vt:lpstr>
      <vt:lpstr>VAS073_F_Personalosanau232GeriamojoVandens</vt:lpstr>
      <vt:lpstr>'Forma 4'!VAS073_F_Personalosanau233GeriamojoVandens</vt:lpstr>
      <vt:lpstr>VAS073_F_Personalosanau233GeriamojoVandens</vt:lpstr>
      <vt:lpstr>'Forma 4'!VAS073_F_Personalosanau23IsViso</vt:lpstr>
      <vt:lpstr>VAS073_F_Personalosanau23IsViso</vt:lpstr>
      <vt:lpstr>'Forma 4'!VAS073_F_Personalosanau241NuotekuSurinkimas</vt:lpstr>
      <vt:lpstr>VAS073_F_Personalosanau241NuotekuSurinkimas</vt:lpstr>
      <vt:lpstr>'Forma 4'!VAS073_F_Personalosanau242NuotekuValymas</vt:lpstr>
      <vt:lpstr>VAS073_F_Personalosanau242NuotekuValymas</vt:lpstr>
      <vt:lpstr>'Forma 4'!VAS073_F_Personalosanau243NuotekuDumblo</vt:lpstr>
      <vt:lpstr>VAS073_F_Personalosanau243NuotekuDumblo</vt:lpstr>
      <vt:lpstr>'Forma 4'!VAS073_F_Personalosanau24IsViso</vt:lpstr>
      <vt:lpstr>VAS073_F_Personalosanau24IsViso</vt:lpstr>
      <vt:lpstr>'Forma 4'!VAS073_F_Personalosanau25PavirsiniuNuoteku</vt:lpstr>
      <vt:lpstr>VAS073_F_Personalosanau25PavirsiniuNuoteku</vt:lpstr>
      <vt:lpstr>'Forma 4'!VAS073_F_Personalosanau26KitosReguliuojamosios</vt:lpstr>
      <vt:lpstr>VAS073_F_Personalosanau26KitosReguliuojamosios</vt:lpstr>
      <vt:lpstr>'Forma 4'!VAS073_F_Personalosanau27KitosVeiklos</vt:lpstr>
      <vt:lpstr>VAS073_F_Personalosanau27KitosVeiklos</vt:lpstr>
      <vt:lpstr>'Forma 4'!VAS073_F_Personalosanau2Apskaitosveikla1</vt:lpstr>
      <vt:lpstr>VAS073_F_Personalosanau2Apskaitosveikla1</vt:lpstr>
      <vt:lpstr>'Forma 4'!VAS073_F_Personalosanau2Kitareguliuoja1</vt:lpstr>
      <vt:lpstr>VAS073_F_Personalosanau2Kitareguliuoja1</vt:lpstr>
      <vt:lpstr>'Forma 4'!VAS073_F_Personalosanau31IS</vt:lpstr>
      <vt:lpstr>VAS073_F_Personalosanau31IS</vt:lpstr>
      <vt:lpstr>'Forma 4'!VAS073_F_Personalosanau331GeriamojoVandens</vt:lpstr>
      <vt:lpstr>VAS073_F_Personalosanau331GeriamojoVandens</vt:lpstr>
      <vt:lpstr>'Forma 4'!VAS073_F_Personalosanau332GeriamojoVandens</vt:lpstr>
      <vt:lpstr>VAS073_F_Personalosanau332GeriamojoVandens</vt:lpstr>
      <vt:lpstr>'Forma 4'!VAS073_F_Personalosanau333GeriamojoVandens</vt:lpstr>
      <vt:lpstr>VAS073_F_Personalosanau333GeriamojoVandens</vt:lpstr>
      <vt:lpstr>'Forma 4'!VAS073_F_Personalosanau33IsViso</vt:lpstr>
      <vt:lpstr>VAS073_F_Personalosanau33IsViso</vt:lpstr>
      <vt:lpstr>'Forma 4'!VAS073_F_Personalosanau341NuotekuSurinkimas</vt:lpstr>
      <vt:lpstr>VAS073_F_Personalosanau341NuotekuSurinkimas</vt:lpstr>
      <vt:lpstr>'Forma 4'!VAS073_F_Personalosanau342NuotekuValymas</vt:lpstr>
      <vt:lpstr>VAS073_F_Personalosanau342NuotekuValymas</vt:lpstr>
      <vt:lpstr>'Forma 4'!VAS073_F_Personalosanau343NuotekuDumblo</vt:lpstr>
      <vt:lpstr>VAS073_F_Personalosanau343NuotekuDumblo</vt:lpstr>
      <vt:lpstr>'Forma 4'!VAS073_F_Personalosanau34IsViso</vt:lpstr>
      <vt:lpstr>VAS073_F_Personalosanau34IsViso</vt:lpstr>
      <vt:lpstr>'Forma 4'!VAS073_F_Personalosanau35PavirsiniuNuoteku</vt:lpstr>
      <vt:lpstr>VAS073_F_Personalosanau35PavirsiniuNuoteku</vt:lpstr>
      <vt:lpstr>'Forma 4'!VAS073_F_Personalosanau36KitosReguliuojamosios</vt:lpstr>
      <vt:lpstr>VAS073_F_Personalosanau36KitosReguliuojamosios</vt:lpstr>
      <vt:lpstr>'Forma 4'!VAS073_F_Personalosanau37KitosVeiklos</vt:lpstr>
      <vt:lpstr>VAS073_F_Personalosanau37KitosVeiklos</vt:lpstr>
      <vt:lpstr>'Forma 4'!VAS073_F_Personalosanau3Apskaitosveikla1</vt:lpstr>
      <vt:lpstr>VAS073_F_Personalosanau3Apskaitosveikla1</vt:lpstr>
      <vt:lpstr>'Forma 4'!VAS073_F_Personalosanau3Kitareguliuoja1</vt:lpstr>
      <vt:lpstr>VAS073_F_Personalosanau3Kitareguliuoja1</vt:lpstr>
      <vt:lpstr>'Forma 4'!VAS073_F_Personalosanau41IS</vt:lpstr>
      <vt:lpstr>VAS073_F_Personalosanau41IS</vt:lpstr>
      <vt:lpstr>'Forma 4'!VAS073_F_Personalosanau431GeriamojoVandens</vt:lpstr>
      <vt:lpstr>VAS073_F_Personalosanau431GeriamojoVandens</vt:lpstr>
      <vt:lpstr>'Forma 4'!VAS073_F_Personalosanau432GeriamojoVandens</vt:lpstr>
      <vt:lpstr>VAS073_F_Personalosanau432GeriamojoVandens</vt:lpstr>
      <vt:lpstr>'Forma 4'!VAS073_F_Personalosanau433GeriamojoVandens</vt:lpstr>
      <vt:lpstr>VAS073_F_Personalosanau433GeriamojoVandens</vt:lpstr>
      <vt:lpstr>'Forma 4'!VAS073_F_Personalosanau43IsViso</vt:lpstr>
      <vt:lpstr>VAS073_F_Personalosanau43IsViso</vt:lpstr>
      <vt:lpstr>'Forma 4'!VAS073_F_Personalosanau441NuotekuSurinkimas</vt:lpstr>
      <vt:lpstr>VAS073_F_Personalosanau441NuotekuSurinkimas</vt:lpstr>
      <vt:lpstr>'Forma 4'!VAS073_F_Personalosanau442NuotekuValymas</vt:lpstr>
      <vt:lpstr>VAS073_F_Personalosanau442NuotekuValymas</vt:lpstr>
      <vt:lpstr>'Forma 4'!VAS073_F_Personalosanau443NuotekuDumblo</vt:lpstr>
      <vt:lpstr>VAS073_F_Personalosanau443NuotekuDumblo</vt:lpstr>
      <vt:lpstr>'Forma 4'!VAS073_F_Personalosanau44IsViso</vt:lpstr>
      <vt:lpstr>VAS073_F_Personalosanau44IsViso</vt:lpstr>
      <vt:lpstr>'Forma 4'!VAS073_F_Personalosanau45PavirsiniuNuoteku</vt:lpstr>
      <vt:lpstr>VAS073_F_Personalosanau45PavirsiniuNuoteku</vt:lpstr>
      <vt:lpstr>'Forma 4'!VAS073_F_Personalosanau46KitosReguliuojamosios</vt:lpstr>
      <vt:lpstr>VAS073_F_Personalosanau46KitosReguliuojamosios</vt:lpstr>
      <vt:lpstr>'Forma 4'!VAS073_F_Personalosanau47KitosVeiklos</vt:lpstr>
      <vt:lpstr>VAS073_F_Personalosanau47KitosVeiklos</vt:lpstr>
      <vt:lpstr>'Forma 4'!VAS073_F_Personalosanau4Apskaitosveikla1</vt:lpstr>
      <vt:lpstr>VAS073_F_Personalosanau4Apskaitosveikla1</vt:lpstr>
      <vt:lpstr>'Forma 4'!VAS073_F_Personalosanau4Kitareguliuoja1</vt:lpstr>
      <vt:lpstr>VAS073_F_Personalosanau4Kitareguliuoja1</vt:lpstr>
      <vt:lpstr>'Forma 4'!VAS073_F_Profesineslite11IS</vt:lpstr>
      <vt:lpstr>VAS073_F_Profesineslite11IS</vt:lpstr>
      <vt:lpstr>'Forma 4'!VAS073_F_Profesineslite131GeriamojoVandens</vt:lpstr>
      <vt:lpstr>VAS073_F_Profesineslite131GeriamojoVandens</vt:lpstr>
      <vt:lpstr>'Forma 4'!VAS073_F_Profesineslite132GeriamojoVandens</vt:lpstr>
      <vt:lpstr>VAS073_F_Profesineslite132GeriamojoVandens</vt:lpstr>
      <vt:lpstr>'Forma 4'!VAS073_F_Profesineslite133GeriamojoVandens</vt:lpstr>
      <vt:lpstr>VAS073_F_Profesineslite133GeriamojoVandens</vt:lpstr>
      <vt:lpstr>'Forma 4'!VAS073_F_Profesineslite13IsViso</vt:lpstr>
      <vt:lpstr>VAS073_F_Profesineslite13IsViso</vt:lpstr>
      <vt:lpstr>'Forma 4'!VAS073_F_Profesineslite141NuotekuSurinkimas</vt:lpstr>
      <vt:lpstr>VAS073_F_Profesineslite141NuotekuSurinkimas</vt:lpstr>
      <vt:lpstr>'Forma 4'!VAS073_F_Profesineslite142NuotekuValymas</vt:lpstr>
      <vt:lpstr>VAS073_F_Profesineslite142NuotekuValymas</vt:lpstr>
      <vt:lpstr>'Forma 4'!VAS073_F_Profesineslite143NuotekuDumblo</vt:lpstr>
      <vt:lpstr>VAS073_F_Profesineslite143NuotekuDumblo</vt:lpstr>
      <vt:lpstr>'Forma 4'!VAS073_F_Profesineslite14IsViso</vt:lpstr>
      <vt:lpstr>VAS073_F_Profesineslite14IsViso</vt:lpstr>
      <vt:lpstr>'Forma 4'!VAS073_F_Profesineslite15PavirsiniuNuoteku</vt:lpstr>
      <vt:lpstr>VAS073_F_Profesineslite15PavirsiniuNuoteku</vt:lpstr>
      <vt:lpstr>'Forma 4'!VAS073_F_Profesineslite16KitosReguliuojamosios</vt:lpstr>
      <vt:lpstr>VAS073_F_Profesineslite16KitosReguliuojamosios</vt:lpstr>
      <vt:lpstr>'Forma 4'!VAS073_F_Profesineslite17KitosVeiklos</vt:lpstr>
      <vt:lpstr>VAS073_F_Profesineslite17KitosVeiklos</vt:lpstr>
      <vt:lpstr>'Forma 4'!VAS073_F_Profesineslite1Apskaitosveikla1</vt:lpstr>
      <vt:lpstr>VAS073_F_Profesineslite1Apskaitosveikla1</vt:lpstr>
      <vt:lpstr>'Forma 4'!VAS073_F_Profesineslite1Kitareguliuoja1</vt:lpstr>
      <vt:lpstr>VAS073_F_Profesineslite1Kitareguliuoja1</vt:lpstr>
      <vt:lpstr>'Forma 4'!VAS073_F_Profesineslite21IS</vt:lpstr>
      <vt:lpstr>VAS073_F_Profesineslite21IS</vt:lpstr>
      <vt:lpstr>'Forma 4'!VAS073_F_Profesineslite231GeriamojoVandens</vt:lpstr>
      <vt:lpstr>VAS073_F_Profesineslite231GeriamojoVandens</vt:lpstr>
      <vt:lpstr>'Forma 4'!VAS073_F_Profesineslite232GeriamojoVandens</vt:lpstr>
      <vt:lpstr>VAS073_F_Profesineslite232GeriamojoVandens</vt:lpstr>
      <vt:lpstr>'Forma 4'!VAS073_F_Profesineslite233GeriamojoVandens</vt:lpstr>
      <vt:lpstr>VAS073_F_Profesineslite233GeriamojoVandens</vt:lpstr>
      <vt:lpstr>'Forma 4'!VAS073_F_Profesineslite23IsViso</vt:lpstr>
      <vt:lpstr>VAS073_F_Profesineslite23IsViso</vt:lpstr>
      <vt:lpstr>'Forma 4'!VAS073_F_Profesineslite241NuotekuSurinkimas</vt:lpstr>
      <vt:lpstr>VAS073_F_Profesineslite241NuotekuSurinkimas</vt:lpstr>
      <vt:lpstr>'Forma 4'!VAS073_F_Profesineslite242NuotekuValymas</vt:lpstr>
      <vt:lpstr>VAS073_F_Profesineslite242NuotekuValymas</vt:lpstr>
      <vt:lpstr>'Forma 4'!VAS073_F_Profesineslite243NuotekuDumblo</vt:lpstr>
      <vt:lpstr>VAS073_F_Profesineslite243NuotekuDumblo</vt:lpstr>
      <vt:lpstr>'Forma 4'!VAS073_F_Profesineslite24IsViso</vt:lpstr>
      <vt:lpstr>VAS073_F_Profesineslite24IsViso</vt:lpstr>
      <vt:lpstr>'Forma 4'!VAS073_F_Profesineslite25PavirsiniuNuoteku</vt:lpstr>
      <vt:lpstr>VAS073_F_Profesineslite25PavirsiniuNuoteku</vt:lpstr>
      <vt:lpstr>'Forma 4'!VAS073_F_Profesineslite26KitosReguliuojamosios</vt:lpstr>
      <vt:lpstr>VAS073_F_Profesineslite26KitosReguliuojamosios</vt:lpstr>
      <vt:lpstr>'Forma 4'!VAS073_F_Profesineslite27KitosVeiklos</vt:lpstr>
      <vt:lpstr>VAS073_F_Profesineslite27KitosVeiklos</vt:lpstr>
      <vt:lpstr>'Forma 4'!VAS073_F_Profesineslite2Apskaitosveikla1</vt:lpstr>
      <vt:lpstr>VAS073_F_Profesineslite2Apskaitosveikla1</vt:lpstr>
      <vt:lpstr>'Forma 4'!VAS073_F_Profesineslite2Kitareguliuoja1</vt:lpstr>
      <vt:lpstr>VAS073_F_Profesineslite2Kitareguliuoja1</vt:lpstr>
      <vt:lpstr>'Forma 4'!VAS073_F_Profesineslite31IS</vt:lpstr>
      <vt:lpstr>VAS073_F_Profesineslite31IS</vt:lpstr>
      <vt:lpstr>'Forma 4'!VAS073_F_Profesineslite331GeriamojoVandens</vt:lpstr>
      <vt:lpstr>VAS073_F_Profesineslite331GeriamojoVandens</vt:lpstr>
      <vt:lpstr>'Forma 4'!VAS073_F_Profesineslite332GeriamojoVandens</vt:lpstr>
      <vt:lpstr>VAS073_F_Profesineslite332GeriamojoVandens</vt:lpstr>
      <vt:lpstr>'Forma 4'!VAS073_F_Profesineslite333GeriamojoVandens</vt:lpstr>
      <vt:lpstr>VAS073_F_Profesineslite333GeriamojoVandens</vt:lpstr>
      <vt:lpstr>'Forma 4'!VAS073_F_Profesineslite33IsViso</vt:lpstr>
      <vt:lpstr>VAS073_F_Profesineslite33IsViso</vt:lpstr>
      <vt:lpstr>'Forma 4'!VAS073_F_Profesineslite341NuotekuSurinkimas</vt:lpstr>
      <vt:lpstr>VAS073_F_Profesineslite341NuotekuSurinkimas</vt:lpstr>
      <vt:lpstr>'Forma 4'!VAS073_F_Profesineslite342NuotekuValymas</vt:lpstr>
      <vt:lpstr>VAS073_F_Profesineslite342NuotekuValymas</vt:lpstr>
      <vt:lpstr>'Forma 4'!VAS073_F_Profesineslite343NuotekuDumblo</vt:lpstr>
      <vt:lpstr>VAS073_F_Profesineslite343NuotekuDumblo</vt:lpstr>
      <vt:lpstr>'Forma 4'!VAS073_F_Profesineslite34IsViso</vt:lpstr>
      <vt:lpstr>VAS073_F_Profesineslite34IsViso</vt:lpstr>
      <vt:lpstr>'Forma 4'!VAS073_F_Profesineslite35PavirsiniuNuoteku</vt:lpstr>
      <vt:lpstr>VAS073_F_Profesineslite35PavirsiniuNuoteku</vt:lpstr>
      <vt:lpstr>'Forma 4'!VAS073_F_Profesineslite36KitosReguliuojamosios</vt:lpstr>
      <vt:lpstr>VAS073_F_Profesineslite36KitosReguliuojamosios</vt:lpstr>
      <vt:lpstr>'Forma 4'!VAS073_F_Profesineslite37KitosVeiklos</vt:lpstr>
      <vt:lpstr>VAS073_F_Profesineslite37KitosVeiklos</vt:lpstr>
      <vt:lpstr>'Forma 4'!VAS073_F_Profesineslite3Apskaitosveikla1</vt:lpstr>
      <vt:lpstr>VAS073_F_Profesineslite3Apskaitosveikla1</vt:lpstr>
      <vt:lpstr>'Forma 4'!VAS073_F_Profesineslite3Kitareguliuoja1</vt:lpstr>
      <vt:lpstr>VAS073_F_Profesineslite3Kitareguliuoja1</vt:lpstr>
      <vt:lpstr>'Forma 4'!VAS073_F_Profesineslite41IS</vt:lpstr>
      <vt:lpstr>VAS073_F_Profesineslite41IS</vt:lpstr>
      <vt:lpstr>'Forma 4'!VAS073_F_Profesineslite431GeriamojoVandens</vt:lpstr>
      <vt:lpstr>VAS073_F_Profesineslite431GeriamojoVandens</vt:lpstr>
      <vt:lpstr>'Forma 4'!VAS073_F_Profesineslite432GeriamojoVandens</vt:lpstr>
      <vt:lpstr>VAS073_F_Profesineslite432GeriamojoVandens</vt:lpstr>
      <vt:lpstr>'Forma 4'!VAS073_F_Profesineslite433GeriamojoVandens</vt:lpstr>
      <vt:lpstr>VAS073_F_Profesineslite433GeriamojoVandens</vt:lpstr>
      <vt:lpstr>'Forma 4'!VAS073_F_Profesineslite43IsViso</vt:lpstr>
      <vt:lpstr>VAS073_F_Profesineslite43IsViso</vt:lpstr>
      <vt:lpstr>'Forma 4'!VAS073_F_Profesineslite441NuotekuSurinkimas</vt:lpstr>
      <vt:lpstr>VAS073_F_Profesineslite441NuotekuSurinkimas</vt:lpstr>
      <vt:lpstr>'Forma 4'!VAS073_F_Profesineslite442NuotekuValymas</vt:lpstr>
      <vt:lpstr>VAS073_F_Profesineslite442NuotekuValymas</vt:lpstr>
      <vt:lpstr>'Forma 4'!VAS073_F_Profesineslite443NuotekuDumblo</vt:lpstr>
      <vt:lpstr>VAS073_F_Profesineslite443NuotekuDumblo</vt:lpstr>
      <vt:lpstr>'Forma 4'!VAS073_F_Profesineslite44IsViso</vt:lpstr>
      <vt:lpstr>VAS073_F_Profesineslite44IsViso</vt:lpstr>
      <vt:lpstr>'Forma 4'!VAS073_F_Profesineslite45PavirsiniuNuoteku</vt:lpstr>
      <vt:lpstr>VAS073_F_Profesineslite45PavirsiniuNuoteku</vt:lpstr>
      <vt:lpstr>'Forma 4'!VAS073_F_Profesineslite46KitosReguliuojamosios</vt:lpstr>
      <vt:lpstr>VAS073_F_Profesineslite46KitosReguliuojamosios</vt:lpstr>
      <vt:lpstr>'Forma 4'!VAS073_F_Profesineslite47KitosVeiklos</vt:lpstr>
      <vt:lpstr>VAS073_F_Profesineslite47KitosVeiklos</vt:lpstr>
      <vt:lpstr>'Forma 4'!VAS073_F_Profesineslite4Apskaitosveikla1</vt:lpstr>
      <vt:lpstr>VAS073_F_Profesineslite4Apskaitosveikla1</vt:lpstr>
      <vt:lpstr>'Forma 4'!VAS073_F_Profesineslite4Kitareguliuoja1</vt:lpstr>
      <vt:lpstr>VAS073_F_Profesineslite4Kitareguliuoja1</vt:lpstr>
      <vt:lpstr>'Forma 4'!VAS073_F_Remontoiraptar11IS</vt:lpstr>
      <vt:lpstr>VAS073_F_Remontoiraptar11IS</vt:lpstr>
      <vt:lpstr>'Forma 4'!VAS073_F_Remontoiraptar131GeriamojoVandens</vt:lpstr>
      <vt:lpstr>VAS073_F_Remontoiraptar131GeriamojoVandens</vt:lpstr>
      <vt:lpstr>'Forma 4'!VAS073_F_Remontoiraptar132GeriamojoVandens</vt:lpstr>
      <vt:lpstr>VAS073_F_Remontoiraptar132GeriamojoVandens</vt:lpstr>
      <vt:lpstr>'Forma 4'!VAS073_F_Remontoiraptar133GeriamojoVandens</vt:lpstr>
      <vt:lpstr>VAS073_F_Remontoiraptar133GeriamojoVandens</vt:lpstr>
      <vt:lpstr>'Forma 4'!VAS073_F_Remontoiraptar13IsViso</vt:lpstr>
      <vt:lpstr>VAS073_F_Remontoiraptar13IsViso</vt:lpstr>
      <vt:lpstr>'Forma 4'!VAS073_F_Remontoiraptar141NuotekuSurinkimas</vt:lpstr>
      <vt:lpstr>VAS073_F_Remontoiraptar141NuotekuSurinkimas</vt:lpstr>
      <vt:lpstr>'Forma 4'!VAS073_F_Remontoiraptar142NuotekuValymas</vt:lpstr>
      <vt:lpstr>VAS073_F_Remontoiraptar142NuotekuValymas</vt:lpstr>
      <vt:lpstr>'Forma 4'!VAS073_F_Remontoiraptar143NuotekuDumblo</vt:lpstr>
      <vt:lpstr>VAS073_F_Remontoiraptar143NuotekuDumblo</vt:lpstr>
      <vt:lpstr>'Forma 4'!VAS073_F_Remontoiraptar14IsViso</vt:lpstr>
      <vt:lpstr>VAS073_F_Remontoiraptar14IsViso</vt:lpstr>
      <vt:lpstr>'Forma 4'!VAS073_F_Remontoiraptar15PavirsiniuNuoteku</vt:lpstr>
      <vt:lpstr>VAS073_F_Remontoiraptar15PavirsiniuNuoteku</vt:lpstr>
      <vt:lpstr>'Forma 4'!VAS073_F_Remontoiraptar16KitosReguliuojamosios</vt:lpstr>
      <vt:lpstr>VAS073_F_Remontoiraptar16KitosReguliuojamosios</vt:lpstr>
      <vt:lpstr>'Forma 4'!VAS073_F_Remontoiraptar17KitosVeiklos</vt:lpstr>
      <vt:lpstr>VAS073_F_Remontoiraptar17KitosVeiklos</vt:lpstr>
      <vt:lpstr>'Forma 4'!VAS073_F_Remontoiraptar1Apskaitosveikla1</vt:lpstr>
      <vt:lpstr>VAS073_F_Remontoiraptar1Apskaitosveikla1</vt:lpstr>
      <vt:lpstr>'Forma 4'!VAS073_F_Remontoiraptar1Kitareguliuoja1</vt:lpstr>
      <vt:lpstr>VAS073_F_Remontoiraptar1Kitareguliuoja1</vt:lpstr>
      <vt:lpstr>'Forma 4'!VAS073_F_Remontoiraptar21IS</vt:lpstr>
      <vt:lpstr>VAS073_F_Remontoiraptar21IS</vt:lpstr>
      <vt:lpstr>'Forma 4'!VAS073_F_Remontoiraptar231GeriamojoVandens</vt:lpstr>
      <vt:lpstr>VAS073_F_Remontoiraptar231GeriamojoVandens</vt:lpstr>
      <vt:lpstr>'Forma 4'!VAS073_F_Remontoiraptar232GeriamojoVandens</vt:lpstr>
      <vt:lpstr>VAS073_F_Remontoiraptar232GeriamojoVandens</vt:lpstr>
      <vt:lpstr>'Forma 4'!VAS073_F_Remontoiraptar233GeriamojoVandens</vt:lpstr>
      <vt:lpstr>VAS073_F_Remontoiraptar233GeriamojoVandens</vt:lpstr>
      <vt:lpstr>'Forma 4'!VAS073_F_Remontoiraptar23IsViso</vt:lpstr>
      <vt:lpstr>VAS073_F_Remontoiraptar23IsViso</vt:lpstr>
      <vt:lpstr>'Forma 4'!VAS073_F_Remontoiraptar241NuotekuSurinkimas</vt:lpstr>
      <vt:lpstr>VAS073_F_Remontoiraptar241NuotekuSurinkimas</vt:lpstr>
      <vt:lpstr>'Forma 4'!VAS073_F_Remontoiraptar242NuotekuValymas</vt:lpstr>
      <vt:lpstr>VAS073_F_Remontoiraptar242NuotekuValymas</vt:lpstr>
      <vt:lpstr>'Forma 4'!VAS073_F_Remontoiraptar243NuotekuDumblo</vt:lpstr>
      <vt:lpstr>VAS073_F_Remontoiraptar243NuotekuDumblo</vt:lpstr>
      <vt:lpstr>'Forma 4'!VAS073_F_Remontoiraptar24IsViso</vt:lpstr>
      <vt:lpstr>VAS073_F_Remontoiraptar24IsViso</vt:lpstr>
      <vt:lpstr>'Forma 4'!VAS073_F_Remontoiraptar25PavirsiniuNuoteku</vt:lpstr>
      <vt:lpstr>VAS073_F_Remontoiraptar25PavirsiniuNuoteku</vt:lpstr>
      <vt:lpstr>'Forma 4'!VAS073_F_Remontoiraptar26KitosReguliuojamosios</vt:lpstr>
      <vt:lpstr>VAS073_F_Remontoiraptar26KitosReguliuojamosios</vt:lpstr>
      <vt:lpstr>'Forma 4'!VAS073_F_Remontoiraptar27KitosVeiklos</vt:lpstr>
      <vt:lpstr>VAS073_F_Remontoiraptar27KitosVeiklos</vt:lpstr>
      <vt:lpstr>'Forma 4'!VAS073_F_Remontoiraptar2Apskaitosveikla1</vt:lpstr>
      <vt:lpstr>VAS073_F_Remontoiraptar2Apskaitosveikla1</vt:lpstr>
      <vt:lpstr>'Forma 4'!VAS073_F_Remontoiraptar2Kitareguliuoja1</vt:lpstr>
      <vt:lpstr>VAS073_F_Remontoiraptar2Kitareguliuoja1</vt:lpstr>
      <vt:lpstr>'Forma 4'!VAS073_F_Remontoiraptar31IS</vt:lpstr>
      <vt:lpstr>VAS073_F_Remontoiraptar31IS</vt:lpstr>
      <vt:lpstr>'Forma 4'!VAS073_F_Remontoiraptar331GeriamojoVandens</vt:lpstr>
      <vt:lpstr>VAS073_F_Remontoiraptar331GeriamojoVandens</vt:lpstr>
      <vt:lpstr>'Forma 4'!VAS073_F_Remontoiraptar332GeriamojoVandens</vt:lpstr>
      <vt:lpstr>VAS073_F_Remontoiraptar332GeriamojoVandens</vt:lpstr>
      <vt:lpstr>'Forma 4'!VAS073_F_Remontoiraptar333GeriamojoVandens</vt:lpstr>
      <vt:lpstr>VAS073_F_Remontoiraptar333GeriamojoVandens</vt:lpstr>
      <vt:lpstr>'Forma 4'!VAS073_F_Remontoiraptar33IsViso</vt:lpstr>
      <vt:lpstr>VAS073_F_Remontoiraptar33IsViso</vt:lpstr>
      <vt:lpstr>'Forma 4'!VAS073_F_Remontoiraptar341NuotekuSurinkimas</vt:lpstr>
      <vt:lpstr>VAS073_F_Remontoiraptar341NuotekuSurinkimas</vt:lpstr>
      <vt:lpstr>'Forma 4'!VAS073_F_Remontoiraptar342NuotekuValymas</vt:lpstr>
      <vt:lpstr>VAS073_F_Remontoiraptar342NuotekuValymas</vt:lpstr>
      <vt:lpstr>'Forma 4'!VAS073_F_Remontoiraptar343NuotekuDumblo</vt:lpstr>
      <vt:lpstr>VAS073_F_Remontoiraptar343NuotekuDumblo</vt:lpstr>
      <vt:lpstr>'Forma 4'!VAS073_F_Remontoiraptar34IsViso</vt:lpstr>
      <vt:lpstr>VAS073_F_Remontoiraptar34IsViso</vt:lpstr>
      <vt:lpstr>'Forma 4'!VAS073_F_Remontoiraptar35PavirsiniuNuoteku</vt:lpstr>
      <vt:lpstr>VAS073_F_Remontoiraptar35PavirsiniuNuoteku</vt:lpstr>
      <vt:lpstr>'Forma 4'!VAS073_F_Remontoiraptar36KitosReguliuojamosios</vt:lpstr>
      <vt:lpstr>VAS073_F_Remontoiraptar36KitosReguliuojamosios</vt:lpstr>
      <vt:lpstr>'Forma 4'!VAS073_F_Remontoiraptar37KitosVeiklos</vt:lpstr>
      <vt:lpstr>VAS073_F_Remontoiraptar37KitosVeiklos</vt:lpstr>
      <vt:lpstr>'Forma 4'!VAS073_F_Remontoiraptar3Apskaitosveikla1</vt:lpstr>
      <vt:lpstr>VAS073_F_Remontoiraptar3Apskaitosveikla1</vt:lpstr>
      <vt:lpstr>'Forma 4'!VAS073_F_Remontoiraptar3Kitareguliuoja1</vt:lpstr>
      <vt:lpstr>VAS073_F_Remontoiraptar3Kitareguliuoja1</vt:lpstr>
      <vt:lpstr>'Forma 4'!VAS073_F_Remontoiraptar41IS</vt:lpstr>
      <vt:lpstr>VAS073_F_Remontoiraptar41IS</vt:lpstr>
      <vt:lpstr>'Forma 4'!VAS073_F_Remontoiraptar431GeriamojoVandens</vt:lpstr>
      <vt:lpstr>VAS073_F_Remontoiraptar431GeriamojoVandens</vt:lpstr>
      <vt:lpstr>'Forma 4'!VAS073_F_Remontoiraptar432GeriamojoVandens</vt:lpstr>
      <vt:lpstr>VAS073_F_Remontoiraptar432GeriamojoVandens</vt:lpstr>
      <vt:lpstr>'Forma 4'!VAS073_F_Remontoiraptar433GeriamojoVandens</vt:lpstr>
      <vt:lpstr>VAS073_F_Remontoiraptar433GeriamojoVandens</vt:lpstr>
      <vt:lpstr>'Forma 4'!VAS073_F_Remontoiraptar43IsViso</vt:lpstr>
      <vt:lpstr>VAS073_F_Remontoiraptar43IsViso</vt:lpstr>
      <vt:lpstr>'Forma 4'!VAS073_F_Remontoiraptar441NuotekuSurinkimas</vt:lpstr>
      <vt:lpstr>VAS073_F_Remontoiraptar441NuotekuSurinkimas</vt:lpstr>
      <vt:lpstr>'Forma 4'!VAS073_F_Remontoiraptar442NuotekuValymas</vt:lpstr>
      <vt:lpstr>VAS073_F_Remontoiraptar442NuotekuValymas</vt:lpstr>
      <vt:lpstr>'Forma 4'!VAS073_F_Remontoiraptar443NuotekuDumblo</vt:lpstr>
      <vt:lpstr>VAS073_F_Remontoiraptar443NuotekuDumblo</vt:lpstr>
      <vt:lpstr>'Forma 4'!VAS073_F_Remontoiraptar44IsViso</vt:lpstr>
      <vt:lpstr>VAS073_F_Remontoiraptar44IsViso</vt:lpstr>
      <vt:lpstr>'Forma 4'!VAS073_F_Remontoiraptar45PavirsiniuNuoteku</vt:lpstr>
      <vt:lpstr>VAS073_F_Remontoiraptar45PavirsiniuNuoteku</vt:lpstr>
      <vt:lpstr>'Forma 4'!VAS073_F_Remontoiraptar46KitosReguliuojamosios</vt:lpstr>
      <vt:lpstr>VAS073_F_Remontoiraptar46KitosReguliuojamosios</vt:lpstr>
      <vt:lpstr>'Forma 4'!VAS073_F_Remontoiraptar47KitosVeiklos</vt:lpstr>
      <vt:lpstr>VAS073_F_Remontoiraptar47KitosVeiklos</vt:lpstr>
      <vt:lpstr>'Forma 4'!VAS073_F_Remontoiraptar4Apskaitosveikla1</vt:lpstr>
      <vt:lpstr>VAS073_F_Remontoiraptar4Apskaitosveikla1</vt:lpstr>
      <vt:lpstr>'Forma 4'!VAS073_F_Remontoiraptar4Kitareguliuoja1</vt:lpstr>
      <vt:lpstr>VAS073_F_Remontoiraptar4Kitareguliuoja1</vt:lpstr>
      <vt:lpstr>'Forma 4'!VAS073_F_Remontoiraptar51IS</vt:lpstr>
      <vt:lpstr>VAS073_F_Remontoiraptar51IS</vt:lpstr>
      <vt:lpstr>'Forma 4'!VAS073_F_Remontoiraptar531GeriamojoVandens</vt:lpstr>
      <vt:lpstr>VAS073_F_Remontoiraptar531GeriamojoVandens</vt:lpstr>
      <vt:lpstr>'Forma 4'!VAS073_F_Remontoiraptar532GeriamojoVandens</vt:lpstr>
      <vt:lpstr>VAS073_F_Remontoiraptar532GeriamojoVandens</vt:lpstr>
      <vt:lpstr>'Forma 4'!VAS073_F_Remontoiraptar533GeriamojoVandens</vt:lpstr>
      <vt:lpstr>VAS073_F_Remontoiraptar533GeriamojoVandens</vt:lpstr>
      <vt:lpstr>'Forma 4'!VAS073_F_Remontoiraptar53IsViso</vt:lpstr>
      <vt:lpstr>VAS073_F_Remontoiraptar53IsViso</vt:lpstr>
      <vt:lpstr>'Forma 4'!VAS073_F_Remontoiraptar541NuotekuSurinkimas</vt:lpstr>
      <vt:lpstr>VAS073_F_Remontoiraptar541NuotekuSurinkimas</vt:lpstr>
      <vt:lpstr>'Forma 4'!VAS073_F_Remontoiraptar542NuotekuValymas</vt:lpstr>
      <vt:lpstr>VAS073_F_Remontoiraptar542NuotekuValymas</vt:lpstr>
      <vt:lpstr>'Forma 4'!VAS073_F_Remontoiraptar543NuotekuDumblo</vt:lpstr>
      <vt:lpstr>VAS073_F_Remontoiraptar543NuotekuDumblo</vt:lpstr>
      <vt:lpstr>'Forma 4'!VAS073_F_Remontoiraptar54IsViso</vt:lpstr>
      <vt:lpstr>VAS073_F_Remontoiraptar54IsViso</vt:lpstr>
      <vt:lpstr>'Forma 4'!VAS073_F_Remontoiraptar55PavirsiniuNuoteku</vt:lpstr>
      <vt:lpstr>VAS073_F_Remontoiraptar55PavirsiniuNuoteku</vt:lpstr>
      <vt:lpstr>'Forma 4'!VAS073_F_Remontoiraptar56KitosReguliuojamosios</vt:lpstr>
      <vt:lpstr>VAS073_F_Remontoiraptar56KitosReguliuojamosios</vt:lpstr>
      <vt:lpstr>'Forma 4'!VAS073_F_Remontoiraptar57KitosVeiklos</vt:lpstr>
      <vt:lpstr>VAS073_F_Remontoiraptar57KitosVeiklos</vt:lpstr>
      <vt:lpstr>'Forma 4'!VAS073_F_Remontoiraptar5Apskaitosveikla1</vt:lpstr>
      <vt:lpstr>VAS073_F_Remontoiraptar5Apskaitosveikla1</vt:lpstr>
      <vt:lpstr>'Forma 4'!VAS073_F_Remontoiraptar5Kitareguliuoja1</vt:lpstr>
      <vt:lpstr>VAS073_F_Remontoiraptar5Kitareguliuoja1</vt:lpstr>
      <vt:lpstr>'Forma 4'!VAS073_F_Remontomedziag11IS</vt:lpstr>
      <vt:lpstr>VAS073_F_Remontomedziag11IS</vt:lpstr>
      <vt:lpstr>'Forma 4'!VAS073_F_Remontomedziag131GeriamojoVandens</vt:lpstr>
      <vt:lpstr>VAS073_F_Remontomedziag131GeriamojoVandens</vt:lpstr>
      <vt:lpstr>'Forma 4'!VAS073_F_Remontomedziag132GeriamojoVandens</vt:lpstr>
      <vt:lpstr>VAS073_F_Remontomedziag132GeriamojoVandens</vt:lpstr>
      <vt:lpstr>'Forma 4'!VAS073_F_Remontomedziag133GeriamojoVandens</vt:lpstr>
      <vt:lpstr>VAS073_F_Remontomedziag133GeriamojoVandens</vt:lpstr>
      <vt:lpstr>'Forma 4'!VAS073_F_Remontomedziag13IsViso</vt:lpstr>
      <vt:lpstr>VAS073_F_Remontomedziag13IsViso</vt:lpstr>
      <vt:lpstr>'Forma 4'!VAS073_F_Remontomedziag141NuotekuSurinkimas</vt:lpstr>
      <vt:lpstr>VAS073_F_Remontomedziag141NuotekuSurinkimas</vt:lpstr>
      <vt:lpstr>'Forma 4'!VAS073_F_Remontomedziag142NuotekuValymas</vt:lpstr>
      <vt:lpstr>VAS073_F_Remontomedziag142NuotekuValymas</vt:lpstr>
      <vt:lpstr>'Forma 4'!VAS073_F_Remontomedziag143NuotekuDumblo</vt:lpstr>
      <vt:lpstr>VAS073_F_Remontomedziag143NuotekuDumblo</vt:lpstr>
      <vt:lpstr>'Forma 4'!VAS073_F_Remontomedziag14IsViso</vt:lpstr>
      <vt:lpstr>VAS073_F_Remontomedziag14IsViso</vt:lpstr>
      <vt:lpstr>'Forma 4'!VAS073_F_Remontomedziag15PavirsiniuNuoteku</vt:lpstr>
      <vt:lpstr>VAS073_F_Remontomedziag15PavirsiniuNuoteku</vt:lpstr>
      <vt:lpstr>'Forma 4'!VAS073_F_Remontomedziag16KitosReguliuojamosios</vt:lpstr>
      <vt:lpstr>VAS073_F_Remontomedziag16KitosReguliuojamosios</vt:lpstr>
      <vt:lpstr>'Forma 4'!VAS073_F_Remontomedziag17KitosVeiklos</vt:lpstr>
      <vt:lpstr>VAS073_F_Remontomedziag17KitosVeiklos</vt:lpstr>
      <vt:lpstr>'Forma 4'!VAS073_F_Remontomedziag1Apskaitosveikla1</vt:lpstr>
      <vt:lpstr>VAS073_F_Remontomedziag1Apskaitosveikla1</vt:lpstr>
      <vt:lpstr>'Forma 4'!VAS073_F_Remontomedziag1Kitareguliuoja1</vt:lpstr>
      <vt:lpstr>VAS073_F_Remontomedziag1Kitareguliuoja1</vt:lpstr>
      <vt:lpstr>'Forma 4'!VAS073_F_Remontomedziag21IS</vt:lpstr>
      <vt:lpstr>VAS073_F_Remontomedziag21IS</vt:lpstr>
      <vt:lpstr>'Forma 4'!VAS073_F_Remontomedziag231GeriamojoVandens</vt:lpstr>
      <vt:lpstr>VAS073_F_Remontomedziag231GeriamojoVandens</vt:lpstr>
      <vt:lpstr>'Forma 4'!VAS073_F_Remontomedziag232GeriamojoVandens</vt:lpstr>
      <vt:lpstr>VAS073_F_Remontomedziag232GeriamojoVandens</vt:lpstr>
      <vt:lpstr>'Forma 4'!VAS073_F_Remontomedziag233GeriamojoVandens</vt:lpstr>
      <vt:lpstr>VAS073_F_Remontomedziag233GeriamojoVandens</vt:lpstr>
      <vt:lpstr>'Forma 4'!VAS073_F_Remontomedziag23IsViso</vt:lpstr>
      <vt:lpstr>VAS073_F_Remontomedziag23IsViso</vt:lpstr>
      <vt:lpstr>'Forma 4'!VAS073_F_Remontomedziag241NuotekuSurinkimas</vt:lpstr>
      <vt:lpstr>VAS073_F_Remontomedziag241NuotekuSurinkimas</vt:lpstr>
      <vt:lpstr>'Forma 4'!VAS073_F_Remontomedziag242NuotekuValymas</vt:lpstr>
      <vt:lpstr>VAS073_F_Remontomedziag242NuotekuValymas</vt:lpstr>
      <vt:lpstr>'Forma 4'!VAS073_F_Remontomedziag243NuotekuDumblo</vt:lpstr>
      <vt:lpstr>VAS073_F_Remontomedziag243NuotekuDumblo</vt:lpstr>
      <vt:lpstr>'Forma 4'!VAS073_F_Remontomedziag24IsViso</vt:lpstr>
      <vt:lpstr>VAS073_F_Remontomedziag24IsViso</vt:lpstr>
      <vt:lpstr>'Forma 4'!VAS073_F_Remontomedziag25PavirsiniuNuoteku</vt:lpstr>
      <vt:lpstr>VAS073_F_Remontomedziag25PavirsiniuNuoteku</vt:lpstr>
      <vt:lpstr>'Forma 4'!VAS073_F_Remontomedziag26KitosReguliuojamosios</vt:lpstr>
      <vt:lpstr>VAS073_F_Remontomedziag26KitosReguliuojamosios</vt:lpstr>
      <vt:lpstr>'Forma 4'!VAS073_F_Remontomedziag27KitosVeiklos</vt:lpstr>
      <vt:lpstr>VAS073_F_Remontomedziag27KitosVeiklos</vt:lpstr>
      <vt:lpstr>'Forma 4'!VAS073_F_Remontomedziag2Apskaitosveikla1</vt:lpstr>
      <vt:lpstr>VAS073_F_Remontomedziag2Apskaitosveikla1</vt:lpstr>
      <vt:lpstr>'Forma 4'!VAS073_F_Remontomedziag2Kitareguliuoja1</vt:lpstr>
      <vt:lpstr>VAS073_F_Remontomedziag2Kitareguliuoja1</vt:lpstr>
      <vt:lpstr>'Forma 4'!VAS073_F_Remontomedziag31IS</vt:lpstr>
      <vt:lpstr>VAS073_F_Remontomedziag31IS</vt:lpstr>
      <vt:lpstr>'Forma 4'!VAS073_F_Remontomedziag331GeriamojoVandens</vt:lpstr>
      <vt:lpstr>VAS073_F_Remontomedziag331GeriamojoVandens</vt:lpstr>
      <vt:lpstr>'Forma 4'!VAS073_F_Remontomedziag332GeriamojoVandens</vt:lpstr>
      <vt:lpstr>VAS073_F_Remontomedziag332GeriamojoVandens</vt:lpstr>
      <vt:lpstr>'Forma 4'!VAS073_F_Remontomedziag333GeriamojoVandens</vt:lpstr>
      <vt:lpstr>VAS073_F_Remontomedziag333GeriamojoVandens</vt:lpstr>
      <vt:lpstr>'Forma 4'!VAS073_F_Remontomedziag33IsViso</vt:lpstr>
      <vt:lpstr>VAS073_F_Remontomedziag33IsViso</vt:lpstr>
      <vt:lpstr>'Forma 4'!VAS073_F_Remontomedziag341NuotekuSurinkimas</vt:lpstr>
      <vt:lpstr>VAS073_F_Remontomedziag341NuotekuSurinkimas</vt:lpstr>
      <vt:lpstr>'Forma 4'!VAS073_F_Remontomedziag342NuotekuValymas</vt:lpstr>
      <vt:lpstr>VAS073_F_Remontomedziag342NuotekuValymas</vt:lpstr>
      <vt:lpstr>'Forma 4'!VAS073_F_Remontomedziag343NuotekuDumblo</vt:lpstr>
      <vt:lpstr>VAS073_F_Remontomedziag343NuotekuDumblo</vt:lpstr>
      <vt:lpstr>'Forma 4'!VAS073_F_Remontomedziag34IsViso</vt:lpstr>
      <vt:lpstr>VAS073_F_Remontomedziag34IsViso</vt:lpstr>
      <vt:lpstr>'Forma 4'!VAS073_F_Remontomedziag35PavirsiniuNuoteku</vt:lpstr>
      <vt:lpstr>VAS073_F_Remontomedziag35PavirsiniuNuoteku</vt:lpstr>
      <vt:lpstr>'Forma 4'!VAS073_F_Remontomedziag36KitosReguliuojamosios</vt:lpstr>
      <vt:lpstr>VAS073_F_Remontomedziag36KitosReguliuojamosios</vt:lpstr>
      <vt:lpstr>'Forma 4'!VAS073_F_Remontomedziag37KitosVeiklos</vt:lpstr>
      <vt:lpstr>VAS073_F_Remontomedziag37KitosVeiklos</vt:lpstr>
      <vt:lpstr>'Forma 4'!VAS073_F_Remontomedziag3Apskaitosveikla1</vt:lpstr>
      <vt:lpstr>VAS073_F_Remontomedziag3Apskaitosveikla1</vt:lpstr>
      <vt:lpstr>'Forma 4'!VAS073_F_Remontomedziag3Kitareguliuoja1</vt:lpstr>
      <vt:lpstr>VAS073_F_Remontomedziag3Kitareguliuoja1</vt:lpstr>
      <vt:lpstr>'Forma 4'!VAS073_F_Remontomedziag41IS</vt:lpstr>
      <vt:lpstr>VAS073_F_Remontomedziag41IS</vt:lpstr>
      <vt:lpstr>'Forma 4'!VAS073_F_Remontomedziag431GeriamojoVandens</vt:lpstr>
      <vt:lpstr>VAS073_F_Remontomedziag431GeriamojoVandens</vt:lpstr>
      <vt:lpstr>'Forma 4'!VAS073_F_Remontomedziag432GeriamojoVandens</vt:lpstr>
      <vt:lpstr>VAS073_F_Remontomedziag432GeriamojoVandens</vt:lpstr>
      <vt:lpstr>'Forma 4'!VAS073_F_Remontomedziag433GeriamojoVandens</vt:lpstr>
      <vt:lpstr>VAS073_F_Remontomedziag433GeriamojoVandens</vt:lpstr>
      <vt:lpstr>'Forma 4'!VAS073_F_Remontomedziag43IsViso</vt:lpstr>
      <vt:lpstr>VAS073_F_Remontomedziag43IsViso</vt:lpstr>
      <vt:lpstr>'Forma 4'!VAS073_F_Remontomedziag441NuotekuSurinkimas</vt:lpstr>
      <vt:lpstr>VAS073_F_Remontomedziag441NuotekuSurinkimas</vt:lpstr>
      <vt:lpstr>'Forma 4'!VAS073_F_Remontomedziag442NuotekuValymas</vt:lpstr>
      <vt:lpstr>VAS073_F_Remontomedziag442NuotekuValymas</vt:lpstr>
      <vt:lpstr>'Forma 4'!VAS073_F_Remontomedziag443NuotekuDumblo</vt:lpstr>
      <vt:lpstr>VAS073_F_Remontomedziag443NuotekuDumblo</vt:lpstr>
      <vt:lpstr>'Forma 4'!VAS073_F_Remontomedziag44IsViso</vt:lpstr>
      <vt:lpstr>VAS073_F_Remontomedziag44IsViso</vt:lpstr>
      <vt:lpstr>'Forma 4'!VAS073_F_Remontomedziag45PavirsiniuNuoteku</vt:lpstr>
      <vt:lpstr>VAS073_F_Remontomedziag45PavirsiniuNuoteku</vt:lpstr>
      <vt:lpstr>'Forma 4'!VAS073_F_Remontomedziag46KitosReguliuojamosios</vt:lpstr>
      <vt:lpstr>VAS073_F_Remontomedziag46KitosReguliuojamosios</vt:lpstr>
      <vt:lpstr>'Forma 4'!VAS073_F_Remontomedziag47KitosVeiklos</vt:lpstr>
      <vt:lpstr>VAS073_F_Remontomedziag47KitosVeiklos</vt:lpstr>
      <vt:lpstr>'Forma 4'!VAS073_F_Remontomedziag4Apskaitosveikla1</vt:lpstr>
      <vt:lpstr>VAS073_F_Remontomedziag4Apskaitosveikla1</vt:lpstr>
      <vt:lpstr>'Forma 4'!VAS073_F_Remontomedziag4Kitareguliuoja1</vt:lpstr>
      <vt:lpstr>VAS073_F_Remontomedziag4Kitareguliuoja1</vt:lpstr>
      <vt:lpstr>'Forma 4'!VAS073_F_Remontomedziag51IS</vt:lpstr>
      <vt:lpstr>VAS073_F_Remontomedziag51IS</vt:lpstr>
      <vt:lpstr>'Forma 4'!VAS073_F_Remontomedziag531GeriamojoVandens</vt:lpstr>
      <vt:lpstr>VAS073_F_Remontomedziag531GeriamojoVandens</vt:lpstr>
      <vt:lpstr>'Forma 4'!VAS073_F_Remontomedziag532GeriamojoVandens</vt:lpstr>
      <vt:lpstr>VAS073_F_Remontomedziag532GeriamojoVandens</vt:lpstr>
      <vt:lpstr>'Forma 4'!VAS073_F_Remontomedziag533GeriamojoVandens</vt:lpstr>
      <vt:lpstr>VAS073_F_Remontomedziag533GeriamojoVandens</vt:lpstr>
      <vt:lpstr>'Forma 4'!VAS073_F_Remontomedziag53IsViso</vt:lpstr>
      <vt:lpstr>VAS073_F_Remontomedziag53IsViso</vt:lpstr>
      <vt:lpstr>'Forma 4'!VAS073_F_Remontomedziag541NuotekuSurinkimas</vt:lpstr>
      <vt:lpstr>VAS073_F_Remontomedziag541NuotekuSurinkimas</vt:lpstr>
      <vt:lpstr>'Forma 4'!VAS073_F_Remontomedziag542NuotekuValymas</vt:lpstr>
      <vt:lpstr>VAS073_F_Remontomedziag542NuotekuValymas</vt:lpstr>
      <vt:lpstr>'Forma 4'!VAS073_F_Remontomedziag543NuotekuDumblo</vt:lpstr>
      <vt:lpstr>VAS073_F_Remontomedziag543NuotekuDumblo</vt:lpstr>
      <vt:lpstr>'Forma 4'!VAS073_F_Remontomedziag54IsViso</vt:lpstr>
      <vt:lpstr>VAS073_F_Remontomedziag54IsViso</vt:lpstr>
      <vt:lpstr>'Forma 4'!VAS073_F_Remontomedziag55PavirsiniuNuoteku</vt:lpstr>
      <vt:lpstr>VAS073_F_Remontomedziag55PavirsiniuNuoteku</vt:lpstr>
      <vt:lpstr>'Forma 4'!VAS073_F_Remontomedziag56KitosReguliuojamosios</vt:lpstr>
      <vt:lpstr>VAS073_F_Remontomedziag56KitosReguliuojamosios</vt:lpstr>
      <vt:lpstr>'Forma 4'!VAS073_F_Remontomedziag57KitosVeiklos</vt:lpstr>
      <vt:lpstr>VAS073_F_Remontomedziag57KitosVeiklos</vt:lpstr>
      <vt:lpstr>'Forma 4'!VAS073_F_Remontomedziag5Apskaitosveikla1</vt:lpstr>
      <vt:lpstr>VAS073_F_Remontomedziag5Apskaitosveikla1</vt:lpstr>
      <vt:lpstr>'Forma 4'!VAS073_F_Remontomedziag5Kitareguliuoja1</vt:lpstr>
      <vt:lpstr>VAS073_F_Remontomedziag5Kitareguliuoja1</vt:lpstr>
      <vt:lpstr>'Forma 4'!VAS073_F_Rinkodarosirpa11IS</vt:lpstr>
      <vt:lpstr>VAS073_F_Rinkodarosirpa11IS</vt:lpstr>
      <vt:lpstr>'Forma 4'!VAS073_F_Rinkodarosirpa131GeriamojoVandens</vt:lpstr>
      <vt:lpstr>VAS073_F_Rinkodarosirpa131GeriamojoVandens</vt:lpstr>
      <vt:lpstr>'Forma 4'!VAS073_F_Rinkodarosirpa132GeriamojoVandens</vt:lpstr>
      <vt:lpstr>VAS073_F_Rinkodarosirpa132GeriamojoVandens</vt:lpstr>
      <vt:lpstr>'Forma 4'!VAS073_F_Rinkodarosirpa133GeriamojoVandens</vt:lpstr>
      <vt:lpstr>VAS073_F_Rinkodarosirpa133GeriamojoVandens</vt:lpstr>
      <vt:lpstr>'Forma 4'!VAS073_F_Rinkodarosirpa13IsViso</vt:lpstr>
      <vt:lpstr>VAS073_F_Rinkodarosirpa13IsViso</vt:lpstr>
      <vt:lpstr>'Forma 4'!VAS073_F_Rinkodarosirpa141NuotekuSurinkimas</vt:lpstr>
      <vt:lpstr>VAS073_F_Rinkodarosirpa141NuotekuSurinkimas</vt:lpstr>
      <vt:lpstr>'Forma 4'!VAS073_F_Rinkodarosirpa142NuotekuValymas</vt:lpstr>
      <vt:lpstr>VAS073_F_Rinkodarosirpa142NuotekuValymas</vt:lpstr>
      <vt:lpstr>'Forma 4'!VAS073_F_Rinkodarosirpa143NuotekuDumblo</vt:lpstr>
      <vt:lpstr>VAS073_F_Rinkodarosirpa143NuotekuDumblo</vt:lpstr>
      <vt:lpstr>'Forma 4'!VAS073_F_Rinkodarosirpa14IsViso</vt:lpstr>
      <vt:lpstr>VAS073_F_Rinkodarosirpa14IsViso</vt:lpstr>
      <vt:lpstr>'Forma 4'!VAS073_F_Rinkodarosirpa15PavirsiniuNuoteku</vt:lpstr>
      <vt:lpstr>VAS073_F_Rinkodarosirpa15PavirsiniuNuoteku</vt:lpstr>
      <vt:lpstr>'Forma 4'!VAS073_F_Rinkodarosirpa16KitosReguliuojamosios</vt:lpstr>
      <vt:lpstr>VAS073_F_Rinkodarosirpa16KitosReguliuojamosios</vt:lpstr>
      <vt:lpstr>'Forma 4'!VAS073_F_Rinkodarosirpa17KitosVeiklos</vt:lpstr>
      <vt:lpstr>VAS073_F_Rinkodarosirpa17KitosVeiklos</vt:lpstr>
      <vt:lpstr>'Forma 4'!VAS073_F_Rinkodarosirpa1Apskaitosveikla1</vt:lpstr>
      <vt:lpstr>VAS073_F_Rinkodarosirpa1Apskaitosveikla1</vt:lpstr>
      <vt:lpstr>'Forma 4'!VAS073_F_Rinkodarosirpa1Kitareguliuoja1</vt:lpstr>
      <vt:lpstr>VAS073_F_Rinkodarosirpa1Kitareguliuoja1</vt:lpstr>
      <vt:lpstr>'Forma 4'!VAS073_F_Rinkodarosirpa21IS</vt:lpstr>
      <vt:lpstr>VAS073_F_Rinkodarosirpa21IS</vt:lpstr>
      <vt:lpstr>'Forma 4'!VAS073_F_Rinkodarosirpa231GeriamojoVandens</vt:lpstr>
      <vt:lpstr>VAS073_F_Rinkodarosirpa231GeriamojoVandens</vt:lpstr>
      <vt:lpstr>'Forma 4'!VAS073_F_Rinkodarosirpa232GeriamojoVandens</vt:lpstr>
      <vt:lpstr>VAS073_F_Rinkodarosirpa232GeriamojoVandens</vt:lpstr>
      <vt:lpstr>'Forma 4'!VAS073_F_Rinkodarosirpa233GeriamojoVandens</vt:lpstr>
      <vt:lpstr>VAS073_F_Rinkodarosirpa233GeriamojoVandens</vt:lpstr>
      <vt:lpstr>'Forma 4'!VAS073_F_Rinkodarosirpa23IsViso</vt:lpstr>
      <vt:lpstr>VAS073_F_Rinkodarosirpa23IsViso</vt:lpstr>
      <vt:lpstr>'Forma 4'!VAS073_F_Rinkodarosirpa241NuotekuSurinkimas</vt:lpstr>
      <vt:lpstr>VAS073_F_Rinkodarosirpa241NuotekuSurinkimas</vt:lpstr>
      <vt:lpstr>'Forma 4'!VAS073_F_Rinkodarosirpa242NuotekuValymas</vt:lpstr>
      <vt:lpstr>VAS073_F_Rinkodarosirpa242NuotekuValymas</vt:lpstr>
      <vt:lpstr>'Forma 4'!VAS073_F_Rinkodarosirpa243NuotekuDumblo</vt:lpstr>
      <vt:lpstr>VAS073_F_Rinkodarosirpa243NuotekuDumblo</vt:lpstr>
      <vt:lpstr>'Forma 4'!VAS073_F_Rinkodarosirpa24IsViso</vt:lpstr>
      <vt:lpstr>VAS073_F_Rinkodarosirpa24IsViso</vt:lpstr>
      <vt:lpstr>'Forma 4'!VAS073_F_Rinkodarosirpa25PavirsiniuNuoteku</vt:lpstr>
      <vt:lpstr>VAS073_F_Rinkodarosirpa25PavirsiniuNuoteku</vt:lpstr>
      <vt:lpstr>'Forma 4'!VAS073_F_Rinkodarosirpa26KitosReguliuojamosios</vt:lpstr>
      <vt:lpstr>VAS073_F_Rinkodarosirpa26KitosReguliuojamosios</vt:lpstr>
      <vt:lpstr>'Forma 4'!VAS073_F_Rinkodarosirpa27KitosVeiklos</vt:lpstr>
      <vt:lpstr>VAS073_F_Rinkodarosirpa27KitosVeiklos</vt:lpstr>
      <vt:lpstr>'Forma 4'!VAS073_F_Rinkodarosirpa2Apskaitosveikla1</vt:lpstr>
      <vt:lpstr>VAS073_F_Rinkodarosirpa2Apskaitosveikla1</vt:lpstr>
      <vt:lpstr>'Forma 4'!VAS073_F_Rinkodarosirpa2Kitareguliuoja1</vt:lpstr>
      <vt:lpstr>VAS073_F_Rinkodarosirpa2Kitareguliuoja1</vt:lpstr>
      <vt:lpstr>'Forma 4'!VAS073_F_Rinkodarosirpa31IS</vt:lpstr>
      <vt:lpstr>VAS073_F_Rinkodarosirpa31IS</vt:lpstr>
      <vt:lpstr>'Forma 4'!VAS073_F_Rinkodarosirpa331GeriamojoVandens</vt:lpstr>
      <vt:lpstr>VAS073_F_Rinkodarosirpa331GeriamojoVandens</vt:lpstr>
      <vt:lpstr>'Forma 4'!VAS073_F_Rinkodarosirpa332GeriamojoVandens</vt:lpstr>
      <vt:lpstr>VAS073_F_Rinkodarosirpa332GeriamojoVandens</vt:lpstr>
      <vt:lpstr>'Forma 4'!VAS073_F_Rinkodarosirpa333GeriamojoVandens</vt:lpstr>
      <vt:lpstr>VAS073_F_Rinkodarosirpa333GeriamojoVandens</vt:lpstr>
      <vt:lpstr>'Forma 4'!VAS073_F_Rinkodarosirpa33IsViso</vt:lpstr>
      <vt:lpstr>VAS073_F_Rinkodarosirpa33IsViso</vt:lpstr>
      <vt:lpstr>'Forma 4'!VAS073_F_Rinkodarosirpa341NuotekuSurinkimas</vt:lpstr>
      <vt:lpstr>VAS073_F_Rinkodarosirpa341NuotekuSurinkimas</vt:lpstr>
      <vt:lpstr>'Forma 4'!VAS073_F_Rinkodarosirpa342NuotekuValymas</vt:lpstr>
      <vt:lpstr>VAS073_F_Rinkodarosirpa342NuotekuValymas</vt:lpstr>
      <vt:lpstr>'Forma 4'!VAS073_F_Rinkodarosirpa343NuotekuDumblo</vt:lpstr>
      <vt:lpstr>VAS073_F_Rinkodarosirpa343NuotekuDumblo</vt:lpstr>
      <vt:lpstr>'Forma 4'!VAS073_F_Rinkodarosirpa34IsViso</vt:lpstr>
      <vt:lpstr>VAS073_F_Rinkodarosirpa34IsViso</vt:lpstr>
      <vt:lpstr>'Forma 4'!VAS073_F_Rinkodarosirpa35PavirsiniuNuoteku</vt:lpstr>
      <vt:lpstr>VAS073_F_Rinkodarosirpa35PavirsiniuNuoteku</vt:lpstr>
      <vt:lpstr>'Forma 4'!VAS073_F_Rinkodarosirpa36KitosReguliuojamosios</vt:lpstr>
      <vt:lpstr>VAS073_F_Rinkodarosirpa36KitosReguliuojamosios</vt:lpstr>
      <vt:lpstr>'Forma 4'!VAS073_F_Rinkodarosirpa37KitosVeiklos</vt:lpstr>
      <vt:lpstr>VAS073_F_Rinkodarosirpa37KitosVeiklos</vt:lpstr>
      <vt:lpstr>'Forma 4'!VAS073_F_Rinkodarosirpa3Apskaitosveikla1</vt:lpstr>
      <vt:lpstr>VAS073_F_Rinkodarosirpa3Apskaitosveikla1</vt:lpstr>
      <vt:lpstr>'Forma 4'!VAS073_F_Rinkodarosirpa3Kitareguliuoja1</vt:lpstr>
      <vt:lpstr>VAS073_F_Rinkodarosirpa3Kitareguliuoja1</vt:lpstr>
      <vt:lpstr>'Forma 4'!VAS073_F_Rinkodarosirpa41IS</vt:lpstr>
      <vt:lpstr>VAS073_F_Rinkodarosirpa41IS</vt:lpstr>
      <vt:lpstr>'Forma 4'!VAS073_F_Rinkodarosirpa431GeriamojoVandens</vt:lpstr>
      <vt:lpstr>VAS073_F_Rinkodarosirpa431GeriamojoVandens</vt:lpstr>
      <vt:lpstr>'Forma 4'!VAS073_F_Rinkodarosirpa432GeriamojoVandens</vt:lpstr>
      <vt:lpstr>VAS073_F_Rinkodarosirpa432GeriamojoVandens</vt:lpstr>
      <vt:lpstr>'Forma 4'!VAS073_F_Rinkodarosirpa433GeriamojoVandens</vt:lpstr>
      <vt:lpstr>VAS073_F_Rinkodarosirpa433GeriamojoVandens</vt:lpstr>
      <vt:lpstr>'Forma 4'!VAS073_F_Rinkodarosirpa43IsViso</vt:lpstr>
      <vt:lpstr>VAS073_F_Rinkodarosirpa43IsViso</vt:lpstr>
      <vt:lpstr>'Forma 4'!VAS073_F_Rinkodarosirpa441NuotekuSurinkimas</vt:lpstr>
      <vt:lpstr>VAS073_F_Rinkodarosirpa441NuotekuSurinkimas</vt:lpstr>
      <vt:lpstr>'Forma 4'!VAS073_F_Rinkodarosirpa442NuotekuValymas</vt:lpstr>
      <vt:lpstr>VAS073_F_Rinkodarosirpa442NuotekuValymas</vt:lpstr>
      <vt:lpstr>'Forma 4'!VAS073_F_Rinkodarosirpa443NuotekuDumblo</vt:lpstr>
      <vt:lpstr>VAS073_F_Rinkodarosirpa443NuotekuDumblo</vt:lpstr>
      <vt:lpstr>'Forma 4'!VAS073_F_Rinkodarosirpa44IsViso</vt:lpstr>
      <vt:lpstr>VAS073_F_Rinkodarosirpa44IsViso</vt:lpstr>
      <vt:lpstr>'Forma 4'!VAS073_F_Rinkodarosirpa45PavirsiniuNuoteku</vt:lpstr>
      <vt:lpstr>VAS073_F_Rinkodarosirpa45PavirsiniuNuoteku</vt:lpstr>
      <vt:lpstr>'Forma 4'!VAS073_F_Rinkodarosirpa46KitosReguliuojamosios</vt:lpstr>
      <vt:lpstr>VAS073_F_Rinkodarosirpa46KitosReguliuojamosios</vt:lpstr>
      <vt:lpstr>'Forma 4'!VAS073_F_Rinkodarosirpa47KitosVeiklos</vt:lpstr>
      <vt:lpstr>VAS073_F_Rinkodarosirpa47KitosVeiklos</vt:lpstr>
      <vt:lpstr>'Forma 4'!VAS073_F_Rinkodarosirpa4Apskaitosveikla1</vt:lpstr>
      <vt:lpstr>VAS073_F_Rinkodarosirpa4Apskaitosveikla1</vt:lpstr>
      <vt:lpstr>'Forma 4'!VAS073_F_Rinkodarosirpa4Kitareguliuoja1</vt:lpstr>
      <vt:lpstr>VAS073_F_Rinkodarosirpa4Kitareguliuoja1</vt:lpstr>
      <vt:lpstr>'Forma 4'!VAS073_F_Rysiupaslaugus11IS</vt:lpstr>
      <vt:lpstr>VAS073_F_Rysiupaslaugus11IS</vt:lpstr>
      <vt:lpstr>'Forma 4'!VAS073_F_Rysiupaslaugus131GeriamojoVandens</vt:lpstr>
      <vt:lpstr>VAS073_F_Rysiupaslaugus131GeriamojoVandens</vt:lpstr>
      <vt:lpstr>'Forma 4'!VAS073_F_Rysiupaslaugus132GeriamojoVandens</vt:lpstr>
      <vt:lpstr>VAS073_F_Rysiupaslaugus132GeriamojoVandens</vt:lpstr>
      <vt:lpstr>'Forma 4'!VAS073_F_Rysiupaslaugus133GeriamojoVandens</vt:lpstr>
      <vt:lpstr>VAS073_F_Rysiupaslaugus133GeriamojoVandens</vt:lpstr>
      <vt:lpstr>'Forma 4'!VAS073_F_Rysiupaslaugus13IsViso</vt:lpstr>
      <vt:lpstr>VAS073_F_Rysiupaslaugus13IsViso</vt:lpstr>
      <vt:lpstr>'Forma 4'!VAS073_F_Rysiupaslaugus141NuotekuSurinkimas</vt:lpstr>
      <vt:lpstr>VAS073_F_Rysiupaslaugus141NuotekuSurinkimas</vt:lpstr>
      <vt:lpstr>'Forma 4'!VAS073_F_Rysiupaslaugus142NuotekuValymas</vt:lpstr>
      <vt:lpstr>VAS073_F_Rysiupaslaugus142NuotekuValymas</vt:lpstr>
      <vt:lpstr>'Forma 4'!VAS073_F_Rysiupaslaugus143NuotekuDumblo</vt:lpstr>
      <vt:lpstr>VAS073_F_Rysiupaslaugus143NuotekuDumblo</vt:lpstr>
      <vt:lpstr>'Forma 4'!VAS073_F_Rysiupaslaugus14IsViso</vt:lpstr>
      <vt:lpstr>VAS073_F_Rysiupaslaugus14IsViso</vt:lpstr>
      <vt:lpstr>'Forma 4'!VAS073_F_Rysiupaslaugus15PavirsiniuNuoteku</vt:lpstr>
      <vt:lpstr>VAS073_F_Rysiupaslaugus15PavirsiniuNuoteku</vt:lpstr>
      <vt:lpstr>'Forma 4'!VAS073_F_Rysiupaslaugus16KitosReguliuojamosios</vt:lpstr>
      <vt:lpstr>VAS073_F_Rysiupaslaugus16KitosReguliuojamosios</vt:lpstr>
      <vt:lpstr>'Forma 4'!VAS073_F_Rysiupaslaugus17KitosVeiklos</vt:lpstr>
      <vt:lpstr>VAS073_F_Rysiupaslaugus17KitosVeiklos</vt:lpstr>
      <vt:lpstr>'Forma 4'!VAS073_F_Rysiupaslaugus1Apskaitosveikla1</vt:lpstr>
      <vt:lpstr>VAS073_F_Rysiupaslaugus1Apskaitosveikla1</vt:lpstr>
      <vt:lpstr>'Forma 4'!VAS073_F_Rysiupaslaugus1Kitareguliuoja1</vt:lpstr>
      <vt:lpstr>VAS073_F_Rysiupaslaugus1Kitareguliuoja1</vt:lpstr>
      <vt:lpstr>'Forma 4'!VAS073_F_Rysiupaslaugus21IS</vt:lpstr>
      <vt:lpstr>VAS073_F_Rysiupaslaugus21IS</vt:lpstr>
      <vt:lpstr>'Forma 4'!VAS073_F_Rysiupaslaugus231GeriamojoVandens</vt:lpstr>
      <vt:lpstr>VAS073_F_Rysiupaslaugus231GeriamojoVandens</vt:lpstr>
      <vt:lpstr>'Forma 4'!VAS073_F_Rysiupaslaugus232GeriamojoVandens</vt:lpstr>
      <vt:lpstr>VAS073_F_Rysiupaslaugus232GeriamojoVandens</vt:lpstr>
      <vt:lpstr>'Forma 4'!VAS073_F_Rysiupaslaugus233GeriamojoVandens</vt:lpstr>
      <vt:lpstr>VAS073_F_Rysiupaslaugus233GeriamojoVandens</vt:lpstr>
      <vt:lpstr>'Forma 4'!VAS073_F_Rysiupaslaugus23IsViso</vt:lpstr>
      <vt:lpstr>VAS073_F_Rysiupaslaugus23IsViso</vt:lpstr>
      <vt:lpstr>'Forma 4'!VAS073_F_Rysiupaslaugus241NuotekuSurinkimas</vt:lpstr>
      <vt:lpstr>VAS073_F_Rysiupaslaugus241NuotekuSurinkimas</vt:lpstr>
      <vt:lpstr>'Forma 4'!VAS073_F_Rysiupaslaugus242NuotekuValymas</vt:lpstr>
      <vt:lpstr>VAS073_F_Rysiupaslaugus242NuotekuValymas</vt:lpstr>
      <vt:lpstr>'Forma 4'!VAS073_F_Rysiupaslaugus243NuotekuDumblo</vt:lpstr>
      <vt:lpstr>VAS073_F_Rysiupaslaugus243NuotekuDumblo</vt:lpstr>
      <vt:lpstr>'Forma 4'!VAS073_F_Rysiupaslaugus24IsViso</vt:lpstr>
      <vt:lpstr>VAS073_F_Rysiupaslaugus24IsViso</vt:lpstr>
      <vt:lpstr>'Forma 4'!VAS073_F_Rysiupaslaugus25PavirsiniuNuoteku</vt:lpstr>
      <vt:lpstr>VAS073_F_Rysiupaslaugus25PavirsiniuNuoteku</vt:lpstr>
      <vt:lpstr>'Forma 4'!VAS073_F_Rysiupaslaugus26KitosReguliuojamosios</vt:lpstr>
      <vt:lpstr>VAS073_F_Rysiupaslaugus26KitosReguliuojamosios</vt:lpstr>
      <vt:lpstr>'Forma 4'!VAS073_F_Rysiupaslaugus27KitosVeiklos</vt:lpstr>
      <vt:lpstr>VAS073_F_Rysiupaslaugus27KitosVeiklos</vt:lpstr>
      <vt:lpstr>'Forma 4'!VAS073_F_Rysiupaslaugus2Apskaitosveikla1</vt:lpstr>
      <vt:lpstr>VAS073_F_Rysiupaslaugus2Apskaitosveikla1</vt:lpstr>
      <vt:lpstr>'Forma 4'!VAS073_F_Rysiupaslaugus2Kitareguliuoja1</vt:lpstr>
      <vt:lpstr>VAS073_F_Rysiupaslaugus2Kitareguliuoja1</vt:lpstr>
      <vt:lpstr>'Forma 4'!VAS073_F_Rysiupaslaugus31IS</vt:lpstr>
      <vt:lpstr>VAS073_F_Rysiupaslaugus31IS</vt:lpstr>
      <vt:lpstr>'Forma 4'!VAS073_F_Rysiupaslaugus331GeriamojoVandens</vt:lpstr>
      <vt:lpstr>VAS073_F_Rysiupaslaugus331GeriamojoVandens</vt:lpstr>
      <vt:lpstr>'Forma 4'!VAS073_F_Rysiupaslaugus332GeriamojoVandens</vt:lpstr>
      <vt:lpstr>VAS073_F_Rysiupaslaugus332GeriamojoVandens</vt:lpstr>
      <vt:lpstr>'Forma 4'!VAS073_F_Rysiupaslaugus333GeriamojoVandens</vt:lpstr>
      <vt:lpstr>VAS073_F_Rysiupaslaugus333GeriamojoVandens</vt:lpstr>
      <vt:lpstr>'Forma 4'!VAS073_F_Rysiupaslaugus33IsViso</vt:lpstr>
      <vt:lpstr>VAS073_F_Rysiupaslaugus33IsViso</vt:lpstr>
      <vt:lpstr>'Forma 4'!VAS073_F_Rysiupaslaugus341NuotekuSurinkimas</vt:lpstr>
      <vt:lpstr>VAS073_F_Rysiupaslaugus341NuotekuSurinkimas</vt:lpstr>
      <vt:lpstr>'Forma 4'!VAS073_F_Rysiupaslaugus342NuotekuValymas</vt:lpstr>
      <vt:lpstr>VAS073_F_Rysiupaslaugus342NuotekuValymas</vt:lpstr>
      <vt:lpstr>'Forma 4'!VAS073_F_Rysiupaslaugus343NuotekuDumblo</vt:lpstr>
      <vt:lpstr>VAS073_F_Rysiupaslaugus343NuotekuDumblo</vt:lpstr>
      <vt:lpstr>'Forma 4'!VAS073_F_Rysiupaslaugus34IsViso</vt:lpstr>
      <vt:lpstr>VAS073_F_Rysiupaslaugus34IsViso</vt:lpstr>
      <vt:lpstr>'Forma 4'!VAS073_F_Rysiupaslaugus35PavirsiniuNuoteku</vt:lpstr>
      <vt:lpstr>VAS073_F_Rysiupaslaugus35PavirsiniuNuoteku</vt:lpstr>
      <vt:lpstr>'Forma 4'!VAS073_F_Rysiupaslaugus36KitosReguliuojamosios</vt:lpstr>
      <vt:lpstr>VAS073_F_Rysiupaslaugus36KitosReguliuojamosios</vt:lpstr>
      <vt:lpstr>'Forma 4'!VAS073_F_Rysiupaslaugus37KitosVeiklos</vt:lpstr>
      <vt:lpstr>VAS073_F_Rysiupaslaugus37KitosVeiklos</vt:lpstr>
      <vt:lpstr>'Forma 4'!VAS073_F_Rysiupaslaugus3Apskaitosveikla1</vt:lpstr>
      <vt:lpstr>VAS073_F_Rysiupaslaugus3Apskaitosveikla1</vt:lpstr>
      <vt:lpstr>'Forma 4'!VAS073_F_Rysiupaslaugus3Kitareguliuoja1</vt:lpstr>
      <vt:lpstr>VAS073_F_Rysiupaslaugus3Kitareguliuoja1</vt:lpstr>
      <vt:lpstr>'Forma 4'!VAS073_F_Rysiupaslaugus41IS</vt:lpstr>
      <vt:lpstr>VAS073_F_Rysiupaslaugus41IS</vt:lpstr>
      <vt:lpstr>'Forma 4'!VAS073_F_Rysiupaslaugus431GeriamojoVandens</vt:lpstr>
      <vt:lpstr>VAS073_F_Rysiupaslaugus431GeriamojoVandens</vt:lpstr>
      <vt:lpstr>'Forma 4'!VAS073_F_Rysiupaslaugus432GeriamojoVandens</vt:lpstr>
      <vt:lpstr>VAS073_F_Rysiupaslaugus432GeriamojoVandens</vt:lpstr>
      <vt:lpstr>'Forma 4'!VAS073_F_Rysiupaslaugus433GeriamojoVandens</vt:lpstr>
      <vt:lpstr>VAS073_F_Rysiupaslaugus433GeriamojoVandens</vt:lpstr>
      <vt:lpstr>'Forma 4'!VAS073_F_Rysiupaslaugus43IsViso</vt:lpstr>
      <vt:lpstr>VAS073_F_Rysiupaslaugus43IsViso</vt:lpstr>
      <vt:lpstr>'Forma 4'!VAS073_F_Rysiupaslaugus441NuotekuSurinkimas</vt:lpstr>
      <vt:lpstr>VAS073_F_Rysiupaslaugus441NuotekuSurinkimas</vt:lpstr>
      <vt:lpstr>'Forma 4'!VAS073_F_Rysiupaslaugus442NuotekuValymas</vt:lpstr>
      <vt:lpstr>VAS073_F_Rysiupaslaugus442NuotekuValymas</vt:lpstr>
      <vt:lpstr>'Forma 4'!VAS073_F_Rysiupaslaugus443NuotekuDumblo</vt:lpstr>
      <vt:lpstr>VAS073_F_Rysiupaslaugus443NuotekuDumblo</vt:lpstr>
      <vt:lpstr>'Forma 4'!VAS073_F_Rysiupaslaugus44IsViso</vt:lpstr>
      <vt:lpstr>VAS073_F_Rysiupaslaugus44IsViso</vt:lpstr>
      <vt:lpstr>'Forma 4'!VAS073_F_Rysiupaslaugus45PavirsiniuNuoteku</vt:lpstr>
      <vt:lpstr>VAS073_F_Rysiupaslaugus45PavirsiniuNuoteku</vt:lpstr>
      <vt:lpstr>'Forma 4'!VAS073_F_Rysiupaslaugus46KitosReguliuojamosios</vt:lpstr>
      <vt:lpstr>VAS073_F_Rysiupaslaugus46KitosReguliuojamosios</vt:lpstr>
      <vt:lpstr>'Forma 4'!VAS073_F_Rysiupaslaugus47KitosVeiklos</vt:lpstr>
      <vt:lpstr>VAS073_F_Rysiupaslaugus47KitosVeiklos</vt:lpstr>
      <vt:lpstr>'Forma 4'!VAS073_F_Rysiupaslaugus4Apskaitosveikla1</vt:lpstr>
      <vt:lpstr>VAS073_F_Rysiupaslaugus4Apskaitosveikla1</vt:lpstr>
      <vt:lpstr>'Forma 4'!VAS073_F_Rysiupaslaugus4Kitareguliuoja1</vt:lpstr>
      <vt:lpstr>VAS073_F_Rysiupaslaugus4Kitareguliuoja1</vt:lpstr>
      <vt:lpstr>'Forma 4'!VAS073_F_Silumosenergij11IS</vt:lpstr>
      <vt:lpstr>VAS073_F_Silumosenergij11IS</vt:lpstr>
      <vt:lpstr>'Forma 4'!VAS073_F_Silumosenergij131GeriamojoVandens</vt:lpstr>
      <vt:lpstr>VAS073_F_Silumosenergij131GeriamojoVandens</vt:lpstr>
      <vt:lpstr>'Forma 4'!VAS073_F_Silumosenergij132GeriamojoVandens</vt:lpstr>
      <vt:lpstr>VAS073_F_Silumosenergij132GeriamojoVandens</vt:lpstr>
      <vt:lpstr>'Forma 4'!VAS073_F_Silumosenergij133GeriamojoVandens</vt:lpstr>
      <vt:lpstr>VAS073_F_Silumosenergij133GeriamojoVandens</vt:lpstr>
      <vt:lpstr>'Forma 4'!VAS073_F_Silumosenergij13IsViso</vt:lpstr>
      <vt:lpstr>VAS073_F_Silumosenergij13IsViso</vt:lpstr>
      <vt:lpstr>'Forma 4'!VAS073_F_Silumosenergij141NuotekuSurinkimas</vt:lpstr>
      <vt:lpstr>VAS073_F_Silumosenergij141NuotekuSurinkimas</vt:lpstr>
      <vt:lpstr>'Forma 4'!VAS073_F_Silumosenergij142NuotekuValymas</vt:lpstr>
      <vt:lpstr>VAS073_F_Silumosenergij142NuotekuValymas</vt:lpstr>
      <vt:lpstr>'Forma 4'!VAS073_F_Silumosenergij143NuotekuDumblo</vt:lpstr>
      <vt:lpstr>VAS073_F_Silumosenergij143NuotekuDumblo</vt:lpstr>
      <vt:lpstr>'Forma 4'!VAS073_F_Silumosenergij14IsViso</vt:lpstr>
      <vt:lpstr>VAS073_F_Silumosenergij14IsViso</vt:lpstr>
      <vt:lpstr>'Forma 4'!VAS073_F_Silumosenergij15PavirsiniuNuoteku</vt:lpstr>
      <vt:lpstr>VAS073_F_Silumosenergij15PavirsiniuNuoteku</vt:lpstr>
      <vt:lpstr>'Forma 4'!VAS073_F_Silumosenergij16KitosReguliuojamosios</vt:lpstr>
      <vt:lpstr>VAS073_F_Silumosenergij16KitosReguliuojamosios</vt:lpstr>
      <vt:lpstr>'Forma 4'!VAS073_F_Silumosenergij17KitosVeiklos</vt:lpstr>
      <vt:lpstr>VAS073_F_Silumosenergij17KitosVeiklos</vt:lpstr>
      <vt:lpstr>'Forma 4'!VAS073_F_Silumosenergij1Apskaitosveikla1</vt:lpstr>
      <vt:lpstr>VAS073_F_Silumosenergij1Apskaitosveikla1</vt:lpstr>
      <vt:lpstr>'Forma 4'!VAS073_F_Silumosenergij1Kitareguliuoja1</vt:lpstr>
      <vt:lpstr>VAS073_F_Silumosenergij1Kitareguliuoja1</vt:lpstr>
      <vt:lpstr>'Forma 4'!VAS073_F_Silumosenergij21IS</vt:lpstr>
      <vt:lpstr>VAS073_F_Silumosenergij21IS</vt:lpstr>
      <vt:lpstr>'Forma 4'!VAS073_F_Silumosenergij231GeriamojoVandens</vt:lpstr>
      <vt:lpstr>VAS073_F_Silumosenergij231GeriamojoVandens</vt:lpstr>
      <vt:lpstr>'Forma 4'!VAS073_F_Silumosenergij232GeriamojoVandens</vt:lpstr>
      <vt:lpstr>VAS073_F_Silumosenergij232GeriamojoVandens</vt:lpstr>
      <vt:lpstr>'Forma 4'!VAS073_F_Silumosenergij233GeriamojoVandens</vt:lpstr>
      <vt:lpstr>VAS073_F_Silumosenergij233GeriamojoVandens</vt:lpstr>
      <vt:lpstr>'Forma 4'!VAS073_F_Silumosenergij23IsViso</vt:lpstr>
      <vt:lpstr>VAS073_F_Silumosenergij23IsViso</vt:lpstr>
      <vt:lpstr>'Forma 4'!VAS073_F_Silumosenergij241NuotekuSurinkimas</vt:lpstr>
      <vt:lpstr>VAS073_F_Silumosenergij241NuotekuSurinkimas</vt:lpstr>
      <vt:lpstr>'Forma 4'!VAS073_F_Silumosenergij242NuotekuValymas</vt:lpstr>
      <vt:lpstr>VAS073_F_Silumosenergij242NuotekuValymas</vt:lpstr>
      <vt:lpstr>'Forma 4'!VAS073_F_Silumosenergij243NuotekuDumblo</vt:lpstr>
      <vt:lpstr>VAS073_F_Silumosenergij243NuotekuDumblo</vt:lpstr>
      <vt:lpstr>'Forma 4'!VAS073_F_Silumosenergij24IsViso</vt:lpstr>
      <vt:lpstr>VAS073_F_Silumosenergij24IsViso</vt:lpstr>
      <vt:lpstr>'Forma 4'!VAS073_F_Silumosenergij25PavirsiniuNuoteku</vt:lpstr>
      <vt:lpstr>VAS073_F_Silumosenergij25PavirsiniuNuoteku</vt:lpstr>
      <vt:lpstr>'Forma 4'!VAS073_F_Silumosenergij26KitosReguliuojamosios</vt:lpstr>
      <vt:lpstr>VAS073_F_Silumosenergij26KitosReguliuojamosios</vt:lpstr>
      <vt:lpstr>'Forma 4'!VAS073_F_Silumosenergij27KitosVeiklos</vt:lpstr>
      <vt:lpstr>VAS073_F_Silumosenergij27KitosVeiklos</vt:lpstr>
      <vt:lpstr>'Forma 4'!VAS073_F_Silumosenergij2Apskaitosveikla1</vt:lpstr>
      <vt:lpstr>VAS073_F_Silumosenergij2Apskaitosveikla1</vt:lpstr>
      <vt:lpstr>'Forma 4'!VAS073_F_Silumosenergij2Kitareguliuoja1</vt:lpstr>
      <vt:lpstr>VAS073_F_Silumosenergij2Kitareguliuoja1</vt:lpstr>
      <vt:lpstr>'Forma 4'!VAS073_F_Silumosenergij31IS</vt:lpstr>
      <vt:lpstr>VAS073_F_Silumosenergij31IS</vt:lpstr>
      <vt:lpstr>'Forma 4'!VAS073_F_Silumosenergij331GeriamojoVandens</vt:lpstr>
      <vt:lpstr>VAS073_F_Silumosenergij331GeriamojoVandens</vt:lpstr>
      <vt:lpstr>'Forma 4'!VAS073_F_Silumosenergij332GeriamojoVandens</vt:lpstr>
      <vt:lpstr>VAS073_F_Silumosenergij332GeriamojoVandens</vt:lpstr>
      <vt:lpstr>'Forma 4'!VAS073_F_Silumosenergij333GeriamojoVandens</vt:lpstr>
      <vt:lpstr>VAS073_F_Silumosenergij333GeriamojoVandens</vt:lpstr>
      <vt:lpstr>'Forma 4'!VAS073_F_Silumosenergij33IsViso</vt:lpstr>
      <vt:lpstr>VAS073_F_Silumosenergij33IsViso</vt:lpstr>
      <vt:lpstr>'Forma 4'!VAS073_F_Silumosenergij341NuotekuSurinkimas</vt:lpstr>
      <vt:lpstr>VAS073_F_Silumosenergij341NuotekuSurinkimas</vt:lpstr>
      <vt:lpstr>'Forma 4'!VAS073_F_Silumosenergij342NuotekuValymas</vt:lpstr>
      <vt:lpstr>VAS073_F_Silumosenergij342NuotekuValymas</vt:lpstr>
      <vt:lpstr>'Forma 4'!VAS073_F_Silumosenergij343NuotekuDumblo</vt:lpstr>
      <vt:lpstr>VAS073_F_Silumosenergij343NuotekuDumblo</vt:lpstr>
      <vt:lpstr>'Forma 4'!VAS073_F_Silumosenergij34IsViso</vt:lpstr>
      <vt:lpstr>VAS073_F_Silumosenergij34IsViso</vt:lpstr>
      <vt:lpstr>'Forma 4'!VAS073_F_Silumosenergij35PavirsiniuNuoteku</vt:lpstr>
      <vt:lpstr>VAS073_F_Silumosenergij35PavirsiniuNuoteku</vt:lpstr>
      <vt:lpstr>'Forma 4'!VAS073_F_Silumosenergij36KitosReguliuojamosios</vt:lpstr>
      <vt:lpstr>VAS073_F_Silumosenergij36KitosReguliuojamosios</vt:lpstr>
      <vt:lpstr>'Forma 4'!VAS073_F_Silumosenergij37KitosVeiklos</vt:lpstr>
      <vt:lpstr>VAS073_F_Silumosenergij37KitosVeiklos</vt:lpstr>
      <vt:lpstr>'Forma 4'!VAS073_F_Silumosenergij3Apskaitosveikla1</vt:lpstr>
      <vt:lpstr>VAS073_F_Silumosenergij3Apskaitosveikla1</vt:lpstr>
      <vt:lpstr>'Forma 4'!VAS073_F_Silumosenergij3Kitareguliuoja1</vt:lpstr>
      <vt:lpstr>VAS073_F_Silumosenergij3Kitareguliuoja1</vt:lpstr>
      <vt:lpstr>'Forma 4'!VAS073_F_Silumosenergij41IS</vt:lpstr>
      <vt:lpstr>VAS073_F_Silumosenergij41IS</vt:lpstr>
      <vt:lpstr>'Forma 4'!VAS073_F_Silumosenergij431GeriamojoVandens</vt:lpstr>
      <vt:lpstr>VAS073_F_Silumosenergij431GeriamojoVandens</vt:lpstr>
      <vt:lpstr>'Forma 4'!VAS073_F_Silumosenergij432GeriamojoVandens</vt:lpstr>
      <vt:lpstr>VAS073_F_Silumosenergij432GeriamojoVandens</vt:lpstr>
      <vt:lpstr>'Forma 4'!VAS073_F_Silumosenergij433GeriamojoVandens</vt:lpstr>
      <vt:lpstr>VAS073_F_Silumosenergij433GeriamojoVandens</vt:lpstr>
      <vt:lpstr>'Forma 4'!VAS073_F_Silumosenergij43IsViso</vt:lpstr>
      <vt:lpstr>VAS073_F_Silumosenergij43IsViso</vt:lpstr>
      <vt:lpstr>'Forma 4'!VAS073_F_Silumosenergij441NuotekuSurinkimas</vt:lpstr>
      <vt:lpstr>VAS073_F_Silumosenergij441NuotekuSurinkimas</vt:lpstr>
      <vt:lpstr>'Forma 4'!VAS073_F_Silumosenergij442NuotekuValymas</vt:lpstr>
      <vt:lpstr>VAS073_F_Silumosenergij442NuotekuValymas</vt:lpstr>
      <vt:lpstr>'Forma 4'!VAS073_F_Silumosenergij443NuotekuDumblo</vt:lpstr>
      <vt:lpstr>VAS073_F_Silumosenergij443NuotekuDumblo</vt:lpstr>
      <vt:lpstr>'Forma 4'!VAS073_F_Silumosenergij44IsViso</vt:lpstr>
      <vt:lpstr>VAS073_F_Silumosenergij44IsViso</vt:lpstr>
      <vt:lpstr>'Forma 4'!VAS073_F_Silumosenergij45PavirsiniuNuoteku</vt:lpstr>
      <vt:lpstr>VAS073_F_Silumosenergij45PavirsiniuNuoteku</vt:lpstr>
      <vt:lpstr>'Forma 4'!VAS073_F_Silumosenergij46KitosReguliuojamosios</vt:lpstr>
      <vt:lpstr>VAS073_F_Silumosenergij46KitosReguliuojamosios</vt:lpstr>
      <vt:lpstr>'Forma 4'!VAS073_F_Silumosenergij47KitosVeiklos</vt:lpstr>
      <vt:lpstr>VAS073_F_Silumosenergij47KitosVeiklos</vt:lpstr>
      <vt:lpstr>'Forma 4'!VAS073_F_Silumosenergij4Apskaitosveikla1</vt:lpstr>
      <vt:lpstr>VAS073_F_Silumosenergij4Apskaitosveikla1</vt:lpstr>
      <vt:lpstr>'Forma 4'!VAS073_F_Silumosenergij4Kitareguliuoja1</vt:lpstr>
      <vt:lpstr>VAS073_F_Silumosenergij4Kitareguliuoja1</vt:lpstr>
      <vt:lpstr>'Forma 4'!VAS073_F_Silumosenergij51IS</vt:lpstr>
      <vt:lpstr>VAS073_F_Silumosenergij51IS</vt:lpstr>
      <vt:lpstr>'Forma 4'!VAS073_F_Silumosenergij531GeriamojoVandens</vt:lpstr>
      <vt:lpstr>VAS073_F_Silumosenergij531GeriamojoVandens</vt:lpstr>
      <vt:lpstr>'Forma 4'!VAS073_F_Silumosenergij532GeriamojoVandens</vt:lpstr>
      <vt:lpstr>VAS073_F_Silumosenergij532GeriamojoVandens</vt:lpstr>
      <vt:lpstr>'Forma 4'!VAS073_F_Silumosenergij533GeriamojoVandens</vt:lpstr>
      <vt:lpstr>VAS073_F_Silumosenergij533GeriamojoVandens</vt:lpstr>
      <vt:lpstr>'Forma 4'!VAS073_F_Silumosenergij53IsViso</vt:lpstr>
      <vt:lpstr>VAS073_F_Silumosenergij53IsViso</vt:lpstr>
      <vt:lpstr>'Forma 4'!VAS073_F_Silumosenergij541NuotekuSurinkimas</vt:lpstr>
      <vt:lpstr>VAS073_F_Silumosenergij541NuotekuSurinkimas</vt:lpstr>
      <vt:lpstr>'Forma 4'!VAS073_F_Silumosenergij542NuotekuValymas</vt:lpstr>
      <vt:lpstr>VAS073_F_Silumosenergij542NuotekuValymas</vt:lpstr>
      <vt:lpstr>'Forma 4'!VAS073_F_Silumosenergij543NuotekuDumblo</vt:lpstr>
      <vt:lpstr>VAS073_F_Silumosenergij543NuotekuDumblo</vt:lpstr>
      <vt:lpstr>'Forma 4'!VAS073_F_Silumosenergij54IsViso</vt:lpstr>
      <vt:lpstr>VAS073_F_Silumosenergij54IsViso</vt:lpstr>
      <vt:lpstr>'Forma 4'!VAS073_F_Silumosenergij55PavirsiniuNuoteku</vt:lpstr>
      <vt:lpstr>VAS073_F_Silumosenergij55PavirsiniuNuoteku</vt:lpstr>
      <vt:lpstr>'Forma 4'!VAS073_F_Silumosenergij56KitosReguliuojamosios</vt:lpstr>
      <vt:lpstr>VAS073_F_Silumosenergij56KitosReguliuojamosios</vt:lpstr>
      <vt:lpstr>'Forma 4'!VAS073_F_Silumosenergij57KitosVeiklos</vt:lpstr>
      <vt:lpstr>VAS073_F_Silumosenergij57KitosVeiklos</vt:lpstr>
      <vt:lpstr>'Forma 4'!VAS073_F_Silumosenergij5Apskaitosveikla1</vt:lpstr>
      <vt:lpstr>VAS073_F_Silumosenergij5Apskaitosveikla1</vt:lpstr>
      <vt:lpstr>'Forma 4'!VAS073_F_Silumosenergij5Kitareguliuoja1</vt:lpstr>
      <vt:lpstr>VAS073_F_Silumosenergij5Kitareguliuoja1</vt:lpstr>
      <vt:lpstr>'Forma 4'!VAS073_F_Silumosenergij61IS</vt:lpstr>
      <vt:lpstr>VAS073_F_Silumosenergij61IS</vt:lpstr>
      <vt:lpstr>'Forma 4'!VAS073_F_Silumosenergij631GeriamojoVandens</vt:lpstr>
      <vt:lpstr>VAS073_F_Silumosenergij631GeriamojoVandens</vt:lpstr>
      <vt:lpstr>'Forma 4'!VAS073_F_Silumosenergij632GeriamojoVandens</vt:lpstr>
      <vt:lpstr>VAS073_F_Silumosenergij632GeriamojoVandens</vt:lpstr>
      <vt:lpstr>'Forma 4'!VAS073_F_Silumosenergij633GeriamojoVandens</vt:lpstr>
      <vt:lpstr>VAS073_F_Silumosenergij633GeriamojoVandens</vt:lpstr>
      <vt:lpstr>'Forma 4'!VAS073_F_Silumosenergij63IsViso</vt:lpstr>
      <vt:lpstr>VAS073_F_Silumosenergij63IsViso</vt:lpstr>
      <vt:lpstr>'Forma 4'!VAS073_F_Silumosenergij641NuotekuSurinkimas</vt:lpstr>
      <vt:lpstr>VAS073_F_Silumosenergij641NuotekuSurinkimas</vt:lpstr>
      <vt:lpstr>'Forma 4'!VAS073_F_Silumosenergij642NuotekuValymas</vt:lpstr>
      <vt:lpstr>VAS073_F_Silumosenergij642NuotekuValymas</vt:lpstr>
      <vt:lpstr>'Forma 4'!VAS073_F_Silumosenergij643NuotekuDumblo</vt:lpstr>
      <vt:lpstr>VAS073_F_Silumosenergij643NuotekuDumblo</vt:lpstr>
      <vt:lpstr>'Forma 4'!VAS073_F_Silumosenergij64IsViso</vt:lpstr>
      <vt:lpstr>VAS073_F_Silumosenergij64IsViso</vt:lpstr>
      <vt:lpstr>'Forma 4'!VAS073_F_Silumosenergij65PavirsiniuNuoteku</vt:lpstr>
      <vt:lpstr>VAS073_F_Silumosenergij65PavirsiniuNuoteku</vt:lpstr>
      <vt:lpstr>'Forma 4'!VAS073_F_Silumosenergij66KitosReguliuojamosios</vt:lpstr>
      <vt:lpstr>VAS073_F_Silumosenergij66KitosReguliuojamosios</vt:lpstr>
      <vt:lpstr>'Forma 4'!VAS073_F_Silumosenergij67KitosVeiklos</vt:lpstr>
      <vt:lpstr>VAS073_F_Silumosenergij67KitosVeiklos</vt:lpstr>
      <vt:lpstr>'Forma 4'!VAS073_F_Silumosenergij6Apskaitosveikla1</vt:lpstr>
      <vt:lpstr>VAS073_F_Silumosenergij6Apskaitosveikla1</vt:lpstr>
      <vt:lpstr>'Forma 4'!VAS073_F_Silumosenergij6Kitareguliuoja1</vt:lpstr>
      <vt:lpstr>VAS073_F_Silumosenergij6Kitareguliuoja1</vt:lpstr>
      <vt:lpstr>'Forma 4'!VAS073_F_Silumosenergij71IS</vt:lpstr>
      <vt:lpstr>VAS073_F_Silumosenergij71IS</vt:lpstr>
      <vt:lpstr>'Forma 4'!VAS073_F_Silumosenergij731GeriamojoVandens</vt:lpstr>
      <vt:lpstr>VAS073_F_Silumosenergij731GeriamojoVandens</vt:lpstr>
      <vt:lpstr>'Forma 4'!VAS073_F_Silumosenergij732GeriamojoVandens</vt:lpstr>
      <vt:lpstr>VAS073_F_Silumosenergij732GeriamojoVandens</vt:lpstr>
      <vt:lpstr>'Forma 4'!VAS073_F_Silumosenergij733GeriamojoVandens</vt:lpstr>
      <vt:lpstr>VAS073_F_Silumosenergij733GeriamojoVandens</vt:lpstr>
      <vt:lpstr>'Forma 4'!VAS073_F_Silumosenergij73IsViso</vt:lpstr>
      <vt:lpstr>VAS073_F_Silumosenergij73IsViso</vt:lpstr>
      <vt:lpstr>'Forma 4'!VAS073_F_Silumosenergij741NuotekuSurinkimas</vt:lpstr>
      <vt:lpstr>VAS073_F_Silumosenergij741NuotekuSurinkimas</vt:lpstr>
      <vt:lpstr>'Forma 4'!VAS073_F_Silumosenergij742NuotekuValymas</vt:lpstr>
      <vt:lpstr>VAS073_F_Silumosenergij742NuotekuValymas</vt:lpstr>
      <vt:lpstr>'Forma 4'!VAS073_F_Silumosenergij743NuotekuDumblo</vt:lpstr>
      <vt:lpstr>VAS073_F_Silumosenergij743NuotekuDumblo</vt:lpstr>
      <vt:lpstr>'Forma 4'!VAS073_F_Silumosenergij74IsViso</vt:lpstr>
      <vt:lpstr>VAS073_F_Silumosenergij74IsViso</vt:lpstr>
      <vt:lpstr>'Forma 4'!VAS073_F_Silumosenergij75PavirsiniuNuoteku</vt:lpstr>
      <vt:lpstr>VAS073_F_Silumosenergij75PavirsiniuNuoteku</vt:lpstr>
      <vt:lpstr>'Forma 4'!VAS073_F_Silumosenergij76KitosReguliuojamosios</vt:lpstr>
      <vt:lpstr>VAS073_F_Silumosenergij76KitosReguliuojamosios</vt:lpstr>
      <vt:lpstr>'Forma 4'!VAS073_F_Silumosenergij77KitosVeiklos</vt:lpstr>
      <vt:lpstr>VAS073_F_Silumosenergij77KitosVeiklos</vt:lpstr>
      <vt:lpstr>'Forma 4'!VAS073_F_Silumosenergij7Apskaitosveikla1</vt:lpstr>
      <vt:lpstr>VAS073_F_Silumosenergij7Apskaitosveikla1</vt:lpstr>
      <vt:lpstr>'Forma 4'!VAS073_F_Silumosenergij7Kitareguliuoja1</vt:lpstr>
      <vt:lpstr>VAS073_F_Silumosenergij7Kitareguliuoja1</vt:lpstr>
      <vt:lpstr>'Forma 4'!VAS073_F_Technologiniok11IS</vt:lpstr>
      <vt:lpstr>VAS073_F_Technologiniok11IS</vt:lpstr>
      <vt:lpstr>'Forma 4'!VAS073_F_Technologiniok131GeriamojoVandens</vt:lpstr>
      <vt:lpstr>VAS073_F_Technologiniok131GeriamojoVandens</vt:lpstr>
      <vt:lpstr>'Forma 4'!VAS073_F_Technologiniok132GeriamojoVandens</vt:lpstr>
      <vt:lpstr>VAS073_F_Technologiniok132GeriamojoVandens</vt:lpstr>
      <vt:lpstr>'Forma 4'!VAS073_F_Technologiniok133GeriamojoVandens</vt:lpstr>
      <vt:lpstr>VAS073_F_Technologiniok133GeriamojoVandens</vt:lpstr>
      <vt:lpstr>'Forma 4'!VAS073_F_Technologiniok13IsViso</vt:lpstr>
      <vt:lpstr>VAS073_F_Technologiniok13IsViso</vt:lpstr>
      <vt:lpstr>'Forma 4'!VAS073_F_Technologiniok141NuotekuSurinkimas</vt:lpstr>
      <vt:lpstr>VAS073_F_Technologiniok141NuotekuSurinkimas</vt:lpstr>
      <vt:lpstr>'Forma 4'!VAS073_F_Technologiniok142NuotekuValymas</vt:lpstr>
      <vt:lpstr>VAS073_F_Technologiniok142NuotekuValymas</vt:lpstr>
      <vt:lpstr>'Forma 4'!VAS073_F_Technologiniok143NuotekuDumblo</vt:lpstr>
      <vt:lpstr>VAS073_F_Technologiniok143NuotekuDumblo</vt:lpstr>
      <vt:lpstr>'Forma 4'!VAS073_F_Technologiniok14IsViso</vt:lpstr>
      <vt:lpstr>VAS073_F_Technologiniok14IsViso</vt:lpstr>
      <vt:lpstr>'Forma 4'!VAS073_F_Technologiniok15PavirsiniuNuoteku</vt:lpstr>
      <vt:lpstr>VAS073_F_Technologiniok15PavirsiniuNuoteku</vt:lpstr>
      <vt:lpstr>'Forma 4'!VAS073_F_Technologiniok16KitosReguliuojamosios</vt:lpstr>
      <vt:lpstr>VAS073_F_Technologiniok16KitosReguliuojamosios</vt:lpstr>
      <vt:lpstr>'Forma 4'!VAS073_F_Technologiniok17KitosVeiklos</vt:lpstr>
      <vt:lpstr>VAS073_F_Technologiniok17KitosVeiklos</vt:lpstr>
      <vt:lpstr>'Forma 4'!VAS073_F_Technologiniok1Apskaitosveikla1</vt:lpstr>
      <vt:lpstr>VAS073_F_Technologiniok1Apskaitosveikla1</vt:lpstr>
      <vt:lpstr>'Forma 4'!VAS073_F_Technologiniok1Kitareguliuoja1</vt:lpstr>
      <vt:lpstr>VAS073_F_Technologiniok1Kitareguliuoja1</vt:lpstr>
      <vt:lpstr>'Forma 4'!VAS073_F_Technologinium11IS</vt:lpstr>
      <vt:lpstr>VAS073_F_Technologinium11IS</vt:lpstr>
      <vt:lpstr>'Forma 4'!VAS073_F_Technologinium131GeriamojoVandens</vt:lpstr>
      <vt:lpstr>VAS073_F_Technologinium131GeriamojoVandens</vt:lpstr>
      <vt:lpstr>'Forma 4'!VAS073_F_Technologinium132GeriamojoVandens</vt:lpstr>
      <vt:lpstr>VAS073_F_Technologinium132GeriamojoVandens</vt:lpstr>
      <vt:lpstr>'Forma 4'!VAS073_F_Technologinium133GeriamojoVandens</vt:lpstr>
      <vt:lpstr>VAS073_F_Technologinium133GeriamojoVandens</vt:lpstr>
      <vt:lpstr>'Forma 4'!VAS073_F_Technologinium13IsViso</vt:lpstr>
      <vt:lpstr>VAS073_F_Technologinium13IsViso</vt:lpstr>
      <vt:lpstr>'Forma 4'!VAS073_F_Technologinium141NuotekuSurinkimas</vt:lpstr>
      <vt:lpstr>VAS073_F_Technologinium141NuotekuSurinkimas</vt:lpstr>
      <vt:lpstr>'Forma 4'!VAS073_F_Technologinium142NuotekuValymas</vt:lpstr>
      <vt:lpstr>VAS073_F_Technologinium142NuotekuValymas</vt:lpstr>
      <vt:lpstr>'Forma 4'!VAS073_F_Technologinium143NuotekuDumblo</vt:lpstr>
      <vt:lpstr>VAS073_F_Technologinium143NuotekuDumblo</vt:lpstr>
      <vt:lpstr>'Forma 4'!VAS073_F_Technologinium14IsViso</vt:lpstr>
      <vt:lpstr>VAS073_F_Technologinium14IsViso</vt:lpstr>
      <vt:lpstr>'Forma 4'!VAS073_F_Technologinium15PavirsiniuNuoteku</vt:lpstr>
      <vt:lpstr>VAS073_F_Technologinium15PavirsiniuNuoteku</vt:lpstr>
      <vt:lpstr>'Forma 4'!VAS073_F_Technologinium16KitosReguliuojamosios</vt:lpstr>
      <vt:lpstr>VAS073_F_Technologinium16KitosReguliuojamosios</vt:lpstr>
      <vt:lpstr>'Forma 4'!VAS073_F_Technologinium17KitosVeiklos</vt:lpstr>
      <vt:lpstr>VAS073_F_Technologinium17KitosVeiklos</vt:lpstr>
      <vt:lpstr>'Forma 4'!VAS073_F_Technologinium1Apskaitosveikla1</vt:lpstr>
      <vt:lpstr>VAS073_F_Technologinium1Apskaitosveikla1</vt:lpstr>
      <vt:lpstr>'Forma 4'!VAS073_F_Technologinium1Kitareguliuoja1</vt:lpstr>
      <vt:lpstr>VAS073_F_Technologinium1Kitareguliuoja1</vt:lpstr>
      <vt:lpstr>'Forma 4'!VAS073_F_Technologinium21IS</vt:lpstr>
      <vt:lpstr>VAS073_F_Technologinium21IS</vt:lpstr>
      <vt:lpstr>'Forma 4'!VAS073_F_Technologinium231GeriamojoVandens</vt:lpstr>
      <vt:lpstr>VAS073_F_Technologinium231GeriamojoVandens</vt:lpstr>
      <vt:lpstr>'Forma 4'!VAS073_F_Technologinium232GeriamojoVandens</vt:lpstr>
      <vt:lpstr>VAS073_F_Technologinium232GeriamojoVandens</vt:lpstr>
      <vt:lpstr>'Forma 4'!VAS073_F_Technologinium233GeriamojoVandens</vt:lpstr>
      <vt:lpstr>VAS073_F_Technologinium233GeriamojoVandens</vt:lpstr>
      <vt:lpstr>'Forma 4'!VAS073_F_Technologinium23IsViso</vt:lpstr>
      <vt:lpstr>VAS073_F_Technologinium23IsViso</vt:lpstr>
      <vt:lpstr>'Forma 4'!VAS073_F_Technologinium241NuotekuSurinkimas</vt:lpstr>
      <vt:lpstr>VAS073_F_Technologinium241NuotekuSurinkimas</vt:lpstr>
      <vt:lpstr>'Forma 4'!VAS073_F_Technologinium242NuotekuValymas</vt:lpstr>
      <vt:lpstr>VAS073_F_Technologinium242NuotekuValymas</vt:lpstr>
      <vt:lpstr>'Forma 4'!VAS073_F_Technologinium243NuotekuDumblo</vt:lpstr>
      <vt:lpstr>VAS073_F_Technologinium243NuotekuDumblo</vt:lpstr>
      <vt:lpstr>'Forma 4'!VAS073_F_Technologinium24IsViso</vt:lpstr>
      <vt:lpstr>VAS073_F_Technologinium24IsViso</vt:lpstr>
      <vt:lpstr>'Forma 4'!VAS073_F_Technologinium25PavirsiniuNuoteku</vt:lpstr>
      <vt:lpstr>VAS073_F_Technologinium25PavirsiniuNuoteku</vt:lpstr>
      <vt:lpstr>'Forma 4'!VAS073_F_Technologinium26KitosReguliuojamosios</vt:lpstr>
      <vt:lpstr>VAS073_F_Technologinium26KitosReguliuojamosios</vt:lpstr>
      <vt:lpstr>'Forma 4'!VAS073_F_Technologinium27KitosVeiklos</vt:lpstr>
      <vt:lpstr>VAS073_F_Technologinium27KitosVeiklos</vt:lpstr>
      <vt:lpstr>'Forma 4'!VAS073_F_Technologinium2Apskaitosveikla1</vt:lpstr>
      <vt:lpstr>VAS073_F_Technologinium2Apskaitosveikla1</vt:lpstr>
      <vt:lpstr>'Forma 4'!VAS073_F_Technologinium2Kitareguliuoja1</vt:lpstr>
      <vt:lpstr>VAS073_F_Technologinium2Kitareguliuoja1</vt:lpstr>
      <vt:lpstr>'Forma 4'!VAS073_F_Technologinium31IS</vt:lpstr>
      <vt:lpstr>VAS073_F_Technologinium31IS</vt:lpstr>
      <vt:lpstr>'Forma 4'!VAS073_F_Technologinium331GeriamojoVandens</vt:lpstr>
      <vt:lpstr>VAS073_F_Technologinium331GeriamojoVandens</vt:lpstr>
      <vt:lpstr>'Forma 4'!VAS073_F_Technologinium332GeriamojoVandens</vt:lpstr>
      <vt:lpstr>VAS073_F_Technologinium332GeriamojoVandens</vt:lpstr>
      <vt:lpstr>'Forma 4'!VAS073_F_Technologinium333GeriamojoVandens</vt:lpstr>
      <vt:lpstr>VAS073_F_Technologinium333GeriamojoVandens</vt:lpstr>
      <vt:lpstr>'Forma 4'!VAS073_F_Technologinium33IsViso</vt:lpstr>
      <vt:lpstr>VAS073_F_Technologinium33IsViso</vt:lpstr>
      <vt:lpstr>'Forma 4'!VAS073_F_Technologinium341NuotekuSurinkimas</vt:lpstr>
      <vt:lpstr>VAS073_F_Technologinium341NuotekuSurinkimas</vt:lpstr>
      <vt:lpstr>'Forma 4'!VAS073_F_Technologinium342NuotekuValymas</vt:lpstr>
      <vt:lpstr>VAS073_F_Technologinium342NuotekuValymas</vt:lpstr>
      <vt:lpstr>'Forma 4'!VAS073_F_Technologinium343NuotekuDumblo</vt:lpstr>
      <vt:lpstr>VAS073_F_Technologinium343NuotekuDumblo</vt:lpstr>
      <vt:lpstr>'Forma 4'!VAS073_F_Technologinium34IsViso</vt:lpstr>
      <vt:lpstr>VAS073_F_Technologinium34IsViso</vt:lpstr>
      <vt:lpstr>'Forma 4'!VAS073_F_Technologinium35PavirsiniuNuoteku</vt:lpstr>
      <vt:lpstr>VAS073_F_Technologinium35PavirsiniuNuoteku</vt:lpstr>
      <vt:lpstr>'Forma 4'!VAS073_F_Technologinium36KitosReguliuojamosios</vt:lpstr>
      <vt:lpstr>VAS073_F_Technologinium36KitosReguliuojamosios</vt:lpstr>
      <vt:lpstr>'Forma 4'!VAS073_F_Technologinium37KitosVeiklos</vt:lpstr>
      <vt:lpstr>VAS073_F_Technologinium37KitosVeiklos</vt:lpstr>
      <vt:lpstr>'Forma 4'!VAS073_F_Technologinium3Apskaitosveikla1</vt:lpstr>
      <vt:lpstr>VAS073_F_Technologinium3Apskaitosveikla1</vt:lpstr>
      <vt:lpstr>'Forma 4'!VAS073_F_Technologinium3Kitareguliuoja1</vt:lpstr>
      <vt:lpstr>VAS073_F_Technologinium3Kitareguliuoja1</vt:lpstr>
      <vt:lpstr>'Forma 4'!VAS073_F_Teisiniupaslau11IS</vt:lpstr>
      <vt:lpstr>VAS073_F_Teisiniupaslau11IS</vt:lpstr>
      <vt:lpstr>'Forma 4'!VAS073_F_Teisiniupaslau131GeriamojoVandens</vt:lpstr>
      <vt:lpstr>VAS073_F_Teisiniupaslau131GeriamojoVandens</vt:lpstr>
      <vt:lpstr>'Forma 4'!VAS073_F_Teisiniupaslau132GeriamojoVandens</vt:lpstr>
      <vt:lpstr>VAS073_F_Teisiniupaslau132GeriamojoVandens</vt:lpstr>
      <vt:lpstr>'Forma 4'!VAS073_F_Teisiniupaslau133GeriamojoVandens</vt:lpstr>
      <vt:lpstr>VAS073_F_Teisiniupaslau133GeriamojoVandens</vt:lpstr>
      <vt:lpstr>'Forma 4'!VAS073_F_Teisiniupaslau13IsViso</vt:lpstr>
      <vt:lpstr>VAS073_F_Teisiniupaslau13IsViso</vt:lpstr>
      <vt:lpstr>'Forma 4'!VAS073_F_Teisiniupaslau141NuotekuSurinkimas</vt:lpstr>
      <vt:lpstr>VAS073_F_Teisiniupaslau141NuotekuSurinkimas</vt:lpstr>
      <vt:lpstr>'Forma 4'!VAS073_F_Teisiniupaslau142NuotekuValymas</vt:lpstr>
      <vt:lpstr>VAS073_F_Teisiniupaslau142NuotekuValymas</vt:lpstr>
      <vt:lpstr>'Forma 4'!VAS073_F_Teisiniupaslau143NuotekuDumblo</vt:lpstr>
      <vt:lpstr>VAS073_F_Teisiniupaslau143NuotekuDumblo</vt:lpstr>
      <vt:lpstr>'Forma 4'!VAS073_F_Teisiniupaslau14IsViso</vt:lpstr>
      <vt:lpstr>VAS073_F_Teisiniupaslau14IsViso</vt:lpstr>
      <vt:lpstr>'Forma 4'!VAS073_F_Teisiniupaslau15PavirsiniuNuoteku</vt:lpstr>
      <vt:lpstr>VAS073_F_Teisiniupaslau15PavirsiniuNuoteku</vt:lpstr>
      <vt:lpstr>'Forma 4'!VAS073_F_Teisiniupaslau16KitosReguliuojamosios</vt:lpstr>
      <vt:lpstr>VAS073_F_Teisiniupaslau16KitosReguliuojamosios</vt:lpstr>
      <vt:lpstr>'Forma 4'!VAS073_F_Teisiniupaslau17KitosVeiklos</vt:lpstr>
      <vt:lpstr>VAS073_F_Teisiniupaslau17KitosVeiklos</vt:lpstr>
      <vt:lpstr>'Forma 4'!VAS073_F_Teisiniupaslau1Apskaitosveikla1</vt:lpstr>
      <vt:lpstr>VAS073_F_Teisiniupaslau1Apskaitosveikla1</vt:lpstr>
      <vt:lpstr>'Forma 4'!VAS073_F_Teisiniupaslau1Kitareguliuoja1</vt:lpstr>
      <vt:lpstr>VAS073_F_Teisiniupaslau1Kitareguliuoja1</vt:lpstr>
      <vt:lpstr>'Forma 4'!VAS073_F_Teisiniupaslau21IS</vt:lpstr>
      <vt:lpstr>VAS073_F_Teisiniupaslau21IS</vt:lpstr>
      <vt:lpstr>'Forma 4'!VAS073_F_Teisiniupaslau231GeriamojoVandens</vt:lpstr>
      <vt:lpstr>VAS073_F_Teisiniupaslau231GeriamojoVandens</vt:lpstr>
      <vt:lpstr>'Forma 4'!VAS073_F_Teisiniupaslau232GeriamojoVandens</vt:lpstr>
      <vt:lpstr>VAS073_F_Teisiniupaslau232GeriamojoVandens</vt:lpstr>
      <vt:lpstr>'Forma 4'!VAS073_F_Teisiniupaslau233GeriamojoVandens</vt:lpstr>
      <vt:lpstr>VAS073_F_Teisiniupaslau233GeriamojoVandens</vt:lpstr>
      <vt:lpstr>'Forma 4'!VAS073_F_Teisiniupaslau23IsViso</vt:lpstr>
      <vt:lpstr>VAS073_F_Teisiniupaslau23IsViso</vt:lpstr>
      <vt:lpstr>'Forma 4'!VAS073_F_Teisiniupaslau241NuotekuSurinkimas</vt:lpstr>
      <vt:lpstr>VAS073_F_Teisiniupaslau241NuotekuSurinkimas</vt:lpstr>
      <vt:lpstr>'Forma 4'!VAS073_F_Teisiniupaslau242NuotekuValymas</vt:lpstr>
      <vt:lpstr>VAS073_F_Teisiniupaslau242NuotekuValymas</vt:lpstr>
      <vt:lpstr>'Forma 4'!VAS073_F_Teisiniupaslau243NuotekuDumblo</vt:lpstr>
      <vt:lpstr>VAS073_F_Teisiniupaslau243NuotekuDumblo</vt:lpstr>
      <vt:lpstr>'Forma 4'!VAS073_F_Teisiniupaslau24IsViso</vt:lpstr>
      <vt:lpstr>VAS073_F_Teisiniupaslau24IsViso</vt:lpstr>
      <vt:lpstr>'Forma 4'!VAS073_F_Teisiniupaslau25PavirsiniuNuoteku</vt:lpstr>
      <vt:lpstr>VAS073_F_Teisiniupaslau25PavirsiniuNuoteku</vt:lpstr>
      <vt:lpstr>'Forma 4'!VAS073_F_Teisiniupaslau26KitosReguliuojamosios</vt:lpstr>
      <vt:lpstr>VAS073_F_Teisiniupaslau26KitosReguliuojamosios</vt:lpstr>
      <vt:lpstr>'Forma 4'!VAS073_F_Teisiniupaslau27KitosVeiklos</vt:lpstr>
      <vt:lpstr>VAS073_F_Teisiniupaslau27KitosVeiklos</vt:lpstr>
      <vt:lpstr>'Forma 4'!VAS073_F_Teisiniupaslau2Apskaitosveikla1</vt:lpstr>
      <vt:lpstr>VAS073_F_Teisiniupaslau2Apskaitosveikla1</vt:lpstr>
      <vt:lpstr>'Forma 4'!VAS073_F_Teisiniupaslau2Kitareguliuoja1</vt:lpstr>
      <vt:lpstr>VAS073_F_Teisiniupaslau2Kitareguliuoja1</vt:lpstr>
      <vt:lpstr>'Forma 4'!VAS073_F_Teisiniupaslau31IS</vt:lpstr>
      <vt:lpstr>VAS073_F_Teisiniupaslau31IS</vt:lpstr>
      <vt:lpstr>'Forma 4'!VAS073_F_Teisiniupaslau331GeriamojoVandens</vt:lpstr>
      <vt:lpstr>VAS073_F_Teisiniupaslau331GeriamojoVandens</vt:lpstr>
      <vt:lpstr>'Forma 4'!VAS073_F_Teisiniupaslau332GeriamojoVandens</vt:lpstr>
      <vt:lpstr>VAS073_F_Teisiniupaslau332GeriamojoVandens</vt:lpstr>
      <vt:lpstr>'Forma 4'!VAS073_F_Teisiniupaslau333GeriamojoVandens</vt:lpstr>
      <vt:lpstr>VAS073_F_Teisiniupaslau333GeriamojoVandens</vt:lpstr>
      <vt:lpstr>'Forma 4'!VAS073_F_Teisiniupaslau33IsViso</vt:lpstr>
      <vt:lpstr>VAS073_F_Teisiniupaslau33IsViso</vt:lpstr>
      <vt:lpstr>'Forma 4'!VAS073_F_Teisiniupaslau341NuotekuSurinkimas</vt:lpstr>
      <vt:lpstr>VAS073_F_Teisiniupaslau341NuotekuSurinkimas</vt:lpstr>
      <vt:lpstr>'Forma 4'!VAS073_F_Teisiniupaslau342NuotekuValymas</vt:lpstr>
      <vt:lpstr>VAS073_F_Teisiniupaslau342NuotekuValymas</vt:lpstr>
      <vt:lpstr>'Forma 4'!VAS073_F_Teisiniupaslau343NuotekuDumblo</vt:lpstr>
      <vt:lpstr>VAS073_F_Teisiniupaslau343NuotekuDumblo</vt:lpstr>
      <vt:lpstr>'Forma 4'!VAS073_F_Teisiniupaslau34IsViso</vt:lpstr>
      <vt:lpstr>VAS073_F_Teisiniupaslau34IsViso</vt:lpstr>
      <vt:lpstr>'Forma 4'!VAS073_F_Teisiniupaslau35PavirsiniuNuoteku</vt:lpstr>
      <vt:lpstr>VAS073_F_Teisiniupaslau35PavirsiniuNuoteku</vt:lpstr>
      <vt:lpstr>'Forma 4'!VAS073_F_Teisiniupaslau36KitosReguliuojamosios</vt:lpstr>
      <vt:lpstr>VAS073_F_Teisiniupaslau36KitosReguliuojamosios</vt:lpstr>
      <vt:lpstr>'Forma 4'!VAS073_F_Teisiniupaslau37KitosVeiklos</vt:lpstr>
      <vt:lpstr>VAS073_F_Teisiniupaslau37KitosVeiklos</vt:lpstr>
      <vt:lpstr>'Forma 4'!VAS073_F_Teisiniupaslau3Apskaitosveikla1</vt:lpstr>
      <vt:lpstr>VAS073_F_Teisiniupaslau3Apskaitosveikla1</vt:lpstr>
      <vt:lpstr>'Forma 4'!VAS073_F_Teisiniupaslau3Kitareguliuoja1</vt:lpstr>
      <vt:lpstr>VAS073_F_Teisiniupaslau3Kitareguliuoja1</vt:lpstr>
      <vt:lpstr>'Forma 4'!VAS073_F_Teisiniupaslau41IS</vt:lpstr>
      <vt:lpstr>VAS073_F_Teisiniupaslau41IS</vt:lpstr>
      <vt:lpstr>'Forma 4'!VAS073_F_Teisiniupaslau431GeriamojoVandens</vt:lpstr>
      <vt:lpstr>VAS073_F_Teisiniupaslau431GeriamojoVandens</vt:lpstr>
      <vt:lpstr>'Forma 4'!VAS073_F_Teisiniupaslau432GeriamojoVandens</vt:lpstr>
      <vt:lpstr>VAS073_F_Teisiniupaslau432GeriamojoVandens</vt:lpstr>
      <vt:lpstr>'Forma 4'!VAS073_F_Teisiniupaslau433GeriamojoVandens</vt:lpstr>
      <vt:lpstr>VAS073_F_Teisiniupaslau433GeriamojoVandens</vt:lpstr>
      <vt:lpstr>'Forma 4'!VAS073_F_Teisiniupaslau43IsViso</vt:lpstr>
      <vt:lpstr>VAS073_F_Teisiniupaslau43IsViso</vt:lpstr>
      <vt:lpstr>'Forma 4'!VAS073_F_Teisiniupaslau441NuotekuSurinkimas</vt:lpstr>
      <vt:lpstr>VAS073_F_Teisiniupaslau441NuotekuSurinkimas</vt:lpstr>
      <vt:lpstr>'Forma 4'!VAS073_F_Teisiniupaslau442NuotekuValymas</vt:lpstr>
      <vt:lpstr>VAS073_F_Teisiniupaslau442NuotekuValymas</vt:lpstr>
      <vt:lpstr>'Forma 4'!VAS073_F_Teisiniupaslau443NuotekuDumblo</vt:lpstr>
      <vt:lpstr>VAS073_F_Teisiniupaslau443NuotekuDumblo</vt:lpstr>
      <vt:lpstr>'Forma 4'!VAS073_F_Teisiniupaslau44IsViso</vt:lpstr>
      <vt:lpstr>VAS073_F_Teisiniupaslau44IsViso</vt:lpstr>
      <vt:lpstr>'Forma 4'!VAS073_F_Teisiniupaslau45PavirsiniuNuoteku</vt:lpstr>
      <vt:lpstr>VAS073_F_Teisiniupaslau45PavirsiniuNuoteku</vt:lpstr>
      <vt:lpstr>'Forma 4'!VAS073_F_Teisiniupaslau46KitosReguliuojamosios</vt:lpstr>
      <vt:lpstr>VAS073_F_Teisiniupaslau46KitosReguliuojamosios</vt:lpstr>
      <vt:lpstr>'Forma 4'!VAS073_F_Teisiniupaslau47KitosVeiklos</vt:lpstr>
      <vt:lpstr>VAS073_F_Teisiniupaslau47KitosVeiklos</vt:lpstr>
      <vt:lpstr>'Forma 4'!VAS073_F_Teisiniupaslau4Apskaitosveikla1</vt:lpstr>
      <vt:lpstr>VAS073_F_Teisiniupaslau4Apskaitosveikla1</vt:lpstr>
      <vt:lpstr>'Forma 4'!VAS073_F_Teisiniupaslau4Kitareguliuoja1</vt:lpstr>
      <vt:lpstr>VAS073_F_Teisiniupaslau4Kitareguliuoja1</vt:lpstr>
      <vt:lpstr>'Forma 4'!VAS073_F_Tiesioginespas11IS</vt:lpstr>
      <vt:lpstr>VAS073_F_Tiesioginespas11IS</vt:lpstr>
      <vt:lpstr>'Forma 4'!VAS073_F_Tiesioginespas131GeriamojoVandens</vt:lpstr>
      <vt:lpstr>VAS073_F_Tiesioginespas131GeriamojoVandens</vt:lpstr>
      <vt:lpstr>'Forma 4'!VAS073_F_Tiesioginespas132GeriamojoVandens</vt:lpstr>
      <vt:lpstr>VAS073_F_Tiesioginespas132GeriamojoVandens</vt:lpstr>
      <vt:lpstr>'Forma 4'!VAS073_F_Tiesioginespas133GeriamojoVandens</vt:lpstr>
      <vt:lpstr>VAS073_F_Tiesioginespas133GeriamojoVandens</vt:lpstr>
      <vt:lpstr>'Forma 4'!VAS073_F_Tiesioginespas13IsViso</vt:lpstr>
      <vt:lpstr>VAS073_F_Tiesioginespas13IsViso</vt:lpstr>
      <vt:lpstr>'Forma 4'!VAS073_F_Tiesioginespas141NuotekuSurinkimas</vt:lpstr>
      <vt:lpstr>VAS073_F_Tiesioginespas141NuotekuSurinkimas</vt:lpstr>
      <vt:lpstr>'Forma 4'!VAS073_F_Tiesioginespas142NuotekuValymas</vt:lpstr>
      <vt:lpstr>VAS073_F_Tiesioginespas142NuotekuValymas</vt:lpstr>
      <vt:lpstr>'Forma 4'!VAS073_F_Tiesioginespas143NuotekuDumblo</vt:lpstr>
      <vt:lpstr>VAS073_F_Tiesioginespas143NuotekuDumblo</vt:lpstr>
      <vt:lpstr>'Forma 4'!VAS073_F_Tiesioginespas14IsViso</vt:lpstr>
      <vt:lpstr>VAS073_F_Tiesioginespas14IsViso</vt:lpstr>
      <vt:lpstr>'Forma 4'!VAS073_F_Tiesioginespas15PavirsiniuNuoteku</vt:lpstr>
      <vt:lpstr>VAS073_F_Tiesioginespas15PavirsiniuNuoteku</vt:lpstr>
      <vt:lpstr>'Forma 4'!VAS073_F_Tiesioginespas16KitosReguliuojamosios</vt:lpstr>
      <vt:lpstr>VAS073_F_Tiesioginespas16KitosReguliuojamosios</vt:lpstr>
      <vt:lpstr>'Forma 4'!VAS073_F_Tiesioginespas17KitosVeiklos</vt:lpstr>
      <vt:lpstr>VAS073_F_Tiesioginespas17KitosVeiklos</vt:lpstr>
      <vt:lpstr>'Forma 4'!VAS073_F_Tiesioginespas1Apskaitosveikla1</vt:lpstr>
      <vt:lpstr>VAS073_F_Tiesioginespas1Apskaitosveikla1</vt:lpstr>
      <vt:lpstr>'Forma 4'!VAS073_F_Tiesioginespas1Kitareguliuoja1</vt:lpstr>
      <vt:lpstr>VAS073_F_Tiesioginespas1Kitareguliuoja1</vt:lpstr>
      <vt:lpstr>'Forma 4'!VAS073_F_Tiesioginessan11IS</vt:lpstr>
      <vt:lpstr>VAS073_F_Tiesioginessan11IS</vt:lpstr>
      <vt:lpstr>'Forma 4'!VAS073_F_Tiesioginessan131GeriamojoVandens</vt:lpstr>
      <vt:lpstr>VAS073_F_Tiesioginessan131GeriamojoVandens</vt:lpstr>
      <vt:lpstr>'Forma 4'!VAS073_F_Tiesioginessan132GeriamojoVandens</vt:lpstr>
      <vt:lpstr>VAS073_F_Tiesioginessan132GeriamojoVandens</vt:lpstr>
      <vt:lpstr>'Forma 4'!VAS073_F_Tiesioginessan133GeriamojoVandens</vt:lpstr>
      <vt:lpstr>VAS073_F_Tiesioginessan133GeriamojoVandens</vt:lpstr>
      <vt:lpstr>'Forma 4'!VAS073_F_Tiesioginessan13IsViso</vt:lpstr>
      <vt:lpstr>VAS073_F_Tiesioginessan13IsViso</vt:lpstr>
      <vt:lpstr>'Forma 4'!VAS073_F_Tiesioginessan141NuotekuSurinkimas</vt:lpstr>
      <vt:lpstr>VAS073_F_Tiesioginessan141NuotekuSurinkimas</vt:lpstr>
      <vt:lpstr>'Forma 4'!VAS073_F_Tiesioginessan142NuotekuValymas</vt:lpstr>
      <vt:lpstr>VAS073_F_Tiesioginessan142NuotekuValymas</vt:lpstr>
      <vt:lpstr>'Forma 4'!VAS073_F_Tiesioginessan143NuotekuDumblo</vt:lpstr>
      <vt:lpstr>VAS073_F_Tiesioginessan143NuotekuDumblo</vt:lpstr>
      <vt:lpstr>'Forma 4'!VAS073_F_Tiesioginessan14IsViso</vt:lpstr>
      <vt:lpstr>VAS073_F_Tiesioginessan14IsViso</vt:lpstr>
      <vt:lpstr>'Forma 4'!VAS073_F_Tiesioginessan15PavirsiniuNuoteku</vt:lpstr>
      <vt:lpstr>VAS073_F_Tiesioginessan15PavirsiniuNuoteku</vt:lpstr>
      <vt:lpstr>'Forma 4'!VAS073_F_Tiesioginessan16KitosReguliuojamosios</vt:lpstr>
      <vt:lpstr>VAS073_F_Tiesioginessan16KitosReguliuojamosios</vt:lpstr>
      <vt:lpstr>'Forma 4'!VAS073_F_Tiesioginessan17KitosVeiklos</vt:lpstr>
      <vt:lpstr>VAS073_F_Tiesioginessan17KitosVeiklos</vt:lpstr>
      <vt:lpstr>'Forma 4'!VAS073_F_Tiesioginessan1Apskaitosveikla1</vt:lpstr>
      <vt:lpstr>VAS073_F_Tiesioginessan1Apskaitosveikla1</vt:lpstr>
      <vt:lpstr>'Forma 4'!VAS073_F_Tiesioginessan1Kitareguliuoja1</vt:lpstr>
      <vt:lpstr>VAS073_F_Tiesioginessan1Kitareguliuoja1</vt:lpstr>
      <vt:lpstr>'Forma 4'!VAS073_F_Transportopasl11IS</vt:lpstr>
      <vt:lpstr>VAS073_F_Transportopasl11IS</vt:lpstr>
      <vt:lpstr>'Forma 4'!VAS073_F_Transportopasl131GeriamojoVandens</vt:lpstr>
      <vt:lpstr>VAS073_F_Transportopasl131GeriamojoVandens</vt:lpstr>
      <vt:lpstr>'Forma 4'!VAS073_F_Transportopasl132GeriamojoVandens</vt:lpstr>
      <vt:lpstr>VAS073_F_Transportopasl132GeriamojoVandens</vt:lpstr>
      <vt:lpstr>'Forma 4'!VAS073_F_Transportopasl133GeriamojoVandens</vt:lpstr>
      <vt:lpstr>VAS073_F_Transportopasl133GeriamojoVandens</vt:lpstr>
      <vt:lpstr>'Forma 4'!VAS073_F_Transportopasl13IsViso</vt:lpstr>
      <vt:lpstr>VAS073_F_Transportopasl13IsViso</vt:lpstr>
      <vt:lpstr>'Forma 4'!VAS073_F_Transportopasl141NuotekuSurinkimas</vt:lpstr>
      <vt:lpstr>VAS073_F_Transportopasl141NuotekuSurinkimas</vt:lpstr>
      <vt:lpstr>'Forma 4'!VAS073_F_Transportopasl142NuotekuValymas</vt:lpstr>
      <vt:lpstr>VAS073_F_Transportopasl142NuotekuValymas</vt:lpstr>
      <vt:lpstr>'Forma 4'!VAS073_F_Transportopasl143NuotekuDumblo</vt:lpstr>
      <vt:lpstr>VAS073_F_Transportopasl143NuotekuDumblo</vt:lpstr>
      <vt:lpstr>'Forma 4'!VAS073_F_Transportopasl14IsViso</vt:lpstr>
      <vt:lpstr>VAS073_F_Transportopasl14IsViso</vt:lpstr>
      <vt:lpstr>'Forma 4'!VAS073_F_Transportopasl15PavirsiniuNuoteku</vt:lpstr>
      <vt:lpstr>VAS073_F_Transportopasl15PavirsiniuNuoteku</vt:lpstr>
      <vt:lpstr>'Forma 4'!VAS073_F_Transportopasl16KitosReguliuojamosios</vt:lpstr>
      <vt:lpstr>VAS073_F_Transportopasl16KitosReguliuojamosios</vt:lpstr>
      <vt:lpstr>'Forma 4'!VAS073_F_Transportopasl17KitosVeiklos</vt:lpstr>
      <vt:lpstr>VAS073_F_Transportopasl17KitosVeiklos</vt:lpstr>
      <vt:lpstr>'Forma 4'!VAS073_F_Transportopasl1Apskaitosveikla1</vt:lpstr>
      <vt:lpstr>VAS073_F_Transportopasl1Apskaitosveikla1</vt:lpstr>
      <vt:lpstr>'Forma 4'!VAS073_F_Transportopasl1Kitareguliuoja1</vt:lpstr>
      <vt:lpstr>VAS073_F_Transportopasl1Kitareguliuoja1</vt:lpstr>
      <vt:lpstr>'Forma 4'!VAS073_F_Transportopasl21IS</vt:lpstr>
      <vt:lpstr>VAS073_F_Transportopasl21IS</vt:lpstr>
      <vt:lpstr>'Forma 4'!VAS073_F_Transportopasl231GeriamojoVandens</vt:lpstr>
      <vt:lpstr>VAS073_F_Transportopasl231GeriamojoVandens</vt:lpstr>
      <vt:lpstr>'Forma 4'!VAS073_F_Transportopasl232GeriamojoVandens</vt:lpstr>
      <vt:lpstr>VAS073_F_Transportopasl232GeriamojoVandens</vt:lpstr>
      <vt:lpstr>'Forma 4'!VAS073_F_Transportopasl233GeriamojoVandens</vt:lpstr>
      <vt:lpstr>VAS073_F_Transportopasl233GeriamojoVandens</vt:lpstr>
      <vt:lpstr>'Forma 4'!VAS073_F_Transportopasl23IsViso</vt:lpstr>
      <vt:lpstr>VAS073_F_Transportopasl23IsViso</vt:lpstr>
      <vt:lpstr>'Forma 4'!VAS073_F_Transportopasl241NuotekuSurinkimas</vt:lpstr>
      <vt:lpstr>VAS073_F_Transportopasl241NuotekuSurinkimas</vt:lpstr>
      <vt:lpstr>'Forma 4'!VAS073_F_Transportopasl242NuotekuValymas</vt:lpstr>
      <vt:lpstr>VAS073_F_Transportopasl242NuotekuValymas</vt:lpstr>
      <vt:lpstr>'Forma 4'!VAS073_F_Transportopasl243NuotekuDumblo</vt:lpstr>
      <vt:lpstr>VAS073_F_Transportopasl243NuotekuDumblo</vt:lpstr>
      <vt:lpstr>'Forma 4'!VAS073_F_Transportopasl24IsViso</vt:lpstr>
      <vt:lpstr>VAS073_F_Transportopasl24IsViso</vt:lpstr>
      <vt:lpstr>'Forma 4'!VAS073_F_Transportopasl25PavirsiniuNuoteku</vt:lpstr>
      <vt:lpstr>VAS073_F_Transportopasl25PavirsiniuNuoteku</vt:lpstr>
      <vt:lpstr>'Forma 4'!VAS073_F_Transportopasl26KitosReguliuojamosios</vt:lpstr>
      <vt:lpstr>VAS073_F_Transportopasl26KitosReguliuojamosios</vt:lpstr>
      <vt:lpstr>'Forma 4'!VAS073_F_Transportopasl27KitosVeiklos</vt:lpstr>
      <vt:lpstr>VAS073_F_Transportopasl27KitosVeiklos</vt:lpstr>
      <vt:lpstr>'Forma 4'!VAS073_F_Transportopasl2Apskaitosveikla1</vt:lpstr>
      <vt:lpstr>VAS073_F_Transportopasl2Apskaitosveikla1</vt:lpstr>
      <vt:lpstr>'Forma 4'!VAS073_F_Transportopasl2Kitareguliuoja1</vt:lpstr>
      <vt:lpstr>VAS073_F_Transportopasl2Kitareguliuoja1</vt:lpstr>
      <vt:lpstr>'Forma 4'!VAS073_F_Transportopasl31IS</vt:lpstr>
      <vt:lpstr>VAS073_F_Transportopasl31IS</vt:lpstr>
      <vt:lpstr>'Forma 4'!VAS073_F_Transportopasl331GeriamojoVandens</vt:lpstr>
      <vt:lpstr>VAS073_F_Transportopasl331GeriamojoVandens</vt:lpstr>
      <vt:lpstr>'Forma 4'!VAS073_F_Transportopasl332GeriamojoVandens</vt:lpstr>
      <vt:lpstr>VAS073_F_Transportopasl332GeriamojoVandens</vt:lpstr>
      <vt:lpstr>'Forma 4'!VAS073_F_Transportopasl333GeriamojoVandens</vt:lpstr>
      <vt:lpstr>VAS073_F_Transportopasl333GeriamojoVandens</vt:lpstr>
      <vt:lpstr>'Forma 4'!VAS073_F_Transportopasl33IsViso</vt:lpstr>
      <vt:lpstr>VAS073_F_Transportopasl33IsViso</vt:lpstr>
      <vt:lpstr>'Forma 4'!VAS073_F_Transportopasl341NuotekuSurinkimas</vt:lpstr>
      <vt:lpstr>VAS073_F_Transportopasl341NuotekuSurinkimas</vt:lpstr>
      <vt:lpstr>'Forma 4'!VAS073_F_Transportopasl342NuotekuValymas</vt:lpstr>
      <vt:lpstr>VAS073_F_Transportopasl342NuotekuValymas</vt:lpstr>
      <vt:lpstr>'Forma 4'!VAS073_F_Transportopasl343NuotekuDumblo</vt:lpstr>
      <vt:lpstr>VAS073_F_Transportopasl343NuotekuDumblo</vt:lpstr>
      <vt:lpstr>'Forma 4'!VAS073_F_Transportopasl34IsViso</vt:lpstr>
      <vt:lpstr>VAS073_F_Transportopasl34IsViso</vt:lpstr>
      <vt:lpstr>'Forma 4'!VAS073_F_Transportopasl35PavirsiniuNuoteku</vt:lpstr>
      <vt:lpstr>VAS073_F_Transportopasl35PavirsiniuNuoteku</vt:lpstr>
      <vt:lpstr>'Forma 4'!VAS073_F_Transportopasl36KitosReguliuojamosios</vt:lpstr>
      <vt:lpstr>VAS073_F_Transportopasl36KitosReguliuojamosios</vt:lpstr>
      <vt:lpstr>'Forma 4'!VAS073_F_Transportopasl37KitosVeiklos</vt:lpstr>
      <vt:lpstr>VAS073_F_Transportopasl37KitosVeiklos</vt:lpstr>
      <vt:lpstr>'Forma 4'!VAS073_F_Transportopasl3Apskaitosveikla1</vt:lpstr>
      <vt:lpstr>VAS073_F_Transportopasl3Apskaitosveikla1</vt:lpstr>
      <vt:lpstr>'Forma 4'!VAS073_F_Transportopasl3Kitareguliuoja1</vt:lpstr>
      <vt:lpstr>VAS073_F_Transportopasl3Kitareguliuoja1</vt:lpstr>
      <vt:lpstr>'Forma 4'!VAS073_F_Transportopasl41IS</vt:lpstr>
      <vt:lpstr>VAS073_F_Transportopasl41IS</vt:lpstr>
      <vt:lpstr>'Forma 4'!VAS073_F_Transportopasl431GeriamojoVandens</vt:lpstr>
      <vt:lpstr>VAS073_F_Transportopasl431GeriamojoVandens</vt:lpstr>
      <vt:lpstr>'Forma 4'!VAS073_F_Transportopasl432GeriamojoVandens</vt:lpstr>
      <vt:lpstr>VAS073_F_Transportopasl432GeriamojoVandens</vt:lpstr>
      <vt:lpstr>'Forma 4'!VAS073_F_Transportopasl433GeriamojoVandens</vt:lpstr>
      <vt:lpstr>VAS073_F_Transportopasl433GeriamojoVandens</vt:lpstr>
      <vt:lpstr>'Forma 4'!VAS073_F_Transportopasl43IsViso</vt:lpstr>
      <vt:lpstr>VAS073_F_Transportopasl43IsViso</vt:lpstr>
      <vt:lpstr>'Forma 4'!VAS073_F_Transportopasl441NuotekuSurinkimas</vt:lpstr>
      <vt:lpstr>VAS073_F_Transportopasl441NuotekuSurinkimas</vt:lpstr>
      <vt:lpstr>'Forma 4'!VAS073_F_Transportopasl442NuotekuValymas</vt:lpstr>
      <vt:lpstr>VAS073_F_Transportopasl442NuotekuValymas</vt:lpstr>
      <vt:lpstr>'Forma 4'!VAS073_F_Transportopasl443NuotekuDumblo</vt:lpstr>
      <vt:lpstr>VAS073_F_Transportopasl443NuotekuDumblo</vt:lpstr>
      <vt:lpstr>'Forma 4'!VAS073_F_Transportopasl44IsViso</vt:lpstr>
      <vt:lpstr>VAS073_F_Transportopasl44IsViso</vt:lpstr>
      <vt:lpstr>'Forma 4'!VAS073_F_Transportopasl45PavirsiniuNuoteku</vt:lpstr>
      <vt:lpstr>VAS073_F_Transportopasl45PavirsiniuNuoteku</vt:lpstr>
      <vt:lpstr>'Forma 4'!VAS073_F_Transportopasl46KitosReguliuojamosios</vt:lpstr>
      <vt:lpstr>VAS073_F_Transportopasl46KitosReguliuojamosios</vt:lpstr>
      <vt:lpstr>'Forma 4'!VAS073_F_Transportopasl47KitosVeiklos</vt:lpstr>
      <vt:lpstr>VAS073_F_Transportopasl47KitosVeiklos</vt:lpstr>
      <vt:lpstr>'Forma 4'!VAS073_F_Transportopasl4Apskaitosveikla1</vt:lpstr>
      <vt:lpstr>VAS073_F_Transportopasl4Apskaitosveikla1</vt:lpstr>
      <vt:lpstr>'Forma 4'!VAS073_F_Transportopasl4Kitareguliuoja1</vt:lpstr>
      <vt:lpstr>VAS073_F_Transportopasl4Kitareguliuoja1</vt:lpstr>
      <vt:lpstr>'Forma 4'!VAS073_F_Trumpalaikiotu11IS</vt:lpstr>
      <vt:lpstr>VAS073_F_Trumpalaikiotu11IS</vt:lpstr>
      <vt:lpstr>'Forma 4'!VAS073_F_Trumpalaikiotu131GeriamojoVandens</vt:lpstr>
      <vt:lpstr>VAS073_F_Trumpalaikiotu131GeriamojoVandens</vt:lpstr>
      <vt:lpstr>'Forma 4'!VAS073_F_Trumpalaikiotu132GeriamojoVandens</vt:lpstr>
      <vt:lpstr>VAS073_F_Trumpalaikiotu132GeriamojoVandens</vt:lpstr>
      <vt:lpstr>'Forma 4'!VAS073_F_Trumpalaikiotu133GeriamojoVandens</vt:lpstr>
      <vt:lpstr>VAS073_F_Trumpalaikiotu133GeriamojoVandens</vt:lpstr>
      <vt:lpstr>'Forma 4'!VAS073_F_Trumpalaikiotu13IsViso</vt:lpstr>
      <vt:lpstr>VAS073_F_Trumpalaikiotu13IsViso</vt:lpstr>
      <vt:lpstr>'Forma 4'!VAS073_F_Trumpalaikiotu141NuotekuSurinkimas</vt:lpstr>
      <vt:lpstr>VAS073_F_Trumpalaikiotu141NuotekuSurinkimas</vt:lpstr>
      <vt:lpstr>'Forma 4'!VAS073_F_Trumpalaikiotu142NuotekuValymas</vt:lpstr>
      <vt:lpstr>VAS073_F_Trumpalaikiotu142NuotekuValymas</vt:lpstr>
      <vt:lpstr>'Forma 4'!VAS073_F_Trumpalaikiotu143NuotekuDumblo</vt:lpstr>
      <vt:lpstr>VAS073_F_Trumpalaikiotu143NuotekuDumblo</vt:lpstr>
      <vt:lpstr>'Forma 4'!VAS073_F_Trumpalaikiotu14IsViso</vt:lpstr>
      <vt:lpstr>VAS073_F_Trumpalaikiotu14IsViso</vt:lpstr>
      <vt:lpstr>'Forma 4'!VAS073_F_Trumpalaikiotu15PavirsiniuNuoteku</vt:lpstr>
      <vt:lpstr>VAS073_F_Trumpalaikiotu15PavirsiniuNuoteku</vt:lpstr>
      <vt:lpstr>'Forma 4'!VAS073_F_Trumpalaikiotu16KitosReguliuojamosios</vt:lpstr>
      <vt:lpstr>VAS073_F_Trumpalaikiotu16KitosReguliuojamosios</vt:lpstr>
      <vt:lpstr>'Forma 4'!VAS073_F_Trumpalaikiotu17KitosVeiklos</vt:lpstr>
      <vt:lpstr>VAS073_F_Trumpalaikiotu17KitosVeiklos</vt:lpstr>
      <vt:lpstr>'Forma 4'!VAS073_F_Trumpalaikiotu1Apskaitosveikla1</vt:lpstr>
      <vt:lpstr>VAS073_F_Trumpalaikiotu1Apskaitosveikla1</vt:lpstr>
      <vt:lpstr>'Forma 4'!VAS073_F_Trumpalaikiotu1Kitareguliuoja1</vt:lpstr>
      <vt:lpstr>VAS073_F_Trumpalaikiotu1Kitareguliuoja1</vt:lpstr>
      <vt:lpstr>'Forma 4'!VAS073_F_Turtonuomossan11IS</vt:lpstr>
      <vt:lpstr>VAS073_F_Turtonuomossan11IS</vt:lpstr>
      <vt:lpstr>'Forma 4'!VAS073_F_Turtonuomossan131GeriamojoVandens</vt:lpstr>
      <vt:lpstr>VAS073_F_Turtonuomossan131GeriamojoVandens</vt:lpstr>
      <vt:lpstr>'Forma 4'!VAS073_F_Turtonuomossan132GeriamojoVandens</vt:lpstr>
      <vt:lpstr>VAS073_F_Turtonuomossan132GeriamojoVandens</vt:lpstr>
      <vt:lpstr>'Forma 4'!VAS073_F_Turtonuomossan133GeriamojoVandens</vt:lpstr>
      <vt:lpstr>VAS073_F_Turtonuomossan133GeriamojoVandens</vt:lpstr>
      <vt:lpstr>'Forma 4'!VAS073_F_Turtonuomossan13IsViso</vt:lpstr>
      <vt:lpstr>VAS073_F_Turtonuomossan13IsViso</vt:lpstr>
      <vt:lpstr>'Forma 4'!VAS073_F_Turtonuomossan141NuotekuSurinkimas</vt:lpstr>
      <vt:lpstr>VAS073_F_Turtonuomossan141NuotekuSurinkimas</vt:lpstr>
      <vt:lpstr>'Forma 4'!VAS073_F_Turtonuomossan142NuotekuValymas</vt:lpstr>
      <vt:lpstr>VAS073_F_Turtonuomossan142NuotekuValymas</vt:lpstr>
      <vt:lpstr>'Forma 4'!VAS073_F_Turtonuomossan143NuotekuDumblo</vt:lpstr>
      <vt:lpstr>VAS073_F_Turtonuomossan143NuotekuDumblo</vt:lpstr>
      <vt:lpstr>'Forma 4'!VAS073_F_Turtonuomossan14IsViso</vt:lpstr>
      <vt:lpstr>VAS073_F_Turtonuomossan14IsViso</vt:lpstr>
      <vt:lpstr>'Forma 4'!VAS073_F_Turtonuomossan15PavirsiniuNuoteku</vt:lpstr>
      <vt:lpstr>VAS073_F_Turtonuomossan15PavirsiniuNuoteku</vt:lpstr>
      <vt:lpstr>'Forma 4'!VAS073_F_Turtonuomossan16KitosReguliuojamosios</vt:lpstr>
      <vt:lpstr>VAS073_F_Turtonuomossan16KitosReguliuojamosios</vt:lpstr>
      <vt:lpstr>'Forma 4'!VAS073_F_Turtonuomossan17KitosVeiklos</vt:lpstr>
      <vt:lpstr>VAS073_F_Turtonuomossan17KitosVeiklos</vt:lpstr>
      <vt:lpstr>'Forma 4'!VAS073_F_Turtonuomossan1Apskaitosveikla1</vt:lpstr>
      <vt:lpstr>VAS073_F_Turtonuomossan1Apskaitosveikla1</vt:lpstr>
      <vt:lpstr>'Forma 4'!VAS073_F_Turtonuomossan1Kitareguliuoja1</vt:lpstr>
      <vt:lpstr>VAS073_F_Turtonuomossan1Kitareguliuoja1</vt:lpstr>
      <vt:lpstr>'Forma 4'!VAS073_F_Turtonuomossan21IS</vt:lpstr>
      <vt:lpstr>VAS073_F_Turtonuomossan21IS</vt:lpstr>
      <vt:lpstr>'Forma 4'!VAS073_F_Turtonuomossan231GeriamojoVandens</vt:lpstr>
      <vt:lpstr>VAS073_F_Turtonuomossan231GeriamojoVandens</vt:lpstr>
      <vt:lpstr>'Forma 4'!VAS073_F_Turtonuomossan232GeriamojoVandens</vt:lpstr>
      <vt:lpstr>VAS073_F_Turtonuomossan232GeriamojoVandens</vt:lpstr>
      <vt:lpstr>'Forma 4'!VAS073_F_Turtonuomossan233GeriamojoVandens</vt:lpstr>
      <vt:lpstr>VAS073_F_Turtonuomossan233GeriamojoVandens</vt:lpstr>
      <vt:lpstr>'Forma 4'!VAS073_F_Turtonuomossan23IsViso</vt:lpstr>
      <vt:lpstr>VAS073_F_Turtonuomossan23IsViso</vt:lpstr>
      <vt:lpstr>'Forma 4'!VAS073_F_Turtonuomossan241NuotekuSurinkimas</vt:lpstr>
      <vt:lpstr>VAS073_F_Turtonuomossan241NuotekuSurinkimas</vt:lpstr>
      <vt:lpstr>'Forma 4'!VAS073_F_Turtonuomossan242NuotekuValymas</vt:lpstr>
      <vt:lpstr>VAS073_F_Turtonuomossan242NuotekuValymas</vt:lpstr>
      <vt:lpstr>'Forma 4'!VAS073_F_Turtonuomossan243NuotekuDumblo</vt:lpstr>
      <vt:lpstr>VAS073_F_Turtonuomossan243NuotekuDumblo</vt:lpstr>
      <vt:lpstr>'Forma 4'!VAS073_F_Turtonuomossan24IsViso</vt:lpstr>
      <vt:lpstr>VAS073_F_Turtonuomossan24IsViso</vt:lpstr>
      <vt:lpstr>'Forma 4'!VAS073_F_Turtonuomossan25PavirsiniuNuoteku</vt:lpstr>
      <vt:lpstr>VAS073_F_Turtonuomossan25PavirsiniuNuoteku</vt:lpstr>
      <vt:lpstr>'Forma 4'!VAS073_F_Turtonuomossan26KitosReguliuojamosios</vt:lpstr>
      <vt:lpstr>VAS073_F_Turtonuomossan26KitosReguliuojamosios</vt:lpstr>
      <vt:lpstr>'Forma 4'!VAS073_F_Turtonuomossan27KitosVeiklos</vt:lpstr>
      <vt:lpstr>VAS073_F_Turtonuomossan27KitosVeiklos</vt:lpstr>
      <vt:lpstr>'Forma 4'!VAS073_F_Turtonuomossan2Apskaitosveikla1</vt:lpstr>
      <vt:lpstr>VAS073_F_Turtonuomossan2Apskaitosveikla1</vt:lpstr>
      <vt:lpstr>'Forma 4'!VAS073_F_Turtonuomossan2Kitareguliuoja1</vt:lpstr>
      <vt:lpstr>VAS073_F_Turtonuomossan2Kitareguliuoja1</vt:lpstr>
      <vt:lpstr>'Forma 4'!VAS073_F_Turtonuomossan31IS</vt:lpstr>
      <vt:lpstr>VAS073_F_Turtonuomossan31IS</vt:lpstr>
      <vt:lpstr>'Forma 4'!VAS073_F_Turtonuomossan331GeriamojoVandens</vt:lpstr>
      <vt:lpstr>VAS073_F_Turtonuomossan331GeriamojoVandens</vt:lpstr>
      <vt:lpstr>'Forma 4'!VAS073_F_Turtonuomossan332GeriamojoVandens</vt:lpstr>
      <vt:lpstr>VAS073_F_Turtonuomossan332GeriamojoVandens</vt:lpstr>
      <vt:lpstr>'Forma 4'!VAS073_F_Turtonuomossan333GeriamojoVandens</vt:lpstr>
      <vt:lpstr>VAS073_F_Turtonuomossan333GeriamojoVandens</vt:lpstr>
      <vt:lpstr>'Forma 4'!VAS073_F_Turtonuomossan33IsViso</vt:lpstr>
      <vt:lpstr>VAS073_F_Turtonuomossan33IsViso</vt:lpstr>
      <vt:lpstr>'Forma 4'!VAS073_F_Turtonuomossan341NuotekuSurinkimas</vt:lpstr>
      <vt:lpstr>VAS073_F_Turtonuomossan341NuotekuSurinkimas</vt:lpstr>
      <vt:lpstr>'Forma 4'!VAS073_F_Turtonuomossan342NuotekuValymas</vt:lpstr>
      <vt:lpstr>VAS073_F_Turtonuomossan342NuotekuValymas</vt:lpstr>
      <vt:lpstr>'Forma 4'!VAS073_F_Turtonuomossan343NuotekuDumblo</vt:lpstr>
      <vt:lpstr>VAS073_F_Turtonuomossan343NuotekuDumblo</vt:lpstr>
      <vt:lpstr>'Forma 4'!VAS073_F_Turtonuomossan34IsViso</vt:lpstr>
      <vt:lpstr>VAS073_F_Turtonuomossan34IsViso</vt:lpstr>
      <vt:lpstr>'Forma 4'!VAS073_F_Turtonuomossan35PavirsiniuNuoteku</vt:lpstr>
      <vt:lpstr>VAS073_F_Turtonuomossan35PavirsiniuNuoteku</vt:lpstr>
      <vt:lpstr>'Forma 4'!VAS073_F_Turtonuomossan36KitosReguliuojamosios</vt:lpstr>
      <vt:lpstr>VAS073_F_Turtonuomossan36KitosReguliuojamosios</vt:lpstr>
      <vt:lpstr>'Forma 4'!VAS073_F_Turtonuomossan37KitosVeiklos</vt:lpstr>
      <vt:lpstr>VAS073_F_Turtonuomossan37KitosVeiklos</vt:lpstr>
      <vt:lpstr>'Forma 4'!VAS073_F_Turtonuomossan3Apskaitosveikla1</vt:lpstr>
      <vt:lpstr>VAS073_F_Turtonuomossan3Apskaitosveikla1</vt:lpstr>
      <vt:lpstr>'Forma 4'!VAS073_F_Turtonuomossan3Kitareguliuoja1</vt:lpstr>
      <vt:lpstr>VAS073_F_Turtonuomossan3Kitareguliuoja1</vt:lpstr>
      <vt:lpstr>'Forma 4'!VAS073_F_Vartotojuinfor11IS</vt:lpstr>
      <vt:lpstr>VAS073_F_Vartotojuinfor11IS</vt:lpstr>
      <vt:lpstr>'Forma 4'!VAS073_F_Vartotojuinfor131GeriamojoVandens</vt:lpstr>
      <vt:lpstr>VAS073_F_Vartotojuinfor131GeriamojoVandens</vt:lpstr>
      <vt:lpstr>'Forma 4'!VAS073_F_Vartotojuinfor132GeriamojoVandens</vt:lpstr>
      <vt:lpstr>VAS073_F_Vartotojuinfor132GeriamojoVandens</vt:lpstr>
      <vt:lpstr>'Forma 4'!VAS073_F_Vartotojuinfor133GeriamojoVandens</vt:lpstr>
      <vt:lpstr>VAS073_F_Vartotojuinfor133GeriamojoVandens</vt:lpstr>
      <vt:lpstr>'Forma 4'!VAS073_F_Vartotojuinfor13IsViso</vt:lpstr>
      <vt:lpstr>VAS073_F_Vartotojuinfor13IsViso</vt:lpstr>
      <vt:lpstr>'Forma 4'!VAS073_F_Vartotojuinfor141NuotekuSurinkimas</vt:lpstr>
      <vt:lpstr>VAS073_F_Vartotojuinfor141NuotekuSurinkimas</vt:lpstr>
      <vt:lpstr>'Forma 4'!VAS073_F_Vartotojuinfor142NuotekuValymas</vt:lpstr>
      <vt:lpstr>VAS073_F_Vartotojuinfor142NuotekuValymas</vt:lpstr>
      <vt:lpstr>'Forma 4'!VAS073_F_Vartotojuinfor143NuotekuDumblo</vt:lpstr>
      <vt:lpstr>VAS073_F_Vartotojuinfor143NuotekuDumblo</vt:lpstr>
      <vt:lpstr>'Forma 4'!VAS073_F_Vartotojuinfor14IsViso</vt:lpstr>
      <vt:lpstr>VAS073_F_Vartotojuinfor14IsViso</vt:lpstr>
      <vt:lpstr>'Forma 4'!VAS073_F_Vartotojuinfor15PavirsiniuNuoteku</vt:lpstr>
      <vt:lpstr>VAS073_F_Vartotojuinfor15PavirsiniuNuoteku</vt:lpstr>
      <vt:lpstr>'Forma 4'!VAS073_F_Vartotojuinfor16KitosReguliuojamosios</vt:lpstr>
      <vt:lpstr>VAS073_F_Vartotojuinfor16KitosReguliuojamosios</vt:lpstr>
      <vt:lpstr>'Forma 4'!VAS073_F_Vartotojuinfor17KitosVeiklos</vt:lpstr>
      <vt:lpstr>VAS073_F_Vartotojuinfor17KitosVeiklos</vt:lpstr>
      <vt:lpstr>'Forma 4'!VAS073_F_Vartotojuinfor1Apskaitosveikla1</vt:lpstr>
      <vt:lpstr>VAS073_F_Vartotojuinfor1Apskaitosveikla1</vt:lpstr>
      <vt:lpstr>'Forma 4'!VAS073_F_Vartotojuinfor1Kitareguliuoja1</vt:lpstr>
      <vt:lpstr>VAS073_F_Vartotojuinfor1Kitareguliuoja1</vt:lpstr>
      <vt:lpstr>'Forma 4'!VAS073_F_Vartotojuinfor21IS</vt:lpstr>
      <vt:lpstr>VAS073_F_Vartotojuinfor21IS</vt:lpstr>
      <vt:lpstr>'Forma 4'!VAS073_F_Vartotojuinfor231GeriamojoVandens</vt:lpstr>
      <vt:lpstr>VAS073_F_Vartotojuinfor231GeriamojoVandens</vt:lpstr>
      <vt:lpstr>'Forma 4'!VAS073_F_Vartotojuinfor232GeriamojoVandens</vt:lpstr>
      <vt:lpstr>VAS073_F_Vartotojuinfor232GeriamojoVandens</vt:lpstr>
      <vt:lpstr>'Forma 4'!VAS073_F_Vartotojuinfor233GeriamojoVandens</vt:lpstr>
      <vt:lpstr>VAS073_F_Vartotojuinfor233GeriamojoVandens</vt:lpstr>
      <vt:lpstr>'Forma 4'!VAS073_F_Vartotojuinfor23IsViso</vt:lpstr>
      <vt:lpstr>VAS073_F_Vartotojuinfor23IsViso</vt:lpstr>
      <vt:lpstr>'Forma 4'!VAS073_F_Vartotojuinfor241NuotekuSurinkimas</vt:lpstr>
      <vt:lpstr>VAS073_F_Vartotojuinfor241NuotekuSurinkimas</vt:lpstr>
      <vt:lpstr>'Forma 4'!VAS073_F_Vartotojuinfor242NuotekuValymas</vt:lpstr>
      <vt:lpstr>VAS073_F_Vartotojuinfor242NuotekuValymas</vt:lpstr>
      <vt:lpstr>'Forma 4'!VAS073_F_Vartotojuinfor243NuotekuDumblo</vt:lpstr>
      <vt:lpstr>VAS073_F_Vartotojuinfor243NuotekuDumblo</vt:lpstr>
      <vt:lpstr>'Forma 4'!VAS073_F_Vartotojuinfor24IsViso</vt:lpstr>
      <vt:lpstr>VAS073_F_Vartotojuinfor24IsViso</vt:lpstr>
      <vt:lpstr>'Forma 4'!VAS073_F_Vartotojuinfor25PavirsiniuNuoteku</vt:lpstr>
      <vt:lpstr>VAS073_F_Vartotojuinfor25PavirsiniuNuoteku</vt:lpstr>
      <vt:lpstr>'Forma 4'!VAS073_F_Vartotojuinfor26KitosReguliuojamosios</vt:lpstr>
      <vt:lpstr>VAS073_F_Vartotojuinfor26KitosReguliuojamosios</vt:lpstr>
      <vt:lpstr>'Forma 4'!VAS073_F_Vartotojuinfor27KitosVeiklos</vt:lpstr>
      <vt:lpstr>VAS073_F_Vartotojuinfor27KitosVeiklos</vt:lpstr>
      <vt:lpstr>'Forma 4'!VAS073_F_Vartotojuinfor2Apskaitosveikla1</vt:lpstr>
      <vt:lpstr>VAS073_F_Vartotojuinfor2Apskaitosveikla1</vt:lpstr>
      <vt:lpstr>'Forma 4'!VAS073_F_Vartotojuinfor2Kitareguliuoja1</vt:lpstr>
      <vt:lpstr>VAS073_F_Vartotojuinfor2Kitareguliuoja1</vt:lpstr>
      <vt:lpstr>'Forma 4'!VAS073_F_Vartotojuinfor31IS</vt:lpstr>
      <vt:lpstr>VAS073_F_Vartotojuinfor31IS</vt:lpstr>
      <vt:lpstr>'Forma 4'!VAS073_F_Vartotojuinfor331GeriamojoVandens</vt:lpstr>
      <vt:lpstr>VAS073_F_Vartotojuinfor331GeriamojoVandens</vt:lpstr>
      <vt:lpstr>'Forma 4'!VAS073_F_Vartotojuinfor332GeriamojoVandens</vt:lpstr>
      <vt:lpstr>VAS073_F_Vartotojuinfor332GeriamojoVandens</vt:lpstr>
      <vt:lpstr>'Forma 4'!VAS073_F_Vartotojuinfor333GeriamojoVandens</vt:lpstr>
      <vt:lpstr>VAS073_F_Vartotojuinfor333GeriamojoVandens</vt:lpstr>
      <vt:lpstr>'Forma 4'!VAS073_F_Vartotojuinfor33IsViso</vt:lpstr>
      <vt:lpstr>VAS073_F_Vartotojuinfor33IsViso</vt:lpstr>
      <vt:lpstr>'Forma 4'!VAS073_F_Vartotojuinfor341NuotekuSurinkimas</vt:lpstr>
      <vt:lpstr>VAS073_F_Vartotojuinfor341NuotekuSurinkimas</vt:lpstr>
      <vt:lpstr>'Forma 4'!VAS073_F_Vartotojuinfor342NuotekuValymas</vt:lpstr>
      <vt:lpstr>VAS073_F_Vartotojuinfor342NuotekuValymas</vt:lpstr>
      <vt:lpstr>'Forma 4'!VAS073_F_Vartotojuinfor343NuotekuDumblo</vt:lpstr>
      <vt:lpstr>VAS073_F_Vartotojuinfor343NuotekuDumblo</vt:lpstr>
      <vt:lpstr>'Forma 4'!VAS073_F_Vartotojuinfor34IsViso</vt:lpstr>
      <vt:lpstr>VAS073_F_Vartotojuinfor34IsViso</vt:lpstr>
      <vt:lpstr>'Forma 4'!VAS073_F_Vartotojuinfor35PavirsiniuNuoteku</vt:lpstr>
      <vt:lpstr>VAS073_F_Vartotojuinfor35PavirsiniuNuoteku</vt:lpstr>
      <vt:lpstr>'Forma 4'!VAS073_F_Vartotojuinfor36KitosReguliuojamosios</vt:lpstr>
      <vt:lpstr>VAS073_F_Vartotojuinfor36KitosReguliuojamosios</vt:lpstr>
      <vt:lpstr>'Forma 4'!VAS073_F_Vartotojuinfor37KitosVeiklos</vt:lpstr>
      <vt:lpstr>VAS073_F_Vartotojuinfor37KitosVeiklos</vt:lpstr>
      <vt:lpstr>'Forma 4'!VAS073_F_Vartotojuinfor3Apskaitosveikla1</vt:lpstr>
      <vt:lpstr>VAS073_F_Vartotojuinfor3Apskaitosveikla1</vt:lpstr>
      <vt:lpstr>'Forma 4'!VAS073_F_Vartotojuinfor3Kitareguliuoja1</vt:lpstr>
      <vt:lpstr>VAS073_F_Vartotojuinfor3Kitareguliuoja1</vt:lpstr>
      <vt:lpstr>'Forma 4'!VAS073_F_Vartotojuinfor41IS</vt:lpstr>
      <vt:lpstr>VAS073_F_Vartotojuinfor41IS</vt:lpstr>
      <vt:lpstr>'Forma 4'!VAS073_F_Vartotojuinfor431GeriamojoVandens</vt:lpstr>
      <vt:lpstr>VAS073_F_Vartotojuinfor431GeriamojoVandens</vt:lpstr>
      <vt:lpstr>'Forma 4'!VAS073_F_Vartotojuinfor432GeriamojoVandens</vt:lpstr>
      <vt:lpstr>VAS073_F_Vartotojuinfor432GeriamojoVandens</vt:lpstr>
      <vt:lpstr>'Forma 4'!VAS073_F_Vartotojuinfor433GeriamojoVandens</vt:lpstr>
      <vt:lpstr>VAS073_F_Vartotojuinfor433GeriamojoVandens</vt:lpstr>
      <vt:lpstr>'Forma 4'!VAS073_F_Vartotojuinfor43IsViso</vt:lpstr>
      <vt:lpstr>VAS073_F_Vartotojuinfor43IsViso</vt:lpstr>
      <vt:lpstr>'Forma 4'!VAS073_F_Vartotojuinfor441NuotekuSurinkimas</vt:lpstr>
      <vt:lpstr>VAS073_F_Vartotojuinfor441NuotekuSurinkimas</vt:lpstr>
      <vt:lpstr>'Forma 4'!VAS073_F_Vartotojuinfor442NuotekuValymas</vt:lpstr>
      <vt:lpstr>VAS073_F_Vartotojuinfor442NuotekuValymas</vt:lpstr>
      <vt:lpstr>'Forma 4'!VAS073_F_Vartotojuinfor443NuotekuDumblo</vt:lpstr>
      <vt:lpstr>VAS073_F_Vartotojuinfor443NuotekuDumblo</vt:lpstr>
      <vt:lpstr>'Forma 4'!VAS073_F_Vartotojuinfor44IsViso</vt:lpstr>
      <vt:lpstr>VAS073_F_Vartotojuinfor44IsViso</vt:lpstr>
      <vt:lpstr>'Forma 4'!VAS073_F_Vartotojuinfor45PavirsiniuNuoteku</vt:lpstr>
      <vt:lpstr>VAS073_F_Vartotojuinfor45PavirsiniuNuoteku</vt:lpstr>
      <vt:lpstr>'Forma 4'!VAS073_F_Vartotojuinfor46KitosReguliuojamosios</vt:lpstr>
      <vt:lpstr>VAS073_F_Vartotojuinfor46KitosReguliuojamosios</vt:lpstr>
      <vt:lpstr>'Forma 4'!VAS073_F_Vartotojuinfor47KitosVeiklos</vt:lpstr>
      <vt:lpstr>VAS073_F_Vartotojuinfor47KitosVeiklos</vt:lpstr>
      <vt:lpstr>'Forma 4'!VAS073_F_Vartotojuinfor4Apskaitosveikla1</vt:lpstr>
      <vt:lpstr>VAS073_F_Vartotojuinfor4Apskaitosveikla1</vt:lpstr>
      <vt:lpstr>'Forma 4'!VAS073_F_Vartotojuinfor4Kitareguliuoja1</vt:lpstr>
      <vt:lpstr>VAS073_F_Vartotojuinfor4Kitareguliuoja1</vt:lpstr>
      <vt:lpstr>'Forma 4'!VAS073_F_Verslovienetop11IS</vt:lpstr>
      <vt:lpstr>VAS073_F_Verslovienetop11IS</vt:lpstr>
      <vt:lpstr>'Forma 4'!VAS073_F_Verslovienetop131GeriamojoVandens</vt:lpstr>
      <vt:lpstr>VAS073_F_Verslovienetop131GeriamojoVandens</vt:lpstr>
      <vt:lpstr>'Forma 4'!VAS073_F_Verslovienetop132GeriamojoVandens</vt:lpstr>
      <vt:lpstr>VAS073_F_Verslovienetop132GeriamojoVandens</vt:lpstr>
      <vt:lpstr>'Forma 4'!VAS073_F_Verslovienetop133GeriamojoVandens</vt:lpstr>
      <vt:lpstr>VAS073_F_Verslovienetop133GeriamojoVandens</vt:lpstr>
      <vt:lpstr>'Forma 4'!VAS073_F_Verslovienetop13IsViso</vt:lpstr>
      <vt:lpstr>VAS073_F_Verslovienetop13IsViso</vt:lpstr>
      <vt:lpstr>'Forma 4'!VAS073_F_Verslovienetop141NuotekuSurinkimas</vt:lpstr>
      <vt:lpstr>VAS073_F_Verslovienetop141NuotekuSurinkimas</vt:lpstr>
      <vt:lpstr>'Forma 4'!VAS073_F_Verslovienetop142NuotekuValymas</vt:lpstr>
      <vt:lpstr>VAS073_F_Verslovienetop142NuotekuValymas</vt:lpstr>
      <vt:lpstr>'Forma 4'!VAS073_F_Verslovienetop143NuotekuDumblo</vt:lpstr>
      <vt:lpstr>VAS073_F_Verslovienetop143NuotekuDumblo</vt:lpstr>
      <vt:lpstr>'Forma 4'!VAS073_F_Verslovienetop14IsViso</vt:lpstr>
      <vt:lpstr>VAS073_F_Verslovienetop14IsViso</vt:lpstr>
      <vt:lpstr>'Forma 4'!VAS073_F_Verslovienetop15PavirsiniuNuoteku</vt:lpstr>
      <vt:lpstr>VAS073_F_Verslovienetop15PavirsiniuNuoteku</vt:lpstr>
      <vt:lpstr>'Forma 4'!VAS073_F_Verslovienetop16KitosReguliuojamosios</vt:lpstr>
      <vt:lpstr>VAS073_F_Verslovienetop16KitosReguliuojamosios</vt:lpstr>
      <vt:lpstr>'Forma 4'!VAS073_F_Verslovienetop17KitosVeiklos</vt:lpstr>
      <vt:lpstr>VAS073_F_Verslovienetop17KitosVeiklos</vt:lpstr>
      <vt:lpstr>'Forma 4'!VAS073_F_Verslovienetop1Apskaitosveikla1</vt:lpstr>
      <vt:lpstr>VAS073_F_Verslovienetop1Apskaitosveikla1</vt:lpstr>
      <vt:lpstr>'Forma 4'!VAS073_F_Verslovienetop1Kitareguliuoja1</vt:lpstr>
      <vt:lpstr>VAS073_F_Verslovienetop1Kitareguliuoja1</vt:lpstr>
      <vt:lpstr>'Forma 4'!VAS073_F_Verslovienetui11IS</vt:lpstr>
      <vt:lpstr>VAS073_F_Verslovienetui11IS</vt:lpstr>
      <vt:lpstr>'Forma 4'!VAS073_F_Verslovienetui131GeriamojoVandens</vt:lpstr>
      <vt:lpstr>VAS073_F_Verslovienetui131GeriamojoVandens</vt:lpstr>
      <vt:lpstr>'Forma 4'!VAS073_F_Verslovienetui132GeriamojoVandens</vt:lpstr>
      <vt:lpstr>VAS073_F_Verslovienetui132GeriamojoVandens</vt:lpstr>
      <vt:lpstr>'Forma 4'!VAS073_F_Verslovienetui133GeriamojoVandens</vt:lpstr>
      <vt:lpstr>VAS073_F_Verslovienetui133GeriamojoVandens</vt:lpstr>
      <vt:lpstr>'Forma 4'!VAS073_F_Verslovienetui13IsViso</vt:lpstr>
      <vt:lpstr>VAS073_F_Verslovienetui13IsViso</vt:lpstr>
      <vt:lpstr>'Forma 4'!VAS073_F_Verslovienetui141NuotekuSurinkimas</vt:lpstr>
      <vt:lpstr>VAS073_F_Verslovienetui141NuotekuSurinkimas</vt:lpstr>
      <vt:lpstr>'Forma 4'!VAS073_F_Verslovienetui142NuotekuValymas</vt:lpstr>
      <vt:lpstr>VAS073_F_Verslovienetui142NuotekuValymas</vt:lpstr>
      <vt:lpstr>'Forma 4'!VAS073_F_Verslovienetui143NuotekuDumblo</vt:lpstr>
      <vt:lpstr>VAS073_F_Verslovienetui143NuotekuDumblo</vt:lpstr>
      <vt:lpstr>'Forma 4'!VAS073_F_Verslovienetui14IsViso</vt:lpstr>
      <vt:lpstr>VAS073_F_Verslovienetui14IsViso</vt:lpstr>
      <vt:lpstr>'Forma 4'!VAS073_F_Verslovienetui15PavirsiniuNuoteku</vt:lpstr>
      <vt:lpstr>VAS073_F_Verslovienetui15PavirsiniuNuoteku</vt:lpstr>
      <vt:lpstr>'Forma 4'!VAS073_F_Verslovienetui16KitosReguliuojamosios</vt:lpstr>
      <vt:lpstr>VAS073_F_Verslovienetui16KitosReguliuojamosios</vt:lpstr>
      <vt:lpstr>'Forma 4'!VAS073_F_Verslovienetui17KitosVeiklos</vt:lpstr>
      <vt:lpstr>VAS073_F_Verslovienetui17KitosVeiklos</vt:lpstr>
      <vt:lpstr>'Forma 4'!VAS073_F_Verslovienetui1Apskaitosveikla1</vt:lpstr>
      <vt:lpstr>VAS073_F_Verslovienetui1Apskaitosveikla1</vt:lpstr>
      <vt:lpstr>'Forma 4'!VAS073_F_Verslovienetui1Kitareguliuoja1</vt:lpstr>
      <vt:lpstr>VAS073_F_Verslovienetui1Kitareguliuoja1</vt:lpstr>
      <vt:lpstr>'Forma 4'!VAS073_F_Visospaskirsto11IS</vt:lpstr>
      <vt:lpstr>VAS073_F_Visospaskirsto11IS</vt:lpstr>
      <vt:lpstr>'Forma 4'!VAS073_F_Visospaskirsto131GeriamojoVandens</vt:lpstr>
      <vt:lpstr>VAS073_F_Visospaskirsto131GeriamojoVandens</vt:lpstr>
      <vt:lpstr>'Forma 4'!VAS073_F_Visospaskirsto132GeriamojoVandens</vt:lpstr>
      <vt:lpstr>VAS073_F_Visospaskirsto132GeriamojoVandens</vt:lpstr>
      <vt:lpstr>'Forma 4'!VAS073_F_Visospaskirsto133GeriamojoVandens</vt:lpstr>
      <vt:lpstr>VAS073_F_Visospaskirsto133GeriamojoVandens</vt:lpstr>
      <vt:lpstr>'Forma 4'!VAS073_F_Visospaskirsto13IsViso</vt:lpstr>
      <vt:lpstr>VAS073_F_Visospaskirsto13IsViso</vt:lpstr>
      <vt:lpstr>'Forma 4'!VAS073_F_Visospaskirsto141NuotekuSurinkimas</vt:lpstr>
      <vt:lpstr>VAS073_F_Visospaskirsto141NuotekuSurinkimas</vt:lpstr>
      <vt:lpstr>'Forma 4'!VAS073_F_Visospaskirsto142NuotekuValymas</vt:lpstr>
      <vt:lpstr>VAS073_F_Visospaskirsto142NuotekuValymas</vt:lpstr>
      <vt:lpstr>'Forma 4'!VAS073_F_Visospaskirsto143NuotekuDumblo</vt:lpstr>
      <vt:lpstr>VAS073_F_Visospaskirsto143NuotekuDumblo</vt:lpstr>
      <vt:lpstr>'Forma 4'!VAS073_F_Visospaskirsto14IsViso</vt:lpstr>
      <vt:lpstr>VAS073_F_Visospaskirsto14IsViso</vt:lpstr>
      <vt:lpstr>'Forma 4'!VAS073_F_Visospaskirsto15PavirsiniuNuoteku</vt:lpstr>
      <vt:lpstr>VAS073_F_Visospaskirsto15PavirsiniuNuoteku</vt:lpstr>
      <vt:lpstr>'Forma 4'!VAS073_F_Visospaskirsto16KitosReguliuojamosios</vt:lpstr>
      <vt:lpstr>VAS073_F_Visospaskirsto16KitosReguliuojamosios</vt:lpstr>
      <vt:lpstr>'Forma 4'!VAS073_F_Visospaskirsto17KitosVeiklos</vt:lpstr>
      <vt:lpstr>VAS073_F_Visospaskirsto17KitosVeiklos</vt:lpstr>
      <vt:lpstr>'Forma 4'!VAS073_F_Visospaskirsto1Apskaitosveikla1</vt:lpstr>
      <vt:lpstr>VAS073_F_Visospaskirsto1Apskaitosveikla1</vt:lpstr>
      <vt:lpstr>'Forma 4'!VAS073_F_Visospaskirsto1Kitareguliuoja1</vt:lpstr>
      <vt:lpstr>VAS073_F_Visospaskirsto1Kitareguliuoja1</vt:lpstr>
      <vt:lpstr>'Forma 4'!VAS073_F_Zemesnuomosmok11IS</vt:lpstr>
      <vt:lpstr>VAS073_F_Zemesnuomosmok11IS</vt:lpstr>
      <vt:lpstr>'Forma 4'!VAS073_F_Zemesnuomosmok131GeriamojoVandens</vt:lpstr>
      <vt:lpstr>VAS073_F_Zemesnuomosmok131GeriamojoVandens</vt:lpstr>
      <vt:lpstr>'Forma 4'!VAS073_F_Zemesnuomosmok132GeriamojoVandens</vt:lpstr>
      <vt:lpstr>VAS073_F_Zemesnuomosmok132GeriamojoVandens</vt:lpstr>
      <vt:lpstr>'Forma 4'!VAS073_F_Zemesnuomosmok133GeriamojoVandens</vt:lpstr>
      <vt:lpstr>VAS073_F_Zemesnuomosmok133GeriamojoVandens</vt:lpstr>
      <vt:lpstr>'Forma 4'!VAS073_F_Zemesnuomosmok13IsViso</vt:lpstr>
      <vt:lpstr>VAS073_F_Zemesnuomosmok13IsViso</vt:lpstr>
      <vt:lpstr>'Forma 4'!VAS073_F_Zemesnuomosmok141NuotekuSurinkimas</vt:lpstr>
      <vt:lpstr>VAS073_F_Zemesnuomosmok141NuotekuSurinkimas</vt:lpstr>
      <vt:lpstr>'Forma 4'!VAS073_F_Zemesnuomosmok142NuotekuValymas</vt:lpstr>
      <vt:lpstr>VAS073_F_Zemesnuomosmok142NuotekuValymas</vt:lpstr>
      <vt:lpstr>'Forma 4'!VAS073_F_Zemesnuomosmok143NuotekuDumblo</vt:lpstr>
      <vt:lpstr>VAS073_F_Zemesnuomosmok143NuotekuDumblo</vt:lpstr>
      <vt:lpstr>'Forma 4'!VAS073_F_Zemesnuomosmok14IsViso</vt:lpstr>
      <vt:lpstr>VAS073_F_Zemesnuomosmok14IsViso</vt:lpstr>
      <vt:lpstr>'Forma 4'!VAS073_F_Zemesnuomosmok15PavirsiniuNuoteku</vt:lpstr>
      <vt:lpstr>VAS073_F_Zemesnuomosmok15PavirsiniuNuoteku</vt:lpstr>
      <vt:lpstr>'Forma 4'!VAS073_F_Zemesnuomosmok16KitosReguliuojamosios</vt:lpstr>
      <vt:lpstr>VAS073_F_Zemesnuomosmok16KitosReguliuojamosios</vt:lpstr>
      <vt:lpstr>'Forma 4'!VAS073_F_Zemesnuomosmok17KitosVeiklos</vt:lpstr>
      <vt:lpstr>VAS073_F_Zemesnuomosmok17KitosVeiklos</vt:lpstr>
      <vt:lpstr>'Forma 4'!VAS073_F_Zemesnuomosmok1Apskaitosveikla1</vt:lpstr>
      <vt:lpstr>VAS073_F_Zemesnuomosmok1Apskaitosveikla1</vt:lpstr>
      <vt:lpstr>'Forma 4'!VAS073_F_Zemesnuomosmok1Kitareguliuoja1</vt:lpstr>
      <vt:lpstr>VAS073_F_Zemesnuomosmok1Kitareguliuoja1</vt:lpstr>
      <vt:lpstr>'Forma 4'!VAS073_F_Zemesnuomosmok21IS</vt:lpstr>
      <vt:lpstr>VAS073_F_Zemesnuomosmok21IS</vt:lpstr>
      <vt:lpstr>'Forma 4'!VAS073_F_Zemesnuomosmok231GeriamojoVandens</vt:lpstr>
      <vt:lpstr>VAS073_F_Zemesnuomosmok231GeriamojoVandens</vt:lpstr>
      <vt:lpstr>'Forma 4'!VAS073_F_Zemesnuomosmok232GeriamojoVandens</vt:lpstr>
      <vt:lpstr>VAS073_F_Zemesnuomosmok232GeriamojoVandens</vt:lpstr>
      <vt:lpstr>'Forma 4'!VAS073_F_Zemesnuomosmok233GeriamojoVandens</vt:lpstr>
      <vt:lpstr>VAS073_F_Zemesnuomosmok233GeriamojoVandens</vt:lpstr>
      <vt:lpstr>'Forma 4'!VAS073_F_Zemesnuomosmok23IsViso</vt:lpstr>
      <vt:lpstr>VAS073_F_Zemesnuomosmok23IsViso</vt:lpstr>
      <vt:lpstr>'Forma 4'!VAS073_F_Zemesnuomosmok241NuotekuSurinkimas</vt:lpstr>
      <vt:lpstr>VAS073_F_Zemesnuomosmok241NuotekuSurinkimas</vt:lpstr>
      <vt:lpstr>'Forma 4'!VAS073_F_Zemesnuomosmok242NuotekuValymas</vt:lpstr>
      <vt:lpstr>VAS073_F_Zemesnuomosmok242NuotekuValymas</vt:lpstr>
      <vt:lpstr>'Forma 4'!VAS073_F_Zemesnuomosmok243NuotekuDumblo</vt:lpstr>
      <vt:lpstr>VAS073_F_Zemesnuomosmok243NuotekuDumblo</vt:lpstr>
      <vt:lpstr>'Forma 4'!VAS073_F_Zemesnuomosmok24IsViso</vt:lpstr>
      <vt:lpstr>VAS073_F_Zemesnuomosmok24IsViso</vt:lpstr>
      <vt:lpstr>'Forma 4'!VAS073_F_Zemesnuomosmok25PavirsiniuNuoteku</vt:lpstr>
      <vt:lpstr>VAS073_F_Zemesnuomosmok25PavirsiniuNuoteku</vt:lpstr>
      <vt:lpstr>'Forma 4'!VAS073_F_Zemesnuomosmok26KitosReguliuojamosios</vt:lpstr>
      <vt:lpstr>VAS073_F_Zemesnuomosmok26KitosReguliuojamosios</vt:lpstr>
      <vt:lpstr>'Forma 4'!VAS073_F_Zemesnuomosmok27KitosVeiklos</vt:lpstr>
      <vt:lpstr>VAS073_F_Zemesnuomosmok27KitosVeiklos</vt:lpstr>
      <vt:lpstr>'Forma 4'!VAS073_F_Zemesnuomosmok2Apskaitosveikla1</vt:lpstr>
      <vt:lpstr>VAS073_F_Zemesnuomosmok2Apskaitosveikla1</vt:lpstr>
      <vt:lpstr>'Forma 4'!VAS073_F_Zemesnuomosmok2Kitareguliuoja1</vt:lpstr>
      <vt:lpstr>VAS073_F_Zemesnuomosmok2Kitareguliuoja1</vt:lpstr>
      <vt:lpstr>'Forma 4'!VAS073_F_Zemesnuomosmok31IS</vt:lpstr>
      <vt:lpstr>VAS073_F_Zemesnuomosmok31IS</vt:lpstr>
      <vt:lpstr>'Forma 4'!VAS073_F_Zemesnuomosmok331GeriamojoVandens</vt:lpstr>
      <vt:lpstr>VAS073_F_Zemesnuomosmok331GeriamojoVandens</vt:lpstr>
      <vt:lpstr>'Forma 4'!VAS073_F_Zemesnuomosmok332GeriamojoVandens</vt:lpstr>
      <vt:lpstr>VAS073_F_Zemesnuomosmok332GeriamojoVandens</vt:lpstr>
      <vt:lpstr>'Forma 4'!VAS073_F_Zemesnuomosmok333GeriamojoVandens</vt:lpstr>
      <vt:lpstr>VAS073_F_Zemesnuomosmok333GeriamojoVandens</vt:lpstr>
      <vt:lpstr>'Forma 4'!VAS073_F_Zemesnuomosmok33IsViso</vt:lpstr>
      <vt:lpstr>VAS073_F_Zemesnuomosmok33IsViso</vt:lpstr>
      <vt:lpstr>'Forma 4'!VAS073_F_Zemesnuomosmok341NuotekuSurinkimas</vt:lpstr>
      <vt:lpstr>VAS073_F_Zemesnuomosmok341NuotekuSurinkimas</vt:lpstr>
      <vt:lpstr>'Forma 4'!VAS073_F_Zemesnuomosmok342NuotekuValymas</vt:lpstr>
      <vt:lpstr>VAS073_F_Zemesnuomosmok342NuotekuValymas</vt:lpstr>
      <vt:lpstr>'Forma 4'!VAS073_F_Zemesnuomosmok343NuotekuDumblo</vt:lpstr>
      <vt:lpstr>VAS073_F_Zemesnuomosmok343NuotekuDumblo</vt:lpstr>
      <vt:lpstr>'Forma 4'!VAS073_F_Zemesnuomosmok34IsViso</vt:lpstr>
      <vt:lpstr>VAS073_F_Zemesnuomosmok34IsViso</vt:lpstr>
      <vt:lpstr>'Forma 4'!VAS073_F_Zemesnuomosmok35PavirsiniuNuoteku</vt:lpstr>
      <vt:lpstr>VAS073_F_Zemesnuomosmok35PavirsiniuNuoteku</vt:lpstr>
      <vt:lpstr>'Forma 4'!VAS073_F_Zemesnuomosmok36KitosReguliuojamosios</vt:lpstr>
      <vt:lpstr>VAS073_F_Zemesnuomosmok36KitosReguliuojamosios</vt:lpstr>
      <vt:lpstr>'Forma 4'!VAS073_F_Zemesnuomosmok37KitosVeiklos</vt:lpstr>
      <vt:lpstr>VAS073_F_Zemesnuomosmok37KitosVeiklos</vt:lpstr>
      <vt:lpstr>'Forma 4'!VAS073_F_Zemesnuomosmok3Apskaitosveikla1</vt:lpstr>
      <vt:lpstr>VAS073_F_Zemesnuomosmok3Apskaitosveikla1</vt:lpstr>
      <vt:lpstr>'Forma 4'!VAS073_F_Zemesnuomosmok3Kitareguliuoja1</vt:lpstr>
      <vt:lpstr>VAS073_F_Zemesnuomosmok3Kitareguliuoja1</vt:lpstr>
      <vt:lpstr>'Forma 4'!VAS073_F_Zemesnuomosmok41IS</vt:lpstr>
      <vt:lpstr>VAS073_F_Zemesnuomosmok41IS</vt:lpstr>
      <vt:lpstr>'Forma 4'!VAS073_F_Zemesnuomosmok431GeriamojoVandens</vt:lpstr>
      <vt:lpstr>VAS073_F_Zemesnuomosmok431GeriamojoVandens</vt:lpstr>
      <vt:lpstr>'Forma 4'!VAS073_F_Zemesnuomosmok432GeriamojoVandens</vt:lpstr>
      <vt:lpstr>VAS073_F_Zemesnuomosmok432GeriamojoVandens</vt:lpstr>
      <vt:lpstr>'Forma 4'!VAS073_F_Zemesnuomosmok433GeriamojoVandens</vt:lpstr>
      <vt:lpstr>VAS073_F_Zemesnuomosmok433GeriamojoVandens</vt:lpstr>
      <vt:lpstr>'Forma 4'!VAS073_F_Zemesnuomosmok43IsViso</vt:lpstr>
      <vt:lpstr>VAS073_F_Zemesnuomosmok43IsViso</vt:lpstr>
      <vt:lpstr>'Forma 4'!VAS073_F_Zemesnuomosmok441NuotekuSurinkimas</vt:lpstr>
      <vt:lpstr>VAS073_F_Zemesnuomosmok441NuotekuSurinkimas</vt:lpstr>
      <vt:lpstr>'Forma 4'!VAS073_F_Zemesnuomosmok442NuotekuValymas</vt:lpstr>
      <vt:lpstr>VAS073_F_Zemesnuomosmok442NuotekuValymas</vt:lpstr>
      <vt:lpstr>'Forma 4'!VAS073_F_Zemesnuomosmok443NuotekuDumblo</vt:lpstr>
      <vt:lpstr>VAS073_F_Zemesnuomosmok443NuotekuDumblo</vt:lpstr>
      <vt:lpstr>'Forma 4'!VAS073_F_Zemesnuomosmok44IsViso</vt:lpstr>
      <vt:lpstr>VAS073_F_Zemesnuomosmok44IsViso</vt:lpstr>
      <vt:lpstr>'Forma 4'!VAS073_F_Zemesnuomosmok45PavirsiniuNuoteku</vt:lpstr>
      <vt:lpstr>VAS073_F_Zemesnuomosmok45PavirsiniuNuoteku</vt:lpstr>
      <vt:lpstr>'Forma 4'!VAS073_F_Zemesnuomosmok46KitosReguliuojamosios</vt:lpstr>
      <vt:lpstr>VAS073_F_Zemesnuomosmok46KitosReguliuojamosios</vt:lpstr>
      <vt:lpstr>'Forma 4'!VAS073_F_Zemesnuomosmok47KitosVeiklos</vt:lpstr>
      <vt:lpstr>VAS073_F_Zemesnuomosmok47KitosVeiklos</vt:lpstr>
      <vt:lpstr>'Forma 4'!VAS073_F_Zemesnuomosmok4Apskaitosveikla1</vt:lpstr>
      <vt:lpstr>VAS073_F_Zemesnuomosmok4Apskaitosveikla1</vt:lpstr>
      <vt:lpstr>'Forma 4'!VAS073_F_Zemesnuomosmok4Kitareguliuoja1</vt:lpstr>
      <vt:lpstr>VAS073_F_Zemesnuomosmok4Kitareguliuoja1</vt:lpstr>
      <vt:lpstr>'Forma 4'!VAS073_F_Zyminiomokesci11IS</vt:lpstr>
      <vt:lpstr>VAS073_F_Zyminiomokesci11IS</vt:lpstr>
      <vt:lpstr>'Forma 4'!VAS073_F_Zyminiomokesci131GeriamojoVandens</vt:lpstr>
      <vt:lpstr>VAS073_F_Zyminiomokesci131GeriamojoVandens</vt:lpstr>
      <vt:lpstr>'Forma 4'!VAS073_F_Zyminiomokesci132GeriamojoVandens</vt:lpstr>
      <vt:lpstr>VAS073_F_Zyminiomokesci132GeriamojoVandens</vt:lpstr>
      <vt:lpstr>'Forma 4'!VAS073_F_Zyminiomokesci133GeriamojoVandens</vt:lpstr>
      <vt:lpstr>VAS073_F_Zyminiomokesci133GeriamojoVandens</vt:lpstr>
      <vt:lpstr>'Forma 4'!VAS073_F_Zyminiomokesci13IsViso</vt:lpstr>
      <vt:lpstr>VAS073_F_Zyminiomokesci13IsViso</vt:lpstr>
      <vt:lpstr>'Forma 4'!VAS073_F_Zyminiomokesci141NuotekuSurinkimas</vt:lpstr>
      <vt:lpstr>VAS073_F_Zyminiomokesci141NuotekuSurinkimas</vt:lpstr>
      <vt:lpstr>'Forma 4'!VAS073_F_Zyminiomokesci142NuotekuValymas</vt:lpstr>
      <vt:lpstr>VAS073_F_Zyminiomokesci142NuotekuValymas</vt:lpstr>
      <vt:lpstr>'Forma 4'!VAS073_F_Zyminiomokesci143NuotekuDumblo</vt:lpstr>
      <vt:lpstr>VAS073_F_Zyminiomokesci143NuotekuDumblo</vt:lpstr>
      <vt:lpstr>'Forma 4'!VAS073_F_Zyminiomokesci14IsViso</vt:lpstr>
      <vt:lpstr>VAS073_F_Zyminiomokesci14IsViso</vt:lpstr>
      <vt:lpstr>'Forma 4'!VAS073_F_Zyminiomokesci15PavirsiniuNuoteku</vt:lpstr>
      <vt:lpstr>VAS073_F_Zyminiomokesci15PavirsiniuNuoteku</vt:lpstr>
      <vt:lpstr>'Forma 4'!VAS073_F_Zyminiomokesci16KitosReguliuojamosios</vt:lpstr>
      <vt:lpstr>VAS073_F_Zyminiomokesci16KitosReguliuojamosios</vt:lpstr>
      <vt:lpstr>'Forma 4'!VAS073_F_Zyminiomokesci17KitosVeiklos</vt:lpstr>
      <vt:lpstr>VAS073_F_Zyminiomokesci17KitosVeiklos</vt:lpstr>
      <vt:lpstr>'Forma 4'!VAS073_F_Zyminiomokesci1Apskaitosveikla1</vt:lpstr>
      <vt:lpstr>VAS073_F_Zyminiomokesci1Apskaitosveikla1</vt:lpstr>
      <vt:lpstr>'Forma 4'!VAS073_F_Zyminiomokesci1Kitareguliuoja1</vt:lpstr>
      <vt:lpstr>VAS073_F_Zyminiomokesci1Kitareguliuoja1</vt:lpstr>
      <vt:lpstr>'Forma 4'!VAS073_F_Zyminiomokesci21IS</vt:lpstr>
      <vt:lpstr>VAS073_F_Zyminiomokesci21IS</vt:lpstr>
      <vt:lpstr>'Forma 4'!VAS073_F_Zyminiomokesci231GeriamojoVandens</vt:lpstr>
      <vt:lpstr>VAS073_F_Zyminiomokesci231GeriamojoVandens</vt:lpstr>
      <vt:lpstr>'Forma 4'!VAS073_F_Zyminiomokesci232GeriamojoVandens</vt:lpstr>
      <vt:lpstr>VAS073_F_Zyminiomokesci232GeriamojoVandens</vt:lpstr>
      <vt:lpstr>'Forma 4'!VAS073_F_Zyminiomokesci233GeriamojoVandens</vt:lpstr>
      <vt:lpstr>VAS073_F_Zyminiomokesci233GeriamojoVandens</vt:lpstr>
      <vt:lpstr>'Forma 4'!VAS073_F_Zyminiomokesci23IsViso</vt:lpstr>
      <vt:lpstr>VAS073_F_Zyminiomokesci23IsViso</vt:lpstr>
      <vt:lpstr>'Forma 4'!VAS073_F_Zyminiomokesci241NuotekuSurinkimas</vt:lpstr>
      <vt:lpstr>VAS073_F_Zyminiomokesci241NuotekuSurinkimas</vt:lpstr>
      <vt:lpstr>'Forma 4'!VAS073_F_Zyminiomokesci242NuotekuValymas</vt:lpstr>
      <vt:lpstr>VAS073_F_Zyminiomokesci242NuotekuValymas</vt:lpstr>
      <vt:lpstr>'Forma 4'!VAS073_F_Zyminiomokesci243NuotekuDumblo</vt:lpstr>
      <vt:lpstr>VAS073_F_Zyminiomokesci243NuotekuDumblo</vt:lpstr>
      <vt:lpstr>'Forma 4'!VAS073_F_Zyminiomokesci24IsViso</vt:lpstr>
      <vt:lpstr>VAS073_F_Zyminiomokesci24IsViso</vt:lpstr>
      <vt:lpstr>'Forma 4'!VAS073_F_Zyminiomokesci25PavirsiniuNuoteku</vt:lpstr>
      <vt:lpstr>VAS073_F_Zyminiomokesci25PavirsiniuNuoteku</vt:lpstr>
      <vt:lpstr>'Forma 4'!VAS073_F_Zyminiomokesci26KitosReguliuojamosios</vt:lpstr>
      <vt:lpstr>VAS073_F_Zyminiomokesci26KitosReguliuojamosios</vt:lpstr>
      <vt:lpstr>'Forma 4'!VAS073_F_Zyminiomokesci27KitosVeiklos</vt:lpstr>
      <vt:lpstr>VAS073_F_Zyminiomokesci27KitosVeiklos</vt:lpstr>
      <vt:lpstr>'Forma 4'!VAS073_F_Zyminiomokesci2Apskaitosveikla1</vt:lpstr>
      <vt:lpstr>VAS073_F_Zyminiomokesci2Apskaitosveikla1</vt:lpstr>
      <vt:lpstr>'Forma 4'!VAS073_F_Zyminiomokesci2Kitareguliuoja1</vt:lpstr>
      <vt:lpstr>VAS073_F_Zyminiomokesci2Kitareguliuoja1</vt:lpstr>
      <vt:lpstr>'Forma 4'!VAS073_F_Zyminiomokesci31IS</vt:lpstr>
      <vt:lpstr>VAS073_F_Zyminiomokesci31IS</vt:lpstr>
      <vt:lpstr>'Forma 4'!VAS073_F_Zyminiomokesci331GeriamojoVandens</vt:lpstr>
      <vt:lpstr>VAS073_F_Zyminiomokesci331GeriamojoVandens</vt:lpstr>
      <vt:lpstr>'Forma 4'!VAS073_F_Zyminiomokesci332GeriamojoVandens</vt:lpstr>
      <vt:lpstr>VAS073_F_Zyminiomokesci332GeriamojoVandens</vt:lpstr>
      <vt:lpstr>'Forma 4'!VAS073_F_Zyminiomokesci333GeriamojoVandens</vt:lpstr>
      <vt:lpstr>VAS073_F_Zyminiomokesci333GeriamojoVandens</vt:lpstr>
      <vt:lpstr>'Forma 4'!VAS073_F_Zyminiomokesci33IsViso</vt:lpstr>
      <vt:lpstr>VAS073_F_Zyminiomokesci33IsViso</vt:lpstr>
      <vt:lpstr>'Forma 4'!VAS073_F_Zyminiomokesci341NuotekuSurinkimas</vt:lpstr>
      <vt:lpstr>VAS073_F_Zyminiomokesci341NuotekuSurinkimas</vt:lpstr>
      <vt:lpstr>'Forma 4'!VAS073_F_Zyminiomokesci342NuotekuValymas</vt:lpstr>
      <vt:lpstr>VAS073_F_Zyminiomokesci342NuotekuValymas</vt:lpstr>
      <vt:lpstr>'Forma 4'!VAS073_F_Zyminiomokesci343NuotekuDumblo</vt:lpstr>
      <vt:lpstr>VAS073_F_Zyminiomokesci343NuotekuDumblo</vt:lpstr>
      <vt:lpstr>'Forma 4'!VAS073_F_Zyminiomokesci34IsViso</vt:lpstr>
      <vt:lpstr>VAS073_F_Zyminiomokesci34IsViso</vt:lpstr>
      <vt:lpstr>'Forma 4'!VAS073_F_Zyminiomokesci35PavirsiniuNuoteku</vt:lpstr>
      <vt:lpstr>VAS073_F_Zyminiomokesci35PavirsiniuNuoteku</vt:lpstr>
      <vt:lpstr>'Forma 4'!VAS073_F_Zyminiomokesci36KitosReguliuojamosios</vt:lpstr>
      <vt:lpstr>VAS073_F_Zyminiomokesci36KitosReguliuojamosios</vt:lpstr>
      <vt:lpstr>'Forma 4'!VAS073_F_Zyminiomokesci37KitosVeiklos</vt:lpstr>
      <vt:lpstr>VAS073_F_Zyminiomokesci37KitosVeiklos</vt:lpstr>
      <vt:lpstr>'Forma 4'!VAS073_F_Zyminiomokesci3Apskaitosveikla1</vt:lpstr>
      <vt:lpstr>VAS073_F_Zyminiomokesci3Apskaitosveikla1</vt:lpstr>
      <vt:lpstr>'Forma 4'!VAS073_F_Zyminiomokesci3Kitareguliuoja1</vt:lpstr>
      <vt:lpstr>VAS073_F_Zyminiomokesci3Kitareguliuoja1</vt:lpstr>
      <vt:lpstr>'Forma 4'!VAS073_F_Zyminiomokesci41IS</vt:lpstr>
      <vt:lpstr>VAS073_F_Zyminiomokesci41IS</vt:lpstr>
      <vt:lpstr>'Forma 4'!VAS073_F_Zyminiomokesci431GeriamojoVandens</vt:lpstr>
      <vt:lpstr>VAS073_F_Zyminiomokesci431GeriamojoVandens</vt:lpstr>
      <vt:lpstr>'Forma 4'!VAS073_F_Zyminiomokesci432GeriamojoVandens</vt:lpstr>
      <vt:lpstr>VAS073_F_Zyminiomokesci432GeriamojoVandens</vt:lpstr>
      <vt:lpstr>'Forma 4'!VAS073_F_Zyminiomokesci433GeriamojoVandens</vt:lpstr>
      <vt:lpstr>VAS073_F_Zyminiomokesci433GeriamojoVandens</vt:lpstr>
      <vt:lpstr>'Forma 4'!VAS073_F_Zyminiomokesci43IsViso</vt:lpstr>
      <vt:lpstr>VAS073_F_Zyminiomokesci43IsViso</vt:lpstr>
      <vt:lpstr>'Forma 4'!VAS073_F_Zyminiomokesci441NuotekuSurinkimas</vt:lpstr>
      <vt:lpstr>VAS073_F_Zyminiomokesci441NuotekuSurinkimas</vt:lpstr>
      <vt:lpstr>'Forma 4'!VAS073_F_Zyminiomokesci442NuotekuValymas</vt:lpstr>
      <vt:lpstr>VAS073_F_Zyminiomokesci442NuotekuValymas</vt:lpstr>
      <vt:lpstr>'Forma 4'!VAS073_F_Zyminiomokesci443NuotekuDumblo</vt:lpstr>
      <vt:lpstr>VAS073_F_Zyminiomokesci443NuotekuDumblo</vt:lpstr>
      <vt:lpstr>'Forma 4'!VAS073_F_Zyminiomokesci44IsViso</vt:lpstr>
      <vt:lpstr>VAS073_F_Zyminiomokesci44IsViso</vt:lpstr>
      <vt:lpstr>'Forma 4'!VAS073_F_Zyminiomokesci45PavirsiniuNuoteku</vt:lpstr>
      <vt:lpstr>VAS073_F_Zyminiomokesci45PavirsiniuNuoteku</vt:lpstr>
      <vt:lpstr>'Forma 4'!VAS073_F_Zyminiomokesci46KitosReguliuojamosios</vt:lpstr>
      <vt:lpstr>VAS073_F_Zyminiomokesci46KitosReguliuojamosios</vt:lpstr>
      <vt:lpstr>'Forma 4'!VAS073_F_Zyminiomokesci47KitosVeiklos</vt:lpstr>
      <vt:lpstr>VAS073_F_Zyminiomokesci47KitosVeiklos</vt:lpstr>
      <vt:lpstr>'Forma 4'!VAS073_F_Zyminiomokesci4Apskaitosveikla1</vt:lpstr>
      <vt:lpstr>VAS073_F_Zyminiomokesci4Apskaitosveikla1</vt:lpstr>
      <vt:lpstr>'Forma 4'!VAS073_F_Zyminiomokesci4Kitareguliuoja1</vt:lpstr>
      <vt:lpstr>VAS073_F_Zyminiomokesci4Kitareguliuoja1</vt:lpstr>
      <vt:lpstr>'Forma 5'!VAS074_D_Apskaitosveikl1</vt:lpstr>
      <vt:lpstr>VAS074_D_Apskaitosveikl1</vt:lpstr>
      <vt:lpstr>'Forma 5'!VAS074_D_Apskaitosveikl2</vt:lpstr>
      <vt:lpstr>VAS074_D_Apskaitosveikl2</vt:lpstr>
      <vt:lpstr>'Forma 5'!VAS074_D_AtaskaitinisLaikotarpis</vt:lpstr>
      <vt:lpstr>VAS074_D_AtaskaitinisLaikotarpis</vt:lpstr>
      <vt:lpstr>'Forma 5'!VAS074_D_Atidetojomokes1</vt:lpstr>
      <vt:lpstr>VAS074_D_Atidetojomokes1</vt:lpstr>
      <vt:lpstr>'Forma 5'!VAS074_D_Atidetojomokes2</vt:lpstr>
      <vt:lpstr>VAS074_D_Atidetojomokes2</vt:lpstr>
      <vt:lpstr>'Forma 5'!VAS074_D_Finansinioturt1</vt:lpstr>
      <vt:lpstr>VAS074_D_Finansinioturt1</vt:lpstr>
      <vt:lpstr>'Forma 5'!VAS074_D_Finansinioturt2</vt:lpstr>
      <vt:lpstr>VAS074_D_Finansinioturt2</vt:lpstr>
      <vt:lpstr>'Forma 5'!VAS074_D_Geriamojovande13</vt:lpstr>
      <vt:lpstr>VAS074_D_Geriamojovande13</vt:lpstr>
      <vt:lpstr>'Forma 5'!VAS074_D_Geriamojovande14</vt:lpstr>
      <vt:lpstr>VAS074_D_Geriamojovande14</vt:lpstr>
      <vt:lpstr>'Forma 5'!VAS074_D_Geriamojovande15</vt:lpstr>
      <vt:lpstr>VAS074_D_Geriamojovande15</vt:lpstr>
      <vt:lpstr>'Forma 5'!VAS074_D_Geriamojovande16</vt:lpstr>
      <vt:lpstr>VAS074_D_Geriamojovande16</vt:lpstr>
      <vt:lpstr>'Forma 5'!VAS074_D_Gvtntilgalaiki10</vt:lpstr>
      <vt:lpstr>VAS074_D_Gvtntilgalaiki10</vt:lpstr>
      <vt:lpstr>'Forma 5'!VAS074_D_Gvtntilgalaiki9</vt:lpstr>
      <vt:lpstr>VAS074_D_Gvtntilgalaiki9</vt:lpstr>
      <vt:lpstr>'Forma 5'!VAS074_D_Gvtntveiklosre1</vt:lpstr>
      <vt:lpstr>VAS074_D_Gvtntveiklosre1</vt:lpstr>
      <vt:lpstr>'Forma 5'!VAS074_D_Gvtntveiklosre2</vt:lpstr>
      <vt:lpstr>VAS074_D_Gvtntveiklosre2</vt:lpstr>
      <vt:lpstr>'Forma 5'!VAS074_D_Ilgalaikioturt1</vt:lpstr>
      <vt:lpstr>VAS074_D_Ilgalaikioturt1</vt:lpstr>
      <vt:lpstr>'Forma 5'!VAS074_D_Ilgalaikioturt2</vt:lpstr>
      <vt:lpstr>VAS074_D_Ilgalaikioturt2</vt:lpstr>
      <vt:lpstr>'Forma 5'!VAS074_D_Ilgalaikioturt3</vt:lpstr>
      <vt:lpstr>VAS074_D_Ilgalaikioturt3</vt:lpstr>
      <vt:lpstr>'Forma 5'!VAS074_D_Ilgalaikioturt4</vt:lpstr>
      <vt:lpstr>VAS074_D_Ilgalaikioturt4</vt:lpstr>
      <vt:lpstr>'Forma 5'!VAS074_D_Investiciniotu1</vt:lpstr>
      <vt:lpstr>VAS074_D_Investiciniotu1</vt:lpstr>
      <vt:lpstr>'Forma 5'!VAS074_D_Investiciniotu2</vt:lpstr>
      <vt:lpstr>VAS074_D_Investiciniotu2</vt:lpstr>
      <vt:lpstr>'Forma 5'!VAS074_D_Kitoreguliuoja1</vt:lpstr>
      <vt:lpstr>VAS074_D_Kitoreguliuoja1</vt:lpstr>
      <vt:lpstr>'Forma 5'!VAS074_D_Kitoreguliuoja2</vt:lpstr>
      <vt:lpstr>VAS074_D_Kitoreguliuoja2</vt:lpstr>
      <vt:lpstr>'Forma 5'!VAS074_D_Kitosreguliuoj6</vt:lpstr>
      <vt:lpstr>VAS074_D_Kitosreguliuoj6</vt:lpstr>
      <vt:lpstr>'Forma 5'!VAS074_D_Kitosreguliuoj7</vt:lpstr>
      <vt:lpstr>VAS074_D_Kitosreguliuoj7</vt:lpstr>
      <vt:lpstr>'Forma 5'!VAS074_D_Kituveikluilga1</vt:lpstr>
      <vt:lpstr>VAS074_D_Kituveikluilga1</vt:lpstr>
      <vt:lpstr>'Forma 5'!VAS074_D_Kituveikluilga2</vt:lpstr>
      <vt:lpstr>VAS074_D_Kituveikluilga2</vt:lpstr>
      <vt:lpstr>'Forma 5'!VAS074_D_Nebaigtosstaty2</vt:lpstr>
      <vt:lpstr>VAS074_D_Nebaigtosstaty2</vt:lpstr>
      <vt:lpstr>'Forma 5'!VAS074_D_Nebaigtosstaty3</vt:lpstr>
      <vt:lpstr>VAS074_D_Nebaigtosstaty3</vt:lpstr>
      <vt:lpstr>'Forma 5'!VAS074_D_Nereguliuojamo5</vt:lpstr>
      <vt:lpstr>VAS074_D_Nereguliuojamo5</vt:lpstr>
      <vt:lpstr>'Forma 5'!VAS074_D_Nereguliuojamo6</vt:lpstr>
      <vt:lpstr>VAS074_D_Nereguliuojamo6</vt:lpstr>
      <vt:lpstr>'Forma 5'!VAS074_D_Nuotekudumblot5</vt:lpstr>
      <vt:lpstr>VAS074_D_Nuotekudumblot5</vt:lpstr>
      <vt:lpstr>'Forma 5'!VAS074_D_Nuotekudumblot6</vt:lpstr>
      <vt:lpstr>VAS074_D_Nuotekudumblot6</vt:lpstr>
      <vt:lpstr>'Forma 5'!VAS074_D_Nuotekusurinki5</vt:lpstr>
      <vt:lpstr>VAS074_D_Nuotekusurinki5</vt:lpstr>
      <vt:lpstr>'Forma 5'!VAS074_D_Nuotekusurinki6</vt:lpstr>
      <vt:lpstr>VAS074_D_Nuotekusurinki6</vt:lpstr>
      <vt:lpstr>'Forma 5'!VAS074_D_Nuotekutvarkym8</vt:lpstr>
      <vt:lpstr>VAS074_D_Nuotekutvarkym8</vt:lpstr>
      <vt:lpstr>'Forma 5'!VAS074_D_Nuotekutvarkym9</vt:lpstr>
      <vt:lpstr>VAS074_D_Nuotekutvarkym9</vt:lpstr>
      <vt:lpstr>'Forma 5'!VAS074_D_Nuotekuvalymor1</vt:lpstr>
      <vt:lpstr>VAS074_D_Nuotekuvalymor1</vt:lpstr>
      <vt:lpstr>'Forma 5'!VAS074_D_Nuotekuvalymor2</vt:lpstr>
      <vt:lpstr>VAS074_D_Nuotekuvalymor2</vt:lpstr>
      <vt:lpstr>'Forma 5'!VAS074_D_Pavirsiniunuot5</vt:lpstr>
      <vt:lpstr>VAS074_D_Pavirsiniunuot5</vt:lpstr>
      <vt:lpstr>'Forma 5'!VAS074_D_Pavirsiniunuot6</vt:lpstr>
      <vt:lpstr>VAS074_D_Pavirsiniunuot6</vt:lpstr>
      <vt:lpstr>'Forma 5'!VAS074_D_Pletrosdarbuve1</vt:lpstr>
      <vt:lpstr>VAS074_D_Pletrosdarbuve1</vt:lpstr>
      <vt:lpstr>'Forma 5'!VAS074_D_Pletrosdarbuve2</vt:lpstr>
      <vt:lpstr>VAS074_D_Pletrosdarbuve2</vt:lpstr>
      <vt:lpstr>'Forma 5'!VAS074_D_Prestizoverteg1</vt:lpstr>
      <vt:lpstr>VAS074_D_Prestizoverteg1</vt:lpstr>
      <vt:lpstr>'Forma 5'!VAS074_D_Prestizoverteg2</vt:lpstr>
      <vt:lpstr>VAS074_D_Prestizoverteg2</vt:lpstr>
      <vt:lpstr>'Forma 5'!VAS074_D_Uzdotacijasisi1</vt:lpstr>
      <vt:lpstr>VAS074_D_Uzdotacijasisi1</vt:lpstr>
      <vt:lpstr>'Forma 5'!VAS074_D_Uzdotacijasisi2</vt:lpstr>
      <vt:lpstr>VAS074_D_Uzdotacijasisi2</vt:lpstr>
      <vt:lpstr>'Forma 5'!VAS074_F_Apskaitosveikl1AtaskaitinisLaikotarpis</vt:lpstr>
      <vt:lpstr>VAS074_F_Apskaitosveikl1AtaskaitinisLaikotarpis</vt:lpstr>
      <vt:lpstr>'Forma 5'!VAS074_F_Apskaitosveikl2AtaskaitinisLaikotarpis</vt:lpstr>
      <vt:lpstr>VAS074_F_Apskaitosveikl2AtaskaitinisLaikotarpis</vt:lpstr>
      <vt:lpstr>'Forma 5'!VAS074_F_Atidetojomokes1AtaskaitinisLaikotarpis</vt:lpstr>
      <vt:lpstr>VAS074_F_Atidetojomokes1AtaskaitinisLaikotarpis</vt:lpstr>
      <vt:lpstr>'Forma 5'!VAS074_F_Atidetojomokes2AtaskaitinisLaikotarpis</vt:lpstr>
      <vt:lpstr>VAS074_F_Atidetojomokes2AtaskaitinisLaikotarpis</vt:lpstr>
      <vt:lpstr>'Forma 5'!VAS074_F_Finansinioturt1AtaskaitinisLaikotarpis</vt:lpstr>
      <vt:lpstr>VAS074_F_Finansinioturt1AtaskaitinisLaikotarpis</vt:lpstr>
      <vt:lpstr>'Forma 5'!VAS074_F_Finansinioturt2AtaskaitinisLaikotarpis</vt:lpstr>
      <vt:lpstr>VAS074_F_Finansinioturt2AtaskaitinisLaikotarpis</vt:lpstr>
      <vt:lpstr>'Forma 5'!VAS074_F_Geriamojovande13AtaskaitinisLaikotarpis</vt:lpstr>
      <vt:lpstr>VAS074_F_Geriamojovande13AtaskaitinisLaikotarpis</vt:lpstr>
      <vt:lpstr>'Forma 5'!VAS074_F_Geriamojovande14AtaskaitinisLaikotarpis</vt:lpstr>
      <vt:lpstr>VAS074_F_Geriamojovande14AtaskaitinisLaikotarpis</vt:lpstr>
      <vt:lpstr>'Forma 5'!VAS074_F_Geriamojovande15AtaskaitinisLaikotarpis</vt:lpstr>
      <vt:lpstr>VAS074_F_Geriamojovande15AtaskaitinisLaikotarpis</vt:lpstr>
      <vt:lpstr>'Forma 5'!VAS074_F_Geriamojovande16AtaskaitinisLaikotarpis</vt:lpstr>
      <vt:lpstr>VAS074_F_Geriamojovande16AtaskaitinisLaikotarpis</vt:lpstr>
      <vt:lpstr>'Forma 5'!VAS074_F_Gvtntilgalaiki10AtaskaitinisLaikotarpis</vt:lpstr>
      <vt:lpstr>VAS074_F_Gvtntilgalaiki10AtaskaitinisLaikotarpis</vt:lpstr>
      <vt:lpstr>'Forma 5'!VAS074_F_Gvtntilgalaiki9AtaskaitinisLaikotarpis</vt:lpstr>
      <vt:lpstr>VAS074_F_Gvtntilgalaiki9AtaskaitinisLaikotarpis</vt:lpstr>
      <vt:lpstr>'Forma 5'!VAS074_F_Gvtntveiklosre1AtaskaitinisLaikotarpis</vt:lpstr>
      <vt:lpstr>VAS074_F_Gvtntveiklosre1AtaskaitinisLaikotarpis</vt:lpstr>
      <vt:lpstr>'Forma 5'!VAS074_F_Gvtntveiklosre2AtaskaitinisLaikotarpis</vt:lpstr>
      <vt:lpstr>VAS074_F_Gvtntveiklosre2AtaskaitinisLaikotarpis</vt:lpstr>
      <vt:lpstr>'Forma 5'!VAS074_F_Ilgalaikioturt1AtaskaitinisLaikotarpis</vt:lpstr>
      <vt:lpstr>VAS074_F_Ilgalaikioturt1AtaskaitinisLaikotarpis</vt:lpstr>
      <vt:lpstr>'Forma 5'!VAS074_F_Ilgalaikioturt2AtaskaitinisLaikotarpis</vt:lpstr>
      <vt:lpstr>VAS074_F_Ilgalaikioturt2AtaskaitinisLaikotarpis</vt:lpstr>
      <vt:lpstr>'Forma 5'!VAS074_F_Ilgalaikioturt3AtaskaitinisLaikotarpis</vt:lpstr>
      <vt:lpstr>VAS074_F_Ilgalaikioturt3AtaskaitinisLaikotarpis</vt:lpstr>
      <vt:lpstr>'Forma 5'!VAS074_F_Ilgalaikioturt4AtaskaitinisLaikotarpis</vt:lpstr>
      <vt:lpstr>VAS074_F_Ilgalaikioturt4AtaskaitinisLaikotarpis</vt:lpstr>
      <vt:lpstr>'Forma 5'!VAS074_F_Investiciniotu1AtaskaitinisLaikotarpis</vt:lpstr>
      <vt:lpstr>VAS074_F_Investiciniotu1AtaskaitinisLaikotarpis</vt:lpstr>
      <vt:lpstr>'Forma 5'!VAS074_F_Investiciniotu2AtaskaitinisLaikotarpis</vt:lpstr>
      <vt:lpstr>VAS074_F_Investiciniotu2AtaskaitinisLaikotarpis</vt:lpstr>
      <vt:lpstr>'Forma 5'!VAS074_F_Kitoreguliuoja1AtaskaitinisLaikotarpis</vt:lpstr>
      <vt:lpstr>VAS074_F_Kitoreguliuoja1AtaskaitinisLaikotarpis</vt:lpstr>
      <vt:lpstr>'Forma 5'!VAS074_F_Kitoreguliuoja2AtaskaitinisLaikotarpis</vt:lpstr>
      <vt:lpstr>VAS074_F_Kitoreguliuoja2AtaskaitinisLaikotarpis</vt:lpstr>
      <vt:lpstr>'Forma 5'!VAS074_F_Kitosreguliuoj6AtaskaitinisLaikotarpis</vt:lpstr>
      <vt:lpstr>VAS074_F_Kitosreguliuoj6AtaskaitinisLaikotarpis</vt:lpstr>
      <vt:lpstr>'Forma 5'!VAS074_F_Kitosreguliuoj7AtaskaitinisLaikotarpis</vt:lpstr>
      <vt:lpstr>VAS074_F_Kitosreguliuoj7AtaskaitinisLaikotarpis</vt:lpstr>
      <vt:lpstr>'Forma 5'!VAS074_F_Kituveikluilga1AtaskaitinisLaikotarpis</vt:lpstr>
      <vt:lpstr>VAS074_F_Kituveikluilga1AtaskaitinisLaikotarpis</vt:lpstr>
      <vt:lpstr>'Forma 5'!VAS074_F_Kituveikluilga2AtaskaitinisLaikotarpis</vt:lpstr>
      <vt:lpstr>VAS074_F_Kituveikluilga2AtaskaitinisLaikotarpis</vt:lpstr>
      <vt:lpstr>'Forma 5'!VAS074_F_Nebaigtosstaty2AtaskaitinisLaikotarpis</vt:lpstr>
      <vt:lpstr>VAS074_F_Nebaigtosstaty2AtaskaitinisLaikotarpis</vt:lpstr>
      <vt:lpstr>'Forma 5'!VAS074_F_Nebaigtosstaty3AtaskaitinisLaikotarpis</vt:lpstr>
      <vt:lpstr>VAS074_F_Nebaigtosstaty3AtaskaitinisLaikotarpis</vt:lpstr>
      <vt:lpstr>'Forma 5'!VAS074_F_Nereguliuojamo5AtaskaitinisLaikotarpis</vt:lpstr>
      <vt:lpstr>VAS074_F_Nereguliuojamo5AtaskaitinisLaikotarpis</vt:lpstr>
      <vt:lpstr>'Forma 5'!VAS074_F_Nereguliuojamo6AtaskaitinisLaikotarpis</vt:lpstr>
      <vt:lpstr>VAS074_F_Nereguliuojamo6AtaskaitinisLaikotarpis</vt:lpstr>
      <vt:lpstr>'Forma 5'!VAS074_F_Nuotekudumblot5AtaskaitinisLaikotarpis</vt:lpstr>
      <vt:lpstr>VAS074_F_Nuotekudumblot5AtaskaitinisLaikotarpis</vt:lpstr>
      <vt:lpstr>'Forma 5'!VAS074_F_Nuotekudumblot6AtaskaitinisLaikotarpis</vt:lpstr>
      <vt:lpstr>VAS074_F_Nuotekudumblot6AtaskaitinisLaikotarpis</vt:lpstr>
      <vt:lpstr>'Forma 5'!VAS074_F_Nuotekusurinki5AtaskaitinisLaikotarpis</vt:lpstr>
      <vt:lpstr>VAS074_F_Nuotekusurinki5AtaskaitinisLaikotarpis</vt:lpstr>
      <vt:lpstr>'Forma 5'!VAS074_F_Nuotekusurinki6AtaskaitinisLaikotarpis</vt:lpstr>
      <vt:lpstr>VAS074_F_Nuotekusurinki6AtaskaitinisLaikotarpis</vt:lpstr>
      <vt:lpstr>'Forma 5'!VAS074_F_Nuotekutvarkym8AtaskaitinisLaikotarpis</vt:lpstr>
      <vt:lpstr>VAS074_F_Nuotekutvarkym8AtaskaitinisLaikotarpis</vt:lpstr>
      <vt:lpstr>'Forma 5'!VAS074_F_Nuotekutvarkym9AtaskaitinisLaikotarpis</vt:lpstr>
      <vt:lpstr>VAS074_F_Nuotekutvarkym9AtaskaitinisLaikotarpis</vt:lpstr>
      <vt:lpstr>'Forma 5'!VAS074_F_Nuotekuvalymor1AtaskaitinisLaikotarpis</vt:lpstr>
      <vt:lpstr>VAS074_F_Nuotekuvalymor1AtaskaitinisLaikotarpis</vt:lpstr>
      <vt:lpstr>'Forma 5'!VAS074_F_Nuotekuvalymor2AtaskaitinisLaikotarpis</vt:lpstr>
      <vt:lpstr>VAS074_F_Nuotekuvalymor2AtaskaitinisLaikotarpis</vt:lpstr>
      <vt:lpstr>'Forma 5'!VAS074_F_Pavirsiniunuot5AtaskaitinisLaikotarpis</vt:lpstr>
      <vt:lpstr>VAS074_F_Pavirsiniunuot5AtaskaitinisLaikotarpis</vt:lpstr>
      <vt:lpstr>'Forma 5'!VAS074_F_Pavirsiniunuot6AtaskaitinisLaikotarpis</vt:lpstr>
      <vt:lpstr>VAS074_F_Pavirsiniunuot6AtaskaitinisLaikotarpis</vt:lpstr>
      <vt:lpstr>'Forma 5'!VAS074_F_Pletrosdarbuve1AtaskaitinisLaikotarpis</vt:lpstr>
      <vt:lpstr>VAS074_F_Pletrosdarbuve1AtaskaitinisLaikotarpis</vt:lpstr>
      <vt:lpstr>'Forma 5'!VAS074_F_Pletrosdarbuve2AtaskaitinisLaikotarpis</vt:lpstr>
      <vt:lpstr>VAS074_F_Pletrosdarbuve2AtaskaitinisLaikotarpis</vt:lpstr>
      <vt:lpstr>'Forma 5'!VAS074_F_Prestizoverteg1AtaskaitinisLaikotarpis</vt:lpstr>
      <vt:lpstr>VAS074_F_Prestizoverteg1AtaskaitinisLaikotarpis</vt:lpstr>
      <vt:lpstr>'Forma 5'!VAS074_F_Prestizoverteg2AtaskaitinisLaikotarpis</vt:lpstr>
      <vt:lpstr>VAS074_F_Prestizoverteg2AtaskaitinisLaikotarpis</vt:lpstr>
      <vt:lpstr>'Forma 5'!VAS074_F_Uzdotacijasisi1AtaskaitinisLaikotarpis</vt:lpstr>
      <vt:lpstr>VAS074_F_Uzdotacijasisi1AtaskaitinisLaikotarpis</vt:lpstr>
      <vt:lpstr>'Forma 5'!VAS074_F_Uzdotacijasisi2AtaskaitinisLaikotarpis</vt:lpstr>
      <vt:lpstr>VAS074_F_Uzdotacijasisi2AtaskaitinisLaikotarpis</vt:lpstr>
      <vt:lpstr>'Forma 6'!VAS075_D_1IS</vt:lpstr>
      <vt:lpstr>VAS075_D_1IS</vt:lpstr>
      <vt:lpstr>'Forma 6'!VAS075_D_31GeriamojoVandens</vt:lpstr>
      <vt:lpstr>VAS075_D_31GeriamojoVandens</vt:lpstr>
      <vt:lpstr>'Forma 6'!VAS075_D_32GeriamojoVandens</vt:lpstr>
      <vt:lpstr>VAS075_D_32GeriamojoVandens</vt:lpstr>
      <vt:lpstr>'Forma 6'!VAS075_D_33GeriamojoVandens</vt:lpstr>
      <vt:lpstr>VAS075_D_33GeriamojoVandens</vt:lpstr>
      <vt:lpstr>'Forma 6'!VAS075_D_3IsViso</vt:lpstr>
      <vt:lpstr>VAS075_D_3IsViso</vt:lpstr>
      <vt:lpstr>'Forma 6'!VAS075_D_41NuotekuSurinkimas</vt:lpstr>
      <vt:lpstr>VAS075_D_41NuotekuSurinkimas</vt:lpstr>
      <vt:lpstr>'Forma 6'!VAS075_D_42NuotekuValymas</vt:lpstr>
      <vt:lpstr>VAS075_D_42NuotekuValymas</vt:lpstr>
      <vt:lpstr>'Forma 6'!VAS075_D_43NuotekuDumblo</vt:lpstr>
      <vt:lpstr>VAS075_D_43NuotekuDumblo</vt:lpstr>
      <vt:lpstr>'Forma 6'!VAS075_D_4IsViso</vt:lpstr>
      <vt:lpstr>VAS075_D_4IsViso</vt:lpstr>
      <vt:lpstr>'Forma 6'!VAS075_D_5PavirsiniuNuoteku</vt:lpstr>
      <vt:lpstr>VAS075_D_5PavirsiniuNuoteku</vt:lpstr>
      <vt:lpstr>'Forma 6'!VAS075_D_6KitosReguliuojamosios</vt:lpstr>
      <vt:lpstr>VAS075_D_6KitosReguliuojamosios</vt:lpstr>
      <vt:lpstr>'Forma 6'!VAS075_D_7KitosVeiklos</vt:lpstr>
      <vt:lpstr>VAS075_D_7KitosVeiklos</vt:lpstr>
      <vt:lpstr>'Forma 6'!VAS075_D_Apskaitospriet2</vt:lpstr>
      <vt:lpstr>VAS075_D_Apskaitospriet2</vt:lpstr>
      <vt:lpstr>'Forma 6'!VAS075_D_Apskaitospriet3</vt:lpstr>
      <vt:lpstr>VAS075_D_Apskaitospriet3</vt:lpstr>
      <vt:lpstr>'Forma 6'!VAS075_D_Apskaitospriet4</vt:lpstr>
      <vt:lpstr>VAS075_D_Apskaitospriet4</vt:lpstr>
      <vt:lpstr>'Forma 6'!VAS075_D_Apskaitospriet5</vt:lpstr>
      <vt:lpstr>VAS075_D_Apskaitospriet5</vt:lpstr>
      <vt:lpstr>'Forma 6'!VAS075_D_Apskaitosveikla1</vt:lpstr>
      <vt:lpstr>VAS075_D_Apskaitosveikla1</vt:lpstr>
      <vt:lpstr>'Forma 6'!VAS075_D_Atsiskaitomiej1</vt:lpstr>
      <vt:lpstr>VAS075_D_Atsiskaitomiej1</vt:lpstr>
      <vt:lpstr>'Forma 6'!VAS075_D_Atsiskaitomiej2</vt:lpstr>
      <vt:lpstr>VAS075_D_Atsiskaitomiej2</vt:lpstr>
      <vt:lpstr>'Forma 6'!VAS075_D_Atsiskaitomiej3</vt:lpstr>
      <vt:lpstr>VAS075_D_Atsiskaitomiej3</vt:lpstr>
      <vt:lpstr>'Forma 6'!VAS075_D_Atsiskaitomiej4</vt:lpstr>
      <vt:lpstr>VAS075_D_Atsiskaitomiej4</vt:lpstr>
      <vt:lpstr>'Forma 6'!VAS075_D_Bendraipaskirs1</vt:lpstr>
      <vt:lpstr>VAS075_D_Bendraipaskirs1</vt:lpstr>
      <vt:lpstr>'Forma 6'!VAS075_D_Bendraipaskirs2</vt:lpstr>
      <vt:lpstr>VAS075_D_Bendraipaskirs2</vt:lpstr>
      <vt:lpstr>'Forma 6'!VAS075_D_Cpunktui10</vt:lpstr>
      <vt:lpstr>VAS075_D_Cpunktui10</vt:lpstr>
      <vt:lpstr>'Forma 6'!VAS075_D_Cpunktui11</vt:lpstr>
      <vt:lpstr>VAS075_D_Cpunktui11</vt:lpstr>
      <vt:lpstr>'Forma 6'!VAS075_D_Cpunktui12</vt:lpstr>
      <vt:lpstr>VAS075_D_Cpunktui12</vt:lpstr>
      <vt:lpstr>'Forma 6'!VAS075_D_Cpunktui13</vt:lpstr>
      <vt:lpstr>VAS075_D_Cpunktui13</vt:lpstr>
      <vt:lpstr>'Forma 6'!VAS075_D_Cpunktui14</vt:lpstr>
      <vt:lpstr>VAS075_D_Cpunktui14</vt:lpstr>
      <vt:lpstr>'Forma 6'!VAS075_D_Cpunktui15</vt:lpstr>
      <vt:lpstr>VAS075_D_Cpunktui15</vt:lpstr>
      <vt:lpstr>'Forma 6'!VAS075_D_Cpunktui16</vt:lpstr>
      <vt:lpstr>VAS075_D_Cpunktui16</vt:lpstr>
      <vt:lpstr>'Forma 6'!VAS075_D_Cpunktui17</vt:lpstr>
      <vt:lpstr>VAS075_D_Cpunktui17</vt:lpstr>
      <vt:lpstr>'Forma 6'!VAS075_D_Cpunktui171</vt:lpstr>
      <vt:lpstr>VAS075_D_Cpunktui171</vt:lpstr>
      <vt:lpstr>'Forma 6'!VAS075_D_Cpunktui18</vt:lpstr>
      <vt:lpstr>VAS075_D_Cpunktui18</vt:lpstr>
      <vt:lpstr>'Forma 6'!VAS075_D_Cpunktui181</vt:lpstr>
      <vt:lpstr>VAS075_D_Cpunktui181</vt:lpstr>
      <vt:lpstr>'Forma 6'!VAS075_D_Cpunktui19</vt:lpstr>
      <vt:lpstr>VAS075_D_Cpunktui19</vt:lpstr>
      <vt:lpstr>'Forma 6'!VAS075_D_Cpunktui191</vt:lpstr>
      <vt:lpstr>VAS075_D_Cpunktui191</vt:lpstr>
      <vt:lpstr>'Forma 6'!VAS075_D_Cpunktui192</vt:lpstr>
      <vt:lpstr>VAS075_D_Cpunktui192</vt:lpstr>
      <vt:lpstr>'Forma 6'!VAS075_D_Cpunktui20</vt:lpstr>
      <vt:lpstr>VAS075_D_Cpunktui20</vt:lpstr>
      <vt:lpstr>'Forma 6'!VAS075_D_Cpunktui201</vt:lpstr>
      <vt:lpstr>VAS075_D_Cpunktui201</vt:lpstr>
      <vt:lpstr>'Forma 6'!VAS075_D_Cpunktui21</vt:lpstr>
      <vt:lpstr>VAS075_D_Cpunktui21</vt:lpstr>
      <vt:lpstr>'Forma 6'!VAS075_D_Cpunktui22</vt:lpstr>
      <vt:lpstr>VAS075_D_Cpunktui22</vt:lpstr>
      <vt:lpstr>'Forma 6'!VAS075_D_Cpunktui23</vt:lpstr>
      <vt:lpstr>VAS075_D_Cpunktui23</vt:lpstr>
      <vt:lpstr>'Forma 6'!VAS075_D_Cpunktui24</vt:lpstr>
      <vt:lpstr>VAS075_D_Cpunktui24</vt:lpstr>
      <vt:lpstr>'Forma 6'!VAS075_D_Cpunktui9</vt:lpstr>
      <vt:lpstr>VAS075_D_Cpunktui9</vt:lpstr>
      <vt:lpstr>'Forma 6'!VAS075_D_Epunktui1</vt:lpstr>
      <vt:lpstr>VAS075_D_Epunktui1</vt:lpstr>
      <vt:lpstr>'Forma 6'!VAS075_D_Epunktui10</vt:lpstr>
      <vt:lpstr>VAS075_D_Epunktui10</vt:lpstr>
      <vt:lpstr>'Forma 6'!VAS075_D_Epunktui11</vt:lpstr>
      <vt:lpstr>VAS075_D_Epunktui11</vt:lpstr>
      <vt:lpstr>'Forma 6'!VAS075_D_Epunktui12</vt:lpstr>
      <vt:lpstr>VAS075_D_Epunktui12</vt:lpstr>
      <vt:lpstr>'Forma 6'!VAS075_D_Epunktui13</vt:lpstr>
      <vt:lpstr>VAS075_D_Epunktui13</vt:lpstr>
      <vt:lpstr>'Forma 6'!VAS075_D_Epunktui14</vt:lpstr>
      <vt:lpstr>VAS075_D_Epunktui14</vt:lpstr>
      <vt:lpstr>'Forma 6'!VAS075_D_Epunktui15</vt:lpstr>
      <vt:lpstr>VAS075_D_Epunktui15</vt:lpstr>
      <vt:lpstr>'Forma 6'!VAS075_D_Epunktui16</vt:lpstr>
      <vt:lpstr>VAS075_D_Epunktui16</vt:lpstr>
      <vt:lpstr>'Forma 6'!VAS075_D_Epunktui17</vt:lpstr>
      <vt:lpstr>VAS075_D_Epunktui17</vt:lpstr>
      <vt:lpstr>'Forma 6'!VAS075_D_Epunktui18</vt:lpstr>
      <vt:lpstr>VAS075_D_Epunktui18</vt:lpstr>
      <vt:lpstr>'Forma 6'!VAS075_D_Epunktui19</vt:lpstr>
      <vt:lpstr>VAS075_D_Epunktui19</vt:lpstr>
      <vt:lpstr>'Forma 6'!VAS075_D_Epunktui2</vt:lpstr>
      <vt:lpstr>VAS075_D_Epunktui2</vt:lpstr>
      <vt:lpstr>'Forma 6'!VAS075_D_Epunktui20</vt:lpstr>
      <vt:lpstr>VAS075_D_Epunktui20</vt:lpstr>
      <vt:lpstr>'Forma 6'!VAS075_D_Epunktui3</vt:lpstr>
      <vt:lpstr>VAS075_D_Epunktui3</vt:lpstr>
      <vt:lpstr>'Forma 6'!VAS075_D_Epunktui4</vt:lpstr>
      <vt:lpstr>VAS075_D_Epunktui4</vt:lpstr>
      <vt:lpstr>'Forma 6'!VAS075_D_Epunktui5</vt:lpstr>
      <vt:lpstr>VAS075_D_Epunktui5</vt:lpstr>
      <vt:lpstr>'Forma 6'!VAS075_D_Epunktui6</vt:lpstr>
      <vt:lpstr>VAS075_D_Epunktui6</vt:lpstr>
      <vt:lpstr>'Forma 6'!VAS075_D_Epunktui7</vt:lpstr>
      <vt:lpstr>VAS075_D_Epunktui7</vt:lpstr>
      <vt:lpstr>'Forma 6'!VAS075_D_Epunktui8</vt:lpstr>
      <vt:lpstr>VAS075_D_Epunktui8</vt:lpstr>
      <vt:lpstr>'Forma 6'!VAS075_D_Epunktui9</vt:lpstr>
      <vt:lpstr>VAS075_D_Epunktui9</vt:lpstr>
      <vt:lpstr>'Forma 6'!VAS075_D_Irankiaimatavi2</vt:lpstr>
      <vt:lpstr>VAS075_D_Irankiaimatavi2</vt:lpstr>
      <vt:lpstr>'Forma 6'!VAS075_D_Irankiaimatavi3</vt:lpstr>
      <vt:lpstr>VAS075_D_Irankiaimatavi3</vt:lpstr>
      <vt:lpstr>'Forma 6'!VAS075_D_Irankiaimatavi4</vt:lpstr>
      <vt:lpstr>VAS075_D_Irankiaimatavi4</vt:lpstr>
      <vt:lpstr>'Forma 6'!VAS075_D_Irankiaimatavi5</vt:lpstr>
      <vt:lpstr>VAS075_D_Irankiaimatavi5</vt:lpstr>
      <vt:lpstr>'Forma 6'!VAS075_D_Irasyti1</vt:lpstr>
      <vt:lpstr>VAS075_D_Irasyti1</vt:lpstr>
      <vt:lpstr>'Forma 6'!VAS075_D_Irasyti10</vt:lpstr>
      <vt:lpstr>VAS075_D_Irasyti10</vt:lpstr>
      <vt:lpstr>'Forma 6'!VAS075_D_Irasyti11</vt:lpstr>
      <vt:lpstr>VAS075_D_Irasyti11</vt:lpstr>
      <vt:lpstr>'Forma 6'!VAS075_D_Irasyti12</vt:lpstr>
      <vt:lpstr>VAS075_D_Irasyti12</vt:lpstr>
      <vt:lpstr>'Forma 6'!VAS075_D_Irasyti2</vt:lpstr>
      <vt:lpstr>VAS075_D_Irasyti2</vt:lpstr>
      <vt:lpstr>'Forma 6'!VAS075_D_Irasyti3</vt:lpstr>
      <vt:lpstr>VAS075_D_Irasyti3</vt:lpstr>
      <vt:lpstr>'Forma 6'!VAS075_D_Irasyti4</vt:lpstr>
      <vt:lpstr>VAS075_D_Irasyti4</vt:lpstr>
      <vt:lpstr>'Forma 6'!VAS075_D_Irasyti5</vt:lpstr>
      <vt:lpstr>VAS075_D_Irasyti5</vt:lpstr>
      <vt:lpstr>'Forma 6'!VAS075_D_Irasyti6</vt:lpstr>
      <vt:lpstr>VAS075_D_Irasyti6</vt:lpstr>
      <vt:lpstr>'Forma 6'!VAS075_D_Irasyti7</vt:lpstr>
      <vt:lpstr>VAS075_D_Irasyti7</vt:lpstr>
      <vt:lpstr>'Forma 6'!VAS075_D_Irasyti8</vt:lpstr>
      <vt:lpstr>VAS075_D_Irasyti8</vt:lpstr>
      <vt:lpstr>'Forma 6'!VAS075_D_Irasyti9</vt:lpstr>
      <vt:lpstr>VAS075_D_Irasyti9</vt:lpstr>
      <vt:lpstr>'Forma 6'!VAS075_D_Keliaiaikstele2</vt:lpstr>
      <vt:lpstr>VAS075_D_Keliaiaikstele2</vt:lpstr>
      <vt:lpstr>'Forma 6'!VAS075_D_Keliaiaikstele3</vt:lpstr>
      <vt:lpstr>VAS075_D_Keliaiaikstele3</vt:lpstr>
      <vt:lpstr>'Forma 6'!VAS075_D_Keliaiaikstele4</vt:lpstr>
      <vt:lpstr>VAS075_D_Keliaiaikstele4</vt:lpstr>
      <vt:lpstr>'Forma 6'!VAS075_D_Keliaiaikstele5</vt:lpstr>
      <vt:lpstr>VAS075_D_Keliaiaikstele5</vt:lpstr>
      <vt:lpstr>'Forma 6'!VAS075_D_Kitairanga1</vt:lpstr>
      <vt:lpstr>VAS075_D_Kitairanga1</vt:lpstr>
      <vt:lpstr>'Forma 6'!VAS075_D_Kitareguliuoja1</vt:lpstr>
      <vt:lpstr>VAS075_D_Kitareguliuoja1</vt:lpstr>
      <vt:lpstr>'Forma 6'!VAS075_D_Kitasilgalaiki1</vt:lpstr>
      <vt:lpstr>VAS075_D_Kitasilgalaiki1</vt:lpstr>
      <vt:lpstr>'Forma 6'!VAS075_D_Kitasilgalaiki2</vt:lpstr>
      <vt:lpstr>VAS075_D_Kitasilgalaiki2</vt:lpstr>
      <vt:lpstr>'Forma 6'!VAS075_D_Kitasilgalaiki3</vt:lpstr>
      <vt:lpstr>VAS075_D_Kitasilgalaiki3</vt:lpstr>
      <vt:lpstr>'Forma 6'!VAS075_D_Kitasilgalaiki4</vt:lpstr>
      <vt:lpstr>VAS075_D_Kitasilgalaiki4</vt:lpstr>
      <vt:lpstr>'Forma 6'!VAS075_D_Kitasnemateria2</vt:lpstr>
      <vt:lpstr>VAS075_D_Kitasnemateria2</vt:lpstr>
      <vt:lpstr>'Forma 6'!VAS075_D_Kitasnemateria3</vt:lpstr>
      <vt:lpstr>VAS075_D_Kitasnemateria3</vt:lpstr>
      <vt:lpstr>'Forma 6'!VAS075_D_Kitasnemateria4</vt:lpstr>
      <vt:lpstr>VAS075_D_Kitasnemateria4</vt:lpstr>
      <vt:lpstr>'Forma 6'!VAS075_D_Kitasnemateria5</vt:lpstr>
      <vt:lpstr>VAS075_D_Kitasnemateria5</vt:lpstr>
      <vt:lpstr>'Forma 6'!VAS075_D_Kitigeriamojov1</vt:lpstr>
      <vt:lpstr>VAS075_D_Kitigeriamojov1</vt:lpstr>
      <vt:lpstr>'Forma 6'!VAS075_D_Kitigeriamojov2</vt:lpstr>
      <vt:lpstr>VAS075_D_Kitigeriamojov2</vt:lpstr>
      <vt:lpstr>'Forma 6'!VAS075_D_Kitigeriamojov3</vt:lpstr>
      <vt:lpstr>VAS075_D_Kitigeriamojov3</vt:lpstr>
      <vt:lpstr>'Forma 6'!VAS075_D_Kitigeriamojov4</vt:lpstr>
      <vt:lpstr>VAS075_D_Kitigeriamojov4</vt:lpstr>
      <vt:lpstr>'Forma 6'!VAS075_D_Kitiirenginiai10</vt:lpstr>
      <vt:lpstr>VAS075_D_Kitiirenginiai10</vt:lpstr>
      <vt:lpstr>'Forma 6'!VAS075_D_Kitiirenginiai3</vt:lpstr>
      <vt:lpstr>VAS075_D_Kitiirenginiai3</vt:lpstr>
      <vt:lpstr>'Forma 6'!VAS075_D_Kitiirenginiai4</vt:lpstr>
      <vt:lpstr>VAS075_D_Kitiirenginiai4</vt:lpstr>
      <vt:lpstr>'Forma 6'!VAS075_D_Kitiirenginiai5</vt:lpstr>
      <vt:lpstr>VAS075_D_Kitiirenginiai5</vt:lpstr>
      <vt:lpstr>'Forma 6'!VAS075_D_Kitiirenginiai6</vt:lpstr>
      <vt:lpstr>VAS075_D_Kitiirenginiai6</vt:lpstr>
      <vt:lpstr>'Forma 6'!VAS075_D_Kitiirenginiai7</vt:lpstr>
      <vt:lpstr>VAS075_D_Kitiirenginiai7</vt:lpstr>
      <vt:lpstr>'Forma 6'!VAS075_D_Kitiirenginiai8</vt:lpstr>
      <vt:lpstr>VAS075_D_Kitiirenginiai8</vt:lpstr>
      <vt:lpstr>'Forma 6'!VAS075_D_Kitiirenginiai9</vt:lpstr>
      <vt:lpstr>VAS075_D_Kitiirenginiai9</vt:lpstr>
      <vt:lpstr>'Forma 6'!VAS075_D_Kitostransport2</vt:lpstr>
      <vt:lpstr>VAS075_D_Kitostransport2</vt:lpstr>
      <vt:lpstr>'Forma 6'!VAS075_D_Kitostransport3</vt:lpstr>
      <vt:lpstr>VAS075_D_Kitostransport3</vt:lpstr>
      <vt:lpstr>'Forma 6'!VAS075_D_Kitostransport4</vt:lpstr>
      <vt:lpstr>VAS075_D_Kitostransport4</vt:lpstr>
      <vt:lpstr>'Forma 6'!VAS075_D_Kitostransport5</vt:lpstr>
      <vt:lpstr>VAS075_D_Kitostransport5</vt:lpstr>
      <vt:lpstr>'Forma 6'!VAS075_D_Lengviejiautom2</vt:lpstr>
      <vt:lpstr>VAS075_D_Lengviejiautom2</vt:lpstr>
      <vt:lpstr>'Forma 6'!VAS075_D_Lengviejiautom3</vt:lpstr>
      <vt:lpstr>VAS075_D_Lengviejiautom3</vt:lpstr>
      <vt:lpstr>'Forma 6'!VAS075_D_Lengviejiautom4</vt:lpstr>
      <vt:lpstr>VAS075_D_Lengviejiautom4</vt:lpstr>
      <vt:lpstr>'Forma 6'!VAS075_D_Lengviejiautom5</vt:lpstr>
      <vt:lpstr>VAS075_D_Lengviejiautom5</vt:lpstr>
      <vt:lpstr>'Forma 6'!VAS075_D_Masinosiriranga2</vt:lpstr>
      <vt:lpstr>VAS075_D_Masinosiriranga2</vt:lpstr>
      <vt:lpstr>'Forma 6'!VAS075_D_Masinosiriranga3</vt:lpstr>
      <vt:lpstr>VAS075_D_Masinosiriranga3</vt:lpstr>
      <vt:lpstr>'Forma 6'!VAS075_D_Masinosiriranga4</vt:lpstr>
      <vt:lpstr>VAS075_D_Masinosiriranga4</vt:lpstr>
      <vt:lpstr>'Forma 6'!VAS075_D_Masinosiriranga5</vt:lpstr>
      <vt:lpstr>VAS075_D_Masinosiriranga5</vt:lpstr>
      <vt:lpstr>'Forma 6'!VAS075_D_Nematerialusis2</vt:lpstr>
      <vt:lpstr>VAS075_D_Nematerialusis2</vt:lpstr>
      <vt:lpstr>'Forma 6'!VAS075_D_Nematerialusis3</vt:lpstr>
      <vt:lpstr>VAS075_D_Nematerialusis3</vt:lpstr>
      <vt:lpstr>'Forma 6'!VAS075_D_Nematerialusis4</vt:lpstr>
      <vt:lpstr>VAS075_D_Nematerialusis4</vt:lpstr>
      <vt:lpstr>'Forma 6'!VAS075_D_Nematerialusis5</vt:lpstr>
      <vt:lpstr>VAS075_D_Nematerialusis5</vt:lpstr>
      <vt:lpstr>'Forma 6'!VAS075_D_Netiesiogiaipa1</vt:lpstr>
      <vt:lpstr>VAS075_D_Netiesiogiaipa1</vt:lpstr>
      <vt:lpstr>'Forma 6'!VAS075_D_Netiesiogiaipa2</vt:lpstr>
      <vt:lpstr>VAS075_D_Netiesiogiaipa2</vt:lpstr>
      <vt:lpstr>'Forma 6'!VAS075_D_Nuotekuirdumbl2</vt:lpstr>
      <vt:lpstr>VAS075_D_Nuotekuirdumbl2</vt:lpstr>
      <vt:lpstr>'Forma 6'!VAS075_D_Nuotekuirdumbl3</vt:lpstr>
      <vt:lpstr>VAS075_D_Nuotekuirdumbl3</vt:lpstr>
      <vt:lpstr>'Forma 6'!VAS075_D_Nuotekuirdumbl4</vt:lpstr>
      <vt:lpstr>VAS075_D_Nuotekuirdumbl4</vt:lpstr>
      <vt:lpstr>'Forma 6'!VAS075_D_Paskirstomasil1</vt:lpstr>
      <vt:lpstr>VAS075_D_Paskirstomasil1</vt:lpstr>
      <vt:lpstr>'Forma 6'!VAS075_D_Pastataiadmini2</vt:lpstr>
      <vt:lpstr>VAS075_D_Pastataiadmini2</vt:lpstr>
      <vt:lpstr>'Forma 6'!VAS075_D_Pastataiadmini3</vt:lpstr>
      <vt:lpstr>VAS075_D_Pastataiadmini3</vt:lpstr>
      <vt:lpstr>'Forma 6'!VAS075_D_Pastataiadmini4</vt:lpstr>
      <vt:lpstr>VAS075_D_Pastataiadmini4</vt:lpstr>
      <vt:lpstr>'Forma 6'!VAS075_D_Pastataiadmini5</vt:lpstr>
      <vt:lpstr>VAS075_D_Pastataiadmini5</vt:lpstr>
      <vt:lpstr>'Forma 6'!VAS075_D_Pastataiirstat2</vt:lpstr>
      <vt:lpstr>VAS075_D_Pastataiirstat2</vt:lpstr>
      <vt:lpstr>'Forma 6'!VAS075_D_Pastataiirstat3</vt:lpstr>
      <vt:lpstr>VAS075_D_Pastataiirstat3</vt:lpstr>
      <vt:lpstr>'Forma 6'!VAS075_D_Pastataiirstat4</vt:lpstr>
      <vt:lpstr>VAS075_D_Pastataiirstat4</vt:lpstr>
      <vt:lpstr>'Forma 6'!VAS075_D_Pastataiirstat5</vt:lpstr>
      <vt:lpstr>VAS075_D_Pastataiirstat5</vt:lpstr>
      <vt:lpstr>'Forma 6'!VAS075_D_Saulessviesose1</vt:lpstr>
      <vt:lpstr>VAS075_D_Saulessviesose1</vt:lpstr>
      <vt:lpstr>'Forma 6'!VAS075_D_Saulessviesose2</vt:lpstr>
      <vt:lpstr>VAS075_D_Saulessviesose2</vt:lpstr>
      <vt:lpstr>'Forma 6'!VAS075_D_Saulessviesose3</vt:lpstr>
      <vt:lpstr>VAS075_D_Saulessviesose3</vt:lpstr>
      <vt:lpstr>'Forma 6'!VAS075_D_Saulessviesose4</vt:lpstr>
      <vt:lpstr>VAS075_D_Saulessviesose4</vt:lpstr>
      <vt:lpstr>'Forma 6'!VAS075_D_Silumosatsiska1</vt:lpstr>
      <vt:lpstr>VAS075_D_Silumosatsiska1</vt:lpstr>
      <vt:lpstr>'Forma 6'!VAS075_D_Silumosatsiska2</vt:lpstr>
      <vt:lpstr>VAS075_D_Silumosatsiska2</vt:lpstr>
      <vt:lpstr>'Forma 6'!VAS075_D_Silumosatsiska3</vt:lpstr>
      <vt:lpstr>VAS075_D_Silumosatsiska3</vt:lpstr>
      <vt:lpstr>'Forma 6'!VAS075_D_Silumosatsiska4</vt:lpstr>
      <vt:lpstr>VAS075_D_Silumosatsiska4</vt:lpstr>
      <vt:lpstr>'Forma 6'!VAS075_D_Silumosirkarst1</vt:lpstr>
      <vt:lpstr>VAS075_D_Silumosirkarst1</vt:lpstr>
      <vt:lpstr>'Forma 6'!VAS075_D_Silumosirkarst2</vt:lpstr>
      <vt:lpstr>VAS075_D_Silumosirkarst2</vt:lpstr>
      <vt:lpstr>'Forma 6'!VAS075_D_Silumosirkarst3</vt:lpstr>
      <vt:lpstr>VAS075_D_Silumosirkarst3</vt:lpstr>
      <vt:lpstr>'Forma 6'!VAS075_D_Silumosirkarst4</vt:lpstr>
      <vt:lpstr>VAS075_D_Silumosirkarst4</vt:lpstr>
      <vt:lpstr>'Forma 6'!VAS075_D_Specprogramine2</vt:lpstr>
      <vt:lpstr>VAS075_D_Specprogramine2</vt:lpstr>
      <vt:lpstr>'Forma 6'!VAS075_D_Specprogramine3</vt:lpstr>
      <vt:lpstr>VAS075_D_Specprogramine3</vt:lpstr>
      <vt:lpstr>'Forma 6'!VAS075_D_Specprogramine4</vt:lpstr>
      <vt:lpstr>VAS075_D_Specprogramine4</vt:lpstr>
      <vt:lpstr>'Forma 6'!VAS075_D_Specprogramine5</vt:lpstr>
      <vt:lpstr>VAS075_D_Specprogramine5</vt:lpstr>
      <vt:lpstr>'Forma 6'!VAS075_D_Standartinepro2</vt:lpstr>
      <vt:lpstr>VAS075_D_Standartinepro2</vt:lpstr>
      <vt:lpstr>'Forma 6'!VAS075_D_Standartinepro3</vt:lpstr>
      <vt:lpstr>VAS075_D_Standartinepro3</vt:lpstr>
      <vt:lpstr>'Forma 6'!VAS075_D_Standartinepro4</vt:lpstr>
      <vt:lpstr>VAS075_D_Standartinepro4</vt:lpstr>
      <vt:lpstr>'Forma 6'!VAS075_D_Standartinepro5</vt:lpstr>
      <vt:lpstr>VAS075_D_Standartinepro5</vt:lpstr>
      <vt:lpstr>'Forma 6'!VAS075_D_Tiesiogiaipask1</vt:lpstr>
      <vt:lpstr>VAS075_D_Tiesiogiaipask1</vt:lpstr>
      <vt:lpstr>'Forma 6'!VAS075_D_Transportoprie2</vt:lpstr>
      <vt:lpstr>VAS075_D_Transportoprie2</vt:lpstr>
      <vt:lpstr>'Forma 6'!VAS075_D_Transportoprie3</vt:lpstr>
      <vt:lpstr>VAS075_D_Transportoprie3</vt:lpstr>
      <vt:lpstr>'Forma 6'!VAS075_D_Transportoprie4</vt:lpstr>
      <vt:lpstr>VAS075_D_Transportoprie4</vt:lpstr>
      <vt:lpstr>'Forma 6'!VAS075_D_Transportoprie5</vt:lpstr>
      <vt:lpstr>VAS075_D_Transportoprie5</vt:lpstr>
      <vt:lpstr>'Forma 6'!VAS075_D_Vamzdynai2</vt:lpstr>
      <vt:lpstr>VAS075_D_Vamzdynai2</vt:lpstr>
      <vt:lpstr>'Forma 6'!VAS075_D_Vamzdynai3</vt:lpstr>
      <vt:lpstr>VAS075_D_Vamzdynai3</vt:lpstr>
      <vt:lpstr>'Forma 6'!VAS075_D_Vamzdynai4</vt:lpstr>
      <vt:lpstr>VAS075_D_Vamzdynai4</vt:lpstr>
      <vt:lpstr>'Forma 6'!VAS075_D_Vamzdynai5</vt:lpstr>
      <vt:lpstr>VAS075_D_Vamzdynai5</vt:lpstr>
      <vt:lpstr>'Forma 6'!VAS075_D_Vandenssiurbli2</vt:lpstr>
      <vt:lpstr>VAS075_D_Vandenssiurbli2</vt:lpstr>
      <vt:lpstr>'Forma 6'!VAS075_D_Vandenssiurbli3</vt:lpstr>
      <vt:lpstr>VAS075_D_Vandenssiurbli3</vt:lpstr>
      <vt:lpstr>'Forma 6'!VAS075_D_Vandenssiurbli4</vt:lpstr>
      <vt:lpstr>VAS075_D_Vandenssiurbli4</vt:lpstr>
      <vt:lpstr>'Forma 6'!VAS075_D_Verslovienetui2</vt:lpstr>
      <vt:lpstr>VAS075_D_Verslovienetui2</vt:lpstr>
      <vt:lpstr>'Forma 6'!VAS075_F_101IS</vt:lpstr>
      <vt:lpstr>VAS075_F_101IS</vt:lpstr>
      <vt:lpstr>'Forma 6'!VAS075_F_1031GeriamojoVandens</vt:lpstr>
      <vt:lpstr>VAS075_F_1031GeriamojoVandens</vt:lpstr>
      <vt:lpstr>'Forma 6'!VAS075_F_1032GeriamojoVandens</vt:lpstr>
      <vt:lpstr>VAS075_F_1032GeriamojoVandens</vt:lpstr>
      <vt:lpstr>'Forma 6'!VAS075_F_1033GeriamojoVandens</vt:lpstr>
      <vt:lpstr>VAS075_F_1033GeriamojoVandens</vt:lpstr>
      <vt:lpstr>'Forma 6'!VAS075_F_103IsViso</vt:lpstr>
      <vt:lpstr>VAS075_F_103IsViso</vt:lpstr>
      <vt:lpstr>'Forma 6'!VAS075_F_1041NuotekuSurinkimas</vt:lpstr>
      <vt:lpstr>VAS075_F_1041NuotekuSurinkimas</vt:lpstr>
      <vt:lpstr>'Forma 6'!VAS075_F_1042NuotekuValymas</vt:lpstr>
      <vt:lpstr>VAS075_F_1042NuotekuValymas</vt:lpstr>
      <vt:lpstr>'Forma 6'!VAS075_F_1043NuotekuDumblo</vt:lpstr>
      <vt:lpstr>VAS075_F_1043NuotekuDumblo</vt:lpstr>
      <vt:lpstr>'Forma 6'!VAS075_F_104IsViso</vt:lpstr>
      <vt:lpstr>VAS075_F_104IsViso</vt:lpstr>
      <vt:lpstr>'Forma 6'!VAS075_F_105PavirsiniuNuoteku</vt:lpstr>
      <vt:lpstr>VAS075_F_105PavirsiniuNuoteku</vt:lpstr>
      <vt:lpstr>'Forma 6'!VAS075_F_106KitosReguliuojamosios</vt:lpstr>
      <vt:lpstr>VAS075_F_106KitosReguliuojamosios</vt:lpstr>
      <vt:lpstr>'Forma 6'!VAS075_F_107KitosVeiklos</vt:lpstr>
      <vt:lpstr>VAS075_F_107KitosVeiklos</vt:lpstr>
      <vt:lpstr>'Forma 6'!VAS075_F_111IS</vt:lpstr>
      <vt:lpstr>VAS075_F_111IS</vt:lpstr>
      <vt:lpstr>'Forma 6'!VAS075_F_1131GeriamojoVandens</vt:lpstr>
      <vt:lpstr>VAS075_F_1131GeriamojoVandens</vt:lpstr>
      <vt:lpstr>'Forma 6'!VAS075_F_1132GeriamojoVandens</vt:lpstr>
      <vt:lpstr>VAS075_F_1132GeriamojoVandens</vt:lpstr>
      <vt:lpstr>'Forma 6'!VAS075_F_1133GeriamojoVandens</vt:lpstr>
      <vt:lpstr>VAS075_F_1133GeriamojoVandens</vt:lpstr>
      <vt:lpstr>'Forma 6'!VAS075_F_113IsViso</vt:lpstr>
      <vt:lpstr>VAS075_F_113IsViso</vt:lpstr>
      <vt:lpstr>'Forma 6'!VAS075_F_1141NuotekuSurinkimas</vt:lpstr>
      <vt:lpstr>VAS075_F_1141NuotekuSurinkimas</vt:lpstr>
      <vt:lpstr>'Forma 6'!VAS075_F_1142NuotekuValymas</vt:lpstr>
      <vt:lpstr>VAS075_F_1142NuotekuValymas</vt:lpstr>
      <vt:lpstr>'Forma 6'!VAS075_F_1143NuotekuDumblo</vt:lpstr>
      <vt:lpstr>VAS075_F_1143NuotekuDumblo</vt:lpstr>
      <vt:lpstr>'Forma 6'!VAS075_F_114IsViso</vt:lpstr>
      <vt:lpstr>VAS075_F_114IsViso</vt:lpstr>
      <vt:lpstr>'Forma 6'!VAS075_F_115PavirsiniuNuoteku</vt:lpstr>
      <vt:lpstr>VAS075_F_115PavirsiniuNuoteku</vt:lpstr>
      <vt:lpstr>'Forma 6'!VAS075_F_116KitosReguliuojamosios</vt:lpstr>
      <vt:lpstr>VAS075_F_116KitosReguliuojamosios</vt:lpstr>
      <vt:lpstr>'Forma 6'!VAS075_F_117KitosVeiklos</vt:lpstr>
      <vt:lpstr>VAS075_F_117KitosVeiklos</vt:lpstr>
      <vt:lpstr>'Forma 6'!VAS075_F_11IS</vt:lpstr>
      <vt:lpstr>VAS075_F_11IS</vt:lpstr>
      <vt:lpstr>'Forma 6'!VAS075_F_121IS</vt:lpstr>
      <vt:lpstr>VAS075_F_121IS</vt:lpstr>
      <vt:lpstr>'Forma 6'!VAS075_F_1231GeriamojoVandens</vt:lpstr>
      <vt:lpstr>VAS075_F_1231GeriamojoVandens</vt:lpstr>
      <vt:lpstr>'Forma 6'!VAS075_F_1232GeriamojoVandens</vt:lpstr>
      <vt:lpstr>VAS075_F_1232GeriamojoVandens</vt:lpstr>
      <vt:lpstr>'Forma 6'!VAS075_F_1233GeriamojoVandens</vt:lpstr>
      <vt:lpstr>VAS075_F_1233GeriamojoVandens</vt:lpstr>
      <vt:lpstr>'Forma 6'!VAS075_F_123IsViso</vt:lpstr>
      <vt:lpstr>VAS075_F_123IsViso</vt:lpstr>
      <vt:lpstr>'Forma 6'!VAS075_F_1241NuotekuSurinkimas</vt:lpstr>
      <vt:lpstr>VAS075_F_1241NuotekuSurinkimas</vt:lpstr>
      <vt:lpstr>'Forma 6'!VAS075_F_1242NuotekuValymas</vt:lpstr>
      <vt:lpstr>VAS075_F_1242NuotekuValymas</vt:lpstr>
      <vt:lpstr>'Forma 6'!VAS075_F_1243NuotekuDumblo</vt:lpstr>
      <vt:lpstr>VAS075_F_1243NuotekuDumblo</vt:lpstr>
      <vt:lpstr>'Forma 6'!VAS075_F_124IsViso</vt:lpstr>
      <vt:lpstr>VAS075_F_124IsViso</vt:lpstr>
      <vt:lpstr>'Forma 6'!VAS075_F_125PavirsiniuNuoteku</vt:lpstr>
      <vt:lpstr>VAS075_F_125PavirsiniuNuoteku</vt:lpstr>
      <vt:lpstr>'Forma 6'!VAS075_F_126KitosReguliuojamosios</vt:lpstr>
      <vt:lpstr>VAS075_F_126KitosReguliuojamosios</vt:lpstr>
      <vt:lpstr>'Forma 6'!VAS075_F_127KitosVeiklos</vt:lpstr>
      <vt:lpstr>VAS075_F_127KitosVeiklos</vt:lpstr>
      <vt:lpstr>'Forma 6'!VAS075_F_131GeriamojoVandens</vt:lpstr>
      <vt:lpstr>VAS075_F_131GeriamojoVandens</vt:lpstr>
      <vt:lpstr>'Forma 6'!VAS075_F_132GeriamojoVandens</vt:lpstr>
      <vt:lpstr>VAS075_F_132GeriamojoVandens</vt:lpstr>
      <vt:lpstr>'Forma 6'!VAS075_F_133GeriamojoVandens</vt:lpstr>
      <vt:lpstr>VAS075_F_133GeriamojoVandens</vt:lpstr>
      <vt:lpstr>'Forma 6'!VAS075_F_13IsViso</vt:lpstr>
      <vt:lpstr>VAS075_F_13IsViso</vt:lpstr>
      <vt:lpstr>'Forma 6'!VAS075_F_141NuotekuSurinkimas</vt:lpstr>
      <vt:lpstr>VAS075_F_141NuotekuSurinkimas</vt:lpstr>
      <vt:lpstr>'Forma 6'!VAS075_F_142NuotekuValymas</vt:lpstr>
      <vt:lpstr>VAS075_F_142NuotekuValymas</vt:lpstr>
      <vt:lpstr>'Forma 6'!VAS075_F_143NuotekuDumblo</vt:lpstr>
      <vt:lpstr>VAS075_F_143NuotekuDumblo</vt:lpstr>
      <vt:lpstr>'Forma 6'!VAS075_F_14IsViso</vt:lpstr>
      <vt:lpstr>VAS075_F_14IsViso</vt:lpstr>
      <vt:lpstr>'Forma 6'!VAS075_F_15PavirsiniuNuoteku</vt:lpstr>
      <vt:lpstr>VAS075_F_15PavirsiniuNuoteku</vt:lpstr>
      <vt:lpstr>'Forma 6'!VAS075_F_16KitosReguliuojamosios</vt:lpstr>
      <vt:lpstr>VAS075_F_16KitosReguliuojamosios</vt:lpstr>
      <vt:lpstr>'Forma 6'!VAS075_F_17KitosVeiklos</vt:lpstr>
      <vt:lpstr>VAS075_F_17KitosVeiklos</vt:lpstr>
      <vt:lpstr>'Forma 6'!VAS075_F_21IS</vt:lpstr>
      <vt:lpstr>VAS075_F_21IS</vt:lpstr>
      <vt:lpstr>'Forma 6'!VAS075_F_231GeriamojoVandens</vt:lpstr>
      <vt:lpstr>VAS075_F_231GeriamojoVandens</vt:lpstr>
      <vt:lpstr>'Forma 6'!VAS075_F_232GeriamojoVandens</vt:lpstr>
      <vt:lpstr>VAS075_F_232GeriamojoVandens</vt:lpstr>
      <vt:lpstr>'Forma 6'!VAS075_F_233GeriamojoVandens</vt:lpstr>
      <vt:lpstr>VAS075_F_233GeriamojoVandens</vt:lpstr>
      <vt:lpstr>'Forma 6'!VAS075_F_23IsViso</vt:lpstr>
      <vt:lpstr>VAS075_F_23IsViso</vt:lpstr>
      <vt:lpstr>'Forma 6'!VAS075_F_241NuotekuSurinkimas</vt:lpstr>
      <vt:lpstr>VAS075_F_241NuotekuSurinkimas</vt:lpstr>
      <vt:lpstr>'Forma 6'!VAS075_F_242NuotekuValymas</vt:lpstr>
      <vt:lpstr>VAS075_F_242NuotekuValymas</vt:lpstr>
      <vt:lpstr>'Forma 6'!VAS075_F_243NuotekuDumblo</vt:lpstr>
      <vt:lpstr>VAS075_F_243NuotekuDumblo</vt:lpstr>
      <vt:lpstr>'Forma 6'!VAS075_F_24IsViso</vt:lpstr>
      <vt:lpstr>VAS075_F_24IsViso</vt:lpstr>
      <vt:lpstr>'Forma 6'!VAS075_F_25PavirsiniuNuoteku</vt:lpstr>
      <vt:lpstr>VAS075_F_25PavirsiniuNuoteku</vt:lpstr>
      <vt:lpstr>'Forma 6'!VAS075_F_26KitosReguliuojamosios</vt:lpstr>
      <vt:lpstr>VAS075_F_26KitosReguliuojamosios</vt:lpstr>
      <vt:lpstr>'Forma 6'!VAS075_F_27KitosVeiklos</vt:lpstr>
      <vt:lpstr>VAS075_F_27KitosVeiklos</vt:lpstr>
      <vt:lpstr>'Forma 6'!VAS075_F_31IS</vt:lpstr>
      <vt:lpstr>VAS075_F_31IS</vt:lpstr>
      <vt:lpstr>'Forma 6'!VAS075_F_331GeriamojoVandens</vt:lpstr>
      <vt:lpstr>VAS075_F_331GeriamojoVandens</vt:lpstr>
      <vt:lpstr>'Forma 6'!VAS075_F_332GeriamojoVandens</vt:lpstr>
      <vt:lpstr>VAS075_F_332GeriamojoVandens</vt:lpstr>
      <vt:lpstr>'Forma 6'!VAS075_F_333GeriamojoVandens</vt:lpstr>
      <vt:lpstr>VAS075_F_333GeriamojoVandens</vt:lpstr>
      <vt:lpstr>'Forma 6'!VAS075_F_33IsViso</vt:lpstr>
      <vt:lpstr>VAS075_F_33IsViso</vt:lpstr>
      <vt:lpstr>'Forma 6'!VAS075_F_341NuotekuSurinkimas</vt:lpstr>
      <vt:lpstr>VAS075_F_341NuotekuSurinkimas</vt:lpstr>
      <vt:lpstr>'Forma 6'!VAS075_F_342NuotekuValymas</vt:lpstr>
      <vt:lpstr>VAS075_F_342NuotekuValymas</vt:lpstr>
      <vt:lpstr>'Forma 6'!VAS075_F_343NuotekuDumblo</vt:lpstr>
      <vt:lpstr>VAS075_F_343NuotekuDumblo</vt:lpstr>
      <vt:lpstr>'Forma 6'!VAS075_F_34IsViso</vt:lpstr>
      <vt:lpstr>VAS075_F_34IsViso</vt:lpstr>
      <vt:lpstr>'Forma 6'!VAS075_F_35PavirsiniuNuoteku</vt:lpstr>
      <vt:lpstr>VAS075_F_35PavirsiniuNuoteku</vt:lpstr>
      <vt:lpstr>'Forma 6'!VAS075_F_36KitosReguliuojamosios</vt:lpstr>
      <vt:lpstr>VAS075_F_36KitosReguliuojamosios</vt:lpstr>
      <vt:lpstr>'Forma 6'!VAS075_F_37KitosVeiklos</vt:lpstr>
      <vt:lpstr>VAS075_F_37KitosVeiklos</vt:lpstr>
      <vt:lpstr>'Forma 6'!VAS075_F_41IS</vt:lpstr>
      <vt:lpstr>VAS075_F_41IS</vt:lpstr>
      <vt:lpstr>'Forma 6'!VAS075_F_431GeriamojoVandens</vt:lpstr>
      <vt:lpstr>VAS075_F_431GeriamojoVandens</vt:lpstr>
      <vt:lpstr>'Forma 6'!VAS075_F_432GeriamojoVandens</vt:lpstr>
      <vt:lpstr>VAS075_F_432GeriamojoVandens</vt:lpstr>
      <vt:lpstr>'Forma 6'!VAS075_F_433GeriamojoVandens</vt:lpstr>
      <vt:lpstr>VAS075_F_433GeriamojoVandens</vt:lpstr>
      <vt:lpstr>'Forma 6'!VAS075_F_43IsViso</vt:lpstr>
      <vt:lpstr>VAS075_F_43IsViso</vt:lpstr>
      <vt:lpstr>'Forma 6'!VAS075_F_441NuotekuSurinkimas</vt:lpstr>
      <vt:lpstr>VAS075_F_441NuotekuSurinkimas</vt:lpstr>
      <vt:lpstr>'Forma 6'!VAS075_F_442NuotekuValymas</vt:lpstr>
      <vt:lpstr>VAS075_F_442NuotekuValymas</vt:lpstr>
      <vt:lpstr>'Forma 6'!VAS075_F_443NuotekuDumblo</vt:lpstr>
      <vt:lpstr>VAS075_F_443NuotekuDumblo</vt:lpstr>
      <vt:lpstr>'Forma 6'!VAS075_F_44IsViso</vt:lpstr>
      <vt:lpstr>VAS075_F_44IsViso</vt:lpstr>
      <vt:lpstr>'Forma 6'!VAS075_F_45PavirsiniuNuoteku</vt:lpstr>
      <vt:lpstr>VAS075_F_45PavirsiniuNuoteku</vt:lpstr>
      <vt:lpstr>'Forma 6'!VAS075_F_46KitosReguliuojamosios</vt:lpstr>
      <vt:lpstr>VAS075_F_46KitosReguliuojamosios</vt:lpstr>
      <vt:lpstr>'Forma 6'!VAS075_F_47KitosVeiklos</vt:lpstr>
      <vt:lpstr>VAS075_F_47KitosVeiklos</vt:lpstr>
      <vt:lpstr>'Forma 6'!VAS075_F_51IS</vt:lpstr>
      <vt:lpstr>VAS075_F_51IS</vt:lpstr>
      <vt:lpstr>'Forma 6'!VAS075_F_531GeriamojoVandens</vt:lpstr>
      <vt:lpstr>VAS075_F_531GeriamojoVandens</vt:lpstr>
      <vt:lpstr>'Forma 6'!VAS075_F_532GeriamojoVandens</vt:lpstr>
      <vt:lpstr>VAS075_F_532GeriamojoVandens</vt:lpstr>
      <vt:lpstr>'Forma 6'!VAS075_F_533GeriamojoVandens</vt:lpstr>
      <vt:lpstr>VAS075_F_533GeriamojoVandens</vt:lpstr>
      <vt:lpstr>'Forma 6'!VAS075_F_53IsViso</vt:lpstr>
      <vt:lpstr>VAS075_F_53IsViso</vt:lpstr>
      <vt:lpstr>'Forma 6'!VAS075_F_541NuotekuSurinkimas</vt:lpstr>
      <vt:lpstr>VAS075_F_541NuotekuSurinkimas</vt:lpstr>
      <vt:lpstr>'Forma 6'!VAS075_F_542NuotekuValymas</vt:lpstr>
      <vt:lpstr>VAS075_F_542NuotekuValymas</vt:lpstr>
      <vt:lpstr>'Forma 6'!VAS075_F_543NuotekuDumblo</vt:lpstr>
      <vt:lpstr>VAS075_F_543NuotekuDumblo</vt:lpstr>
      <vt:lpstr>'Forma 6'!VAS075_F_54IsViso</vt:lpstr>
      <vt:lpstr>VAS075_F_54IsViso</vt:lpstr>
      <vt:lpstr>'Forma 6'!VAS075_F_55PavirsiniuNuoteku</vt:lpstr>
      <vt:lpstr>VAS075_F_55PavirsiniuNuoteku</vt:lpstr>
      <vt:lpstr>'Forma 6'!VAS075_F_56KitosReguliuojamosios</vt:lpstr>
      <vt:lpstr>VAS075_F_56KitosReguliuojamosios</vt:lpstr>
      <vt:lpstr>'Forma 6'!VAS075_F_57KitosVeiklos</vt:lpstr>
      <vt:lpstr>VAS075_F_57KitosVeiklos</vt:lpstr>
      <vt:lpstr>'Forma 6'!VAS075_F_61IS</vt:lpstr>
      <vt:lpstr>VAS075_F_61IS</vt:lpstr>
      <vt:lpstr>'Forma 6'!VAS075_F_631GeriamojoVandens</vt:lpstr>
      <vt:lpstr>VAS075_F_631GeriamojoVandens</vt:lpstr>
      <vt:lpstr>'Forma 6'!VAS075_F_632GeriamojoVandens</vt:lpstr>
      <vt:lpstr>VAS075_F_632GeriamojoVandens</vt:lpstr>
      <vt:lpstr>'Forma 6'!VAS075_F_633GeriamojoVandens</vt:lpstr>
      <vt:lpstr>VAS075_F_633GeriamojoVandens</vt:lpstr>
      <vt:lpstr>'Forma 6'!VAS075_F_63IsViso</vt:lpstr>
      <vt:lpstr>VAS075_F_63IsViso</vt:lpstr>
      <vt:lpstr>'Forma 6'!VAS075_F_641NuotekuSurinkimas</vt:lpstr>
      <vt:lpstr>VAS075_F_641NuotekuSurinkimas</vt:lpstr>
      <vt:lpstr>'Forma 6'!VAS075_F_642NuotekuValymas</vt:lpstr>
      <vt:lpstr>VAS075_F_642NuotekuValymas</vt:lpstr>
      <vt:lpstr>'Forma 6'!VAS075_F_643NuotekuDumblo</vt:lpstr>
      <vt:lpstr>VAS075_F_643NuotekuDumblo</vt:lpstr>
      <vt:lpstr>'Forma 6'!VAS075_F_64IsViso</vt:lpstr>
      <vt:lpstr>VAS075_F_64IsViso</vt:lpstr>
      <vt:lpstr>'Forma 6'!VAS075_F_65PavirsiniuNuoteku</vt:lpstr>
      <vt:lpstr>VAS075_F_65PavirsiniuNuoteku</vt:lpstr>
      <vt:lpstr>'Forma 6'!VAS075_F_66KitosReguliuojamosios</vt:lpstr>
      <vt:lpstr>VAS075_F_66KitosReguliuojamosios</vt:lpstr>
      <vt:lpstr>'Forma 6'!VAS075_F_67KitosVeiklos</vt:lpstr>
      <vt:lpstr>VAS075_F_67KitosVeiklos</vt:lpstr>
      <vt:lpstr>'Forma 6'!VAS075_F_71IS</vt:lpstr>
      <vt:lpstr>VAS075_F_71IS</vt:lpstr>
      <vt:lpstr>'Forma 6'!VAS075_F_731GeriamojoVandens</vt:lpstr>
      <vt:lpstr>VAS075_F_731GeriamojoVandens</vt:lpstr>
      <vt:lpstr>'Forma 6'!VAS075_F_732GeriamojoVandens</vt:lpstr>
      <vt:lpstr>VAS075_F_732GeriamojoVandens</vt:lpstr>
      <vt:lpstr>'Forma 6'!VAS075_F_733GeriamojoVandens</vt:lpstr>
      <vt:lpstr>VAS075_F_733GeriamojoVandens</vt:lpstr>
      <vt:lpstr>'Forma 6'!VAS075_F_73IsViso</vt:lpstr>
      <vt:lpstr>VAS075_F_73IsViso</vt:lpstr>
      <vt:lpstr>'Forma 6'!VAS075_F_741NuotekuSurinkimas</vt:lpstr>
      <vt:lpstr>VAS075_F_741NuotekuSurinkimas</vt:lpstr>
      <vt:lpstr>'Forma 6'!VAS075_F_742NuotekuValymas</vt:lpstr>
      <vt:lpstr>VAS075_F_742NuotekuValymas</vt:lpstr>
      <vt:lpstr>'Forma 6'!VAS075_F_743NuotekuDumblo</vt:lpstr>
      <vt:lpstr>VAS075_F_743NuotekuDumblo</vt:lpstr>
      <vt:lpstr>'Forma 6'!VAS075_F_74IsViso</vt:lpstr>
      <vt:lpstr>VAS075_F_74IsViso</vt:lpstr>
      <vt:lpstr>'Forma 6'!VAS075_F_75PavirsiniuNuoteku</vt:lpstr>
      <vt:lpstr>VAS075_F_75PavirsiniuNuoteku</vt:lpstr>
      <vt:lpstr>'Forma 6'!VAS075_F_76KitosReguliuojamosios</vt:lpstr>
      <vt:lpstr>VAS075_F_76KitosReguliuojamosios</vt:lpstr>
      <vt:lpstr>'Forma 6'!VAS075_F_77KitosVeiklos</vt:lpstr>
      <vt:lpstr>VAS075_F_77KitosVeiklos</vt:lpstr>
      <vt:lpstr>'Forma 6'!VAS075_F_81IS</vt:lpstr>
      <vt:lpstr>VAS075_F_81IS</vt:lpstr>
      <vt:lpstr>'Forma 6'!VAS075_F_831GeriamojoVandens</vt:lpstr>
      <vt:lpstr>VAS075_F_831GeriamojoVandens</vt:lpstr>
      <vt:lpstr>'Forma 6'!VAS075_F_832GeriamojoVandens</vt:lpstr>
      <vt:lpstr>VAS075_F_832GeriamojoVandens</vt:lpstr>
      <vt:lpstr>'Forma 6'!VAS075_F_833GeriamojoVandens</vt:lpstr>
      <vt:lpstr>VAS075_F_833GeriamojoVandens</vt:lpstr>
      <vt:lpstr>'Forma 6'!VAS075_F_83IsViso</vt:lpstr>
      <vt:lpstr>VAS075_F_83IsViso</vt:lpstr>
      <vt:lpstr>'Forma 6'!VAS075_F_841NuotekuSurinkimas</vt:lpstr>
      <vt:lpstr>VAS075_F_841NuotekuSurinkimas</vt:lpstr>
      <vt:lpstr>'Forma 6'!VAS075_F_842NuotekuValymas</vt:lpstr>
      <vt:lpstr>VAS075_F_842NuotekuValymas</vt:lpstr>
      <vt:lpstr>'Forma 6'!VAS075_F_843NuotekuDumblo</vt:lpstr>
      <vt:lpstr>VAS075_F_843NuotekuDumblo</vt:lpstr>
      <vt:lpstr>'Forma 6'!VAS075_F_84IsViso</vt:lpstr>
      <vt:lpstr>VAS075_F_84IsViso</vt:lpstr>
      <vt:lpstr>'Forma 6'!VAS075_F_85PavirsiniuNuoteku</vt:lpstr>
      <vt:lpstr>VAS075_F_85PavirsiniuNuoteku</vt:lpstr>
      <vt:lpstr>'Forma 6'!VAS075_F_86KitosReguliuojamosios</vt:lpstr>
      <vt:lpstr>VAS075_F_86KitosReguliuojamosios</vt:lpstr>
      <vt:lpstr>'Forma 6'!VAS075_F_87KitosVeiklos</vt:lpstr>
      <vt:lpstr>VAS075_F_87KitosVeiklos</vt:lpstr>
      <vt:lpstr>'Forma 6'!VAS075_F_91IS</vt:lpstr>
      <vt:lpstr>VAS075_F_91IS</vt:lpstr>
      <vt:lpstr>'Forma 6'!VAS075_F_931GeriamojoVandens</vt:lpstr>
      <vt:lpstr>VAS075_F_931GeriamojoVandens</vt:lpstr>
      <vt:lpstr>'Forma 6'!VAS075_F_932GeriamojoVandens</vt:lpstr>
      <vt:lpstr>VAS075_F_932GeriamojoVandens</vt:lpstr>
      <vt:lpstr>'Forma 6'!VAS075_F_933GeriamojoVandens</vt:lpstr>
      <vt:lpstr>VAS075_F_933GeriamojoVandens</vt:lpstr>
      <vt:lpstr>'Forma 6'!VAS075_F_93IsViso</vt:lpstr>
      <vt:lpstr>VAS075_F_93IsViso</vt:lpstr>
      <vt:lpstr>'Forma 6'!VAS075_F_941NuotekuSurinkimas</vt:lpstr>
      <vt:lpstr>VAS075_F_941NuotekuSurinkimas</vt:lpstr>
      <vt:lpstr>'Forma 6'!VAS075_F_942NuotekuValymas</vt:lpstr>
      <vt:lpstr>VAS075_F_942NuotekuValymas</vt:lpstr>
      <vt:lpstr>'Forma 6'!VAS075_F_943NuotekuDumblo</vt:lpstr>
      <vt:lpstr>VAS075_F_943NuotekuDumblo</vt:lpstr>
      <vt:lpstr>'Forma 6'!VAS075_F_94IsViso</vt:lpstr>
      <vt:lpstr>VAS075_F_94IsViso</vt:lpstr>
      <vt:lpstr>'Forma 6'!VAS075_F_95PavirsiniuNuoteku</vt:lpstr>
      <vt:lpstr>VAS075_F_95PavirsiniuNuoteku</vt:lpstr>
      <vt:lpstr>'Forma 6'!VAS075_F_96KitosReguliuojamosios</vt:lpstr>
      <vt:lpstr>VAS075_F_96KitosReguliuojamosios</vt:lpstr>
      <vt:lpstr>'Forma 6'!VAS075_F_97KitosVeiklos</vt:lpstr>
      <vt:lpstr>VAS075_F_97KitosVeiklos</vt:lpstr>
      <vt:lpstr>'Forma 6'!VAS075_F_Apskaitospriet21IS</vt:lpstr>
      <vt:lpstr>VAS075_F_Apskaitospriet21IS</vt:lpstr>
      <vt:lpstr>'Forma 6'!VAS075_F_Apskaitospriet231GeriamojoVandens</vt:lpstr>
      <vt:lpstr>VAS075_F_Apskaitospriet231GeriamojoVandens</vt:lpstr>
      <vt:lpstr>'Forma 6'!VAS075_F_Apskaitospriet232GeriamojoVandens</vt:lpstr>
      <vt:lpstr>VAS075_F_Apskaitospriet232GeriamojoVandens</vt:lpstr>
      <vt:lpstr>'Forma 6'!VAS075_F_Apskaitospriet233GeriamojoVandens</vt:lpstr>
      <vt:lpstr>VAS075_F_Apskaitospriet233GeriamojoVandens</vt:lpstr>
      <vt:lpstr>'Forma 6'!VAS075_F_Apskaitospriet23IsViso</vt:lpstr>
      <vt:lpstr>VAS075_F_Apskaitospriet23IsViso</vt:lpstr>
      <vt:lpstr>'Forma 6'!VAS075_F_Apskaitospriet241NuotekuSurinkimas</vt:lpstr>
      <vt:lpstr>VAS075_F_Apskaitospriet241NuotekuSurinkimas</vt:lpstr>
      <vt:lpstr>'Forma 6'!VAS075_F_Apskaitospriet242NuotekuValymas</vt:lpstr>
      <vt:lpstr>VAS075_F_Apskaitospriet242NuotekuValymas</vt:lpstr>
      <vt:lpstr>'Forma 6'!VAS075_F_Apskaitospriet243NuotekuDumblo</vt:lpstr>
      <vt:lpstr>VAS075_F_Apskaitospriet243NuotekuDumblo</vt:lpstr>
      <vt:lpstr>'Forma 6'!VAS075_F_Apskaitospriet24IsViso</vt:lpstr>
      <vt:lpstr>VAS075_F_Apskaitospriet24IsViso</vt:lpstr>
      <vt:lpstr>'Forma 6'!VAS075_F_Apskaitospriet25PavirsiniuNuoteku</vt:lpstr>
      <vt:lpstr>VAS075_F_Apskaitospriet25PavirsiniuNuoteku</vt:lpstr>
      <vt:lpstr>'Forma 6'!VAS075_F_Apskaitospriet26KitosReguliuojamosios</vt:lpstr>
      <vt:lpstr>VAS075_F_Apskaitospriet26KitosReguliuojamosios</vt:lpstr>
      <vt:lpstr>'Forma 6'!VAS075_F_Apskaitospriet27KitosVeiklos</vt:lpstr>
      <vt:lpstr>VAS075_F_Apskaitospriet27KitosVeiklos</vt:lpstr>
      <vt:lpstr>'Forma 6'!VAS075_F_Apskaitospriet2Apskaitosveikla1</vt:lpstr>
      <vt:lpstr>VAS075_F_Apskaitospriet2Apskaitosveikla1</vt:lpstr>
      <vt:lpstr>'Forma 6'!VAS075_F_Apskaitospriet2Kitareguliuoja1</vt:lpstr>
      <vt:lpstr>VAS075_F_Apskaitospriet2Kitareguliuoja1</vt:lpstr>
      <vt:lpstr>'Forma 6'!VAS075_F_Apskaitospriet31IS</vt:lpstr>
      <vt:lpstr>VAS075_F_Apskaitospriet31IS</vt:lpstr>
      <vt:lpstr>'Forma 6'!VAS075_F_Apskaitospriet331GeriamojoVandens</vt:lpstr>
      <vt:lpstr>VAS075_F_Apskaitospriet331GeriamojoVandens</vt:lpstr>
      <vt:lpstr>'Forma 6'!VAS075_F_Apskaitospriet332GeriamojoVandens</vt:lpstr>
      <vt:lpstr>VAS075_F_Apskaitospriet332GeriamojoVandens</vt:lpstr>
      <vt:lpstr>'Forma 6'!VAS075_F_Apskaitospriet333GeriamojoVandens</vt:lpstr>
      <vt:lpstr>VAS075_F_Apskaitospriet333GeriamojoVandens</vt:lpstr>
      <vt:lpstr>'Forma 6'!VAS075_F_Apskaitospriet33IsViso</vt:lpstr>
      <vt:lpstr>VAS075_F_Apskaitospriet33IsViso</vt:lpstr>
      <vt:lpstr>'Forma 6'!VAS075_F_Apskaitospriet341NuotekuSurinkimas</vt:lpstr>
      <vt:lpstr>VAS075_F_Apskaitospriet341NuotekuSurinkimas</vt:lpstr>
      <vt:lpstr>'Forma 6'!VAS075_F_Apskaitospriet342NuotekuValymas</vt:lpstr>
      <vt:lpstr>VAS075_F_Apskaitospriet342NuotekuValymas</vt:lpstr>
      <vt:lpstr>'Forma 6'!VAS075_F_Apskaitospriet343NuotekuDumblo</vt:lpstr>
      <vt:lpstr>VAS075_F_Apskaitospriet343NuotekuDumblo</vt:lpstr>
      <vt:lpstr>'Forma 6'!VAS075_F_Apskaitospriet34IsViso</vt:lpstr>
      <vt:lpstr>VAS075_F_Apskaitospriet34IsViso</vt:lpstr>
      <vt:lpstr>'Forma 6'!VAS075_F_Apskaitospriet35PavirsiniuNuoteku</vt:lpstr>
      <vt:lpstr>VAS075_F_Apskaitospriet35PavirsiniuNuoteku</vt:lpstr>
      <vt:lpstr>'Forma 6'!VAS075_F_Apskaitospriet36KitosReguliuojamosios</vt:lpstr>
      <vt:lpstr>VAS075_F_Apskaitospriet36KitosReguliuojamosios</vt:lpstr>
      <vt:lpstr>'Forma 6'!VAS075_F_Apskaitospriet37KitosVeiklos</vt:lpstr>
      <vt:lpstr>VAS075_F_Apskaitospriet37KitosVeiklos</vt:lpstr>
      <vt:lpstr>'Forma 6'!VAS075_F_Apskaitospriet3Apskaitosveikla1</vt:lpstr>
      <vt:lpstr>VAS075_F_Apskaitospriet3Apskaitosveikla1</vt:lpstr>
      <vt:lpstr>'Forma 6'!VAS075_F_Apskaitospriet3Kitareguliuoja1</vt:lpstr>
      <vt:lpstr>VAS075_F_Apskaitospriet3Kitareguliuoja1</vt:lpstr>
      <vt:lpstr>'Forma 6'!VAS075_F_Apskaitospriet41IS</vt:lpstr>
      <vt:lpstr>VAS075_F_Apskaitospriet41IS</vt:lpstr>
      <vt:lpstr>'Forma 6'!VAS075_F_Apskaitospriet431GeriamojoVandens</vt:lpstr>
      <vt:lpstr>VAS075_F_Apskaitospriet431GeriamojoVandens</vt:lpstr>
      <vt:lpstr>'Forma 6'!VAS075_F_Apskaitospriet432GeriamojoVandens</vt:lpstr>
      <vt:lpstr>VAS075_F_Apskaitospriet432GeriamojoVandens</vt:lpstr>
      <vt:lpstr>'Forma 6'!VAS075_F_Apskaitospriet433GeriamojoVandens</vt:lpstr>
      <vt:lpstr>VAS075_F_Apskaitospriet433GeriamojoVandens</vt:lpstr>
      <vt:lpstr>'Forma 6'!VAS075_F_Apskaitospriet43IsViso</vt:lpstr>
      <vt:lpstr>VAS075_F_Apskaitospriet43IsViso</vt:lpstr>
      <vt:lpstr>'Forma 6'!VAS075_F_Apskaitospriet441NuotekuSurinkimas</vt:lpstr>
      <vt:lpstr>VAS075_F_Apskaitospriet441NuotekuSurinkimas</vt:lpstr>
      <vt:lpstr>'Forma 6'!VAS075_F_Apskaitospriet442NuotekuValymas</vt:lpstr>
      <vt:lpstr>VAS075_F_Apskaitospriet442NuotekuValymas</vt:lpstr>
      <vt:lpstr>'Forma 6'!VAS075_F_Apskaitospriet443NuotekuDumblo</vt:lpstr>
      <vt:lpstr>VAS075_F_Apskaitospriet443NuotekuDumblo</vt:lpstr>
      <vt:lpstr>'Forma 6'!VAS075_F_Apskaitospriet44IsViso</vt:lpstr>
      <vt:lpstr>VAS075_F_Apskaitospriet44IsViso</vt:lpstr>
      <vt:lpstr>'Forma 6'!VAS075_F_Apskaitospriet45PavirsiniuNuoteku</vt:lpstr>
      <vt:lpstr>VAS075_F_Apskaitospriet45PavirsiniuNuoteku</vt:lpstr>
      <vt:lpstr>'Forma 6'!VAS075_F_Apskaitospriet46KitosReguliuojamosios</vt:lpstr>
      <vt:lpstr>VAS075_F_Apskaitospriet46KitosReguliuojamosios</vt:lpstr>
      <vt:lpstr>'Forma 6'!VAS075_F_Apskaitospriet47KitosVeiklos</vt:lpstr>
      <vt:lpstr>VAS075_F_Apskaitospriet47KitosVeiklos</vt:lpstr>
      <vt:lpstr>'Forma 6'!VAS075_F_Apskaitospriet4Apskaitosveikla1</vt:lpstr>
      <vt:lpstr>VAS075_F_Apskaitospriet4Apskaitosveikla1</vt:lpstr>
      <vt:lpstr>'Forma 6'!VAS075_F_Apskaitospriet4Kitareguliuoja1</vt:lpstr>
      <vt:lpstr>VAS075_F_Apskaitospriet4Kitareguliuoja1</vt:lpstr>
      <vt:lpstr>'Forma 6'!VAS075_F_Apskaitospriet51IS</vt:lpstr>
      <vt:lpstr>VAS075_F_Apskaitospriet51IS</vt:lpstr>
      <vt:lpstr>'Forma 6'!VAS075_F_Apskaitospriet531GeriamojoVandens</vt:lpstr>
      <vt:lpstr>VAS075_F_Apskaitospriet531GeriamojoVandens</vt:lpstr>
      <vt:lpstr>'Forma 6'!VAS075_F_Apskaitospriet532GeriamojoVandens</vt:lpstr>
      <vt:lpstr>VAS075_F_Apskaitospriet532GeriamojoVandens</vt:lpstr>
      <vt:lpstr>'Forma 6'!VAS075_F_Apskaitospriet533GeriamojoVandens</vt:lpstr>
      <vt:lpstr>VAS075_F_Apskaitospriet533GeriamojoVandens</vt:lpstr>
      <vt:lpstr>'Forma 6'!VAS075_F_Apskaitospriet53IsViso</vt:lpstr>
      <vt:lpstr>VAS075_F_Apskaitospriet53IsViso</vt:lpstr>
      <vt:lpstr>'Forma 6'!VAS075_F_Apskaitospriet541NuotekuSurinkimas</vt:lpstr>
      <vt:lpstr>VAS075_F_Apskaitospriet541NuotekuSurinkimas</vt:lpstr>
      <vt:lpstr>'Forma 6'!VAS075_F_Apskaitospriet542NuotekuValymas</vt:lpstr>
      <vt:lpstr>VAS075_F_Apskaitospriet542NuotekuValymas</vt:lpstr>
      <vt:lpstr>'Forma 6'!VAS075_F_Apskaitospriet543NuotekuDumblo</vt:lpstr>
      <vt:lpstr>VAS075_F_Apskaitospriet543NuotekuDumblo</vt:lpstr>
      <vt:lpstr>'Forma 6'!VAS075_F_Apskaitospriet54IsViso</vt:lpstr>
      <vt:lpstr>VAS075_F_Apskaitospriet54IsViso</vt:lpstr>
      <vt:lpstr>'Forma 6'!VAS075_F_Apskaitospriet55PavirsiniuNuoteku</vt:lpstr>
      <vt:lpstr>VAS075_F_Apskaitospriet55PavirsiniuNuoteku</vt:lpstr>
      <vt:lpstr>'Forma 6'!VAS075_F_Apskaitospriet56KitosReguliuojamosios</vt:lpstr>
      <vt:lpstr>VAS075_F_Apskaitospriet56KitosReguliuojamosios</vt:lpstr>
      <vt:lpstr>'Forma 6'!VAS075_F_Apskaitospriet57KitosVeiklos</vt:lpstr>
      <vt:lpstr>VAS075_F_Apskaitospriet57KitosVeiklos</vt:lpstr>
      <vt:lpstr>'Forma 6'!VAS075_F_Apskaitospriet5Apskaitosveikla1</vt:lpstr>
      <vt:lpstr>VAS075_F_Apskaitospriet5Apskaitosveikla1</vt:lpstr>
      <vt:lpstr>'Forma 6'!VAS075_F_Apskaitospriet5Kitareguliuoja1</vt:lpstr>
      <vt:lpstr>VAS075_F_Apskaitospriet5Kitareguliuoja1</vt:lpstr>
      <vt:lpstr>'Forma 6'!VAS075_F_Atsiskaitomiej11IS</vt:lpstr>
      <vt:lpstr>VAS075_F_Atsiskaitomiej11IS</vt:lpstr>
      <vt:lpstr>'Forma 6'!VAS075_F_Atsiskaitomiej131GeriamojoVandens</vt:lpstr>
      <vt:lpstr>VAS075_F_Atsiskaitomiej131GeriamojoVandens</vt:lpstr>
      <vt:lpstr>'Forma 6'!VAS075_F_Atsiskaitomiej132GeriamojoVandens</vt:lpstr>
      <vt:lpstr>VAS075_F_Atsiskaitomiej132GeriamojoVandens</vt:lpstr>
      <vt:lpstr>'Forma 6'!VAS075_F_Atsiskaitomiej133GeriamojoVandens</vt:lpstr>
      <vt:lpstr>VAS075_F_Atsiskaitomiej133GeriamojoVandens</vt:lpstr>
      <vt:lpstr>'Forma 6'!VAS075_F_Atsiskaitomiej13IsViso</vt:lpstr>
      <vt:lpstr>VAS075_F_Atsiskaitomiej13IsViso</vt:lpstr>
      <vt:lpstr>'Forma 6'!VAS075_F_Atsiskaitomiej141NuotekuSurinkimas</vt:lpstr>
      <vt:lpstr>VAS075_F_Atsiskaitomiej141NuotekuSurinkimas</vt:lpstr>
      <vt:lpstr>'Forma 6'!VAS075_F_Atsiskaitomiej142NuotekuValymas</vt:lpstr>
      <vt:lpstr>VAS075_F_Atsiskaitomiej142NuotekuValymas</vt:lpstr>
      <vt:lpstr>'Forma 6'!VAS075_F_Atsiskaitomiej143NuotekuDumblo</vt:lpstr>
      <vt:lpstr>VAS075_F_Atsiskaitomiej143NuotekuDumblo</vt:lpstr>
      <vt:lpstr>'Forma 6'!VAS075_F_Atsiskaitomiej14IsViso</vt:lpstr>
      <vt:lpstr>VAS075_F_Atsiskaitomiej14IsViso</vt:lpstr>
      <vt:lpstr>'Forma 6'!VAS075_F_Atsiskaitomiej15PavirsiniuNuoteku</vt:lpstr>
      <vt:lpstr>VAS075_F_Atsiskaitomiej15PavirsiniuNuoteku</vt:lpstr>
      <vt:lpstr>'Forma 6'!VAS075_F_Atsiskaitomiej16KitosReguliuojamosios</vt:lpstr>
      <vt:lpstr>VAS075_F_Atsiskaitomiej16KitosReguliuojamosios</vt:lpstr>
      <vt:lpstr>'Forma 6'!VAS075_F_Atsiskaitomiej17KitosVeiklos</vt:lpstr>
      <vt:lpstr>VAS075_F_Atsiskaitomiej17KitosVeiklos</vt:lpstr>
      <vt:lpstr>'Forma 6'!VAS075_F_Atsiskaitomiej1Apskaitosveikla1</vt:lpstr>
      <vt:lpstr>VAS075_F_Atsiskaitomiej1Apskaitosveikla1</vt:lpstr>
      <vt:lpstr>'Forma 6'!VAS075_F_Atsiskaitomiej1Kitareguliuoja1</vt:lpstr>
      <vt:lpstr>VAS075_F_Atsiskaitomiej1Kitareguliuoja1</vt:lpstr>
      <vt:lpstr>'Forma 6'!VAS075_F_Atsiskaitomiej21IS</vt:lpstr>
      <vt:lpstr>VAS075_F_Atsiskaitomiej21IS</vt:lpstr>
      <vt:lpstr>'Forma 6'!VAS075_F_Atsiskaitomiej231GeriamojoVandens</vt:lpstr>
      <vt:lpstr>VAS075_F_Atsiskaitomiej231GeriamojoVandens</vt:lpstr>
      <vt:lpstr>'Forma 6'!VAS075_F_Atsiskaitomiej232GeriamojoVandens</vt:lpstr>
      <vt:lpstr>VAS075_F_Atsiskaitomiej232GeriamojoVandens</vt:lpstr>
      <vt:lpstr>'Forma 6'!VAS075_F_Atsiskaitomiej233GeriamojoVandens</vt:lpstr>
      <vt:lpstr>VAS075_F_Atsiskaitomiej233GeriamojoVandens</vt:lpstr>
      <vt:lpstr>'Forma 6'!VAS075_F_Atsiskaitomiej23IsViso</vt:lpstr>
      <vt:lpstr>VAS075_F_Atsiskaitomiej23IsViso</vt:lpstr>
      <vt:lpstr>'Forma 6'!VAS075_F_Atsiskaitomiej241NuotekuSurinkimas</vt:lpstr>
      <vt:lpstr>VAS075_F_Atsiskaitomiej241NuotekuSurinkimas</vt:lpstr>
      <vt:lpstr>'Forma 6'!VAS075_F_Atsiskaitomiej242NuotekuValymas</vt:lpstr>
      <vt:lpstr>VAS075_F_Atsiskaitomiej242NuotekuValymas</vt:lpstr>
      <vt:lpstr>'Forma 6'!VAS075_F_Atsiskaitomiej243NuotekuDumblo</vt:lpstr>
      <vt:lpstr>VAS075_F_Atsiskaitomiej243NuotekuDumblo</vt:lpstr>
      <vt:lpstr>'Forma 6'!VAS075_F_Atsiskaitomiej24IsViso</vt:lpstr>
      <vt:lpstr>VAS075_F_Atsiskaitomiej24IsViso</vt:lpstr>
      <vt:lpstr>'Forma 6'!VAS075_F_Atsiskaitomiej25PavirsiniuNuoteku</vt:lpstr>
      <vt:lpstr>VAS075_F_Atsiskaitomiej25PavirsiniuNuoteku</vt:lpstr>
      <vt:lpstr>'Forma 6'!VAS075_F_Atsiskaitomiej26KitosReguliuojamosios</vt:lpstr>
      <vt:lpstr>VAS075_F_Atsiskaitomiej26KitosReguliuojamosios</vt:lpstr>
      <vt:lpstr>'Forma 6'!VAS075_F_Atsiskaitomiej27KitosVeiklos</vt:lpstr>
      <vt:lpstr>VAS075_F_Atsiskaitomiej27KitosVeiklos</vt:lpstr>
      <vt:lpstr>'Forma 6'!VAS075_F_Atsiskaitomiej2Apskaitosveikla1</vt:lpstr>
      <vt:lpstr>VAS075_F_Atsiskaitomiej2Apskaitosveikla1</vt:lpstr>
      <vt:lpstr>'Forma 6'!VAS075_F_Atsiskaitomiej2Kitareguliuoja1</vt:lpstr>
      <vt:lpstr>VAS075_F_Atsiskaitomiej2Kitareguliuoja1</vt:lpstr>
      <vt:lpstr>'Forma 6'!VAS075_F_Atsiskaitomiej31IS</vt:lpstr>
      <vt:lpstr>VAS075_F_Atsiskaitomiej31IS</vt:lpstr>
      <vt:lpstr>'Forma 6'!VAS075_F_Atsiskaitomiej331GeriamojoVandens</vt:lpstr>
      <vt:lpstr>VAS075_F_Atsiskaitomiej331GeriamojoVandens</vt:lpstr>
      <vt:lpstr>'Forma 6'!VAS075_F_Atsiskaitomiej332GeriamojoVandens</vt:lpstr>
      <vt:lpstr>VAS075_F_Atsiskaitomiej332GeriamojoVandens</vt:lpstr>
      <vt:lpstr>'Forma 6'!VAS075_F_Atsiskaitomiej333GeriamojoVandens</vt:lpstr>
      <vt:lpstr>VAS075_F_Atsiskaitomiej333GeriamojoVandens</vt:lpstr>
      <vt:lpstr>'Forma 6'!VAS075_F_Atsiskaitomiej33IsViso</vt:lpstr>
      <vt:lpstr>VAS075_F_Atsiskaitomiej33IsViso</vt:lpstr>
      <vt:lpstr>'Forma 6'!VAS075_F_Atsiskaitomiej341NuotekuSurinkimas</vt:lpstr>
      <vt:lpstr>VAS075_F_Atsiskaitomiej341NuotekuSurinkimas</vt:lpstr>
      <vt:lpstr>'Forma 6'!VAS075_F_Atsiskaitomiej342NuotekuValymas</vt:lpstr>
      <vt:lpstr>VAS075_F_Atsiskaitomiej342NuotekuValymas</vt:lpstr>
      <vt:lpstr>'Forma 6'!VAS075_F_Atsiskaitomiej343NuotekuDumblo</vt:lpstr>
      <vt:lpstr>VAS075_F_Atsiskaitomiej343NuotekuDumblo</vt:lpstr>
      <vt:lpstr>'Forma 6'!VAS075_F_Atsiskaitomiej34IsViso</vt:lpstr>
      <vt:lpstr>VAS075_F_Atsiskaitomiej34IsViso</vt:lpstr>
      <vt:lpstr>'Forma 6'!VAS075_F_Atsiskaitomiej35PavirsiniuNuoteku</vt:lpstr>
      <vt:lpstr>VAS075_F_Atsiskaitomiej35PavirsiniuNuoteku</vt:lpstr>
      <vt:lpstr>'Forma 6'!VAS075_F_Atsiskaitomiej36KitosReguliuojamosios</vt:lpstr>
      <vt:lpstr>VAS075_F_Atsiskaitomiej36KitosReguliuojamosios</vt:lpstr>
      <vt:lpstr>'Forma 6'!VAS075_F_Atsiskaitomiej37KitosVeiklos</vt:lpstr>
      <vt:lpstr>VAS075_F_Atsiskaitomiej37KitosVeiklos</vt:lpstr>
      <vt:lpstr>'Forma 6'!VAS075_F_Atsiskaitomiej3Apskaitosveikla1</vt:lpstr>
      <vt:lpstr>VAS075_F_Atsiskaitomiej3Apskaitosveikla1</vt:lpstr>
      <vt:lpstr>'Forma 6'!VAS075_F_Atsiskaitomiej3Kitareguliuoja1</vt:lpstr>
      <vt:lpstr>VAS075_F_Atsiskaitomiej3Kitareguliuoja1</vt:lpstr>
      <vt:lpstr>'Forma 6'!VAS075_F_Atsiskaitomiej41IS</vt:lpstr>
      <vt:lpstr>VAS075_F_Atsiskaitomiej41IS</vt:lpstr>
      <vt:lpstr>'Forma 6'!VAS075_F_Atsiskaitomiej431GeriamojoVandens</vt:lpstr>
      <vt:lpstr>VAS075_F_Atsiskaitomiej431GeriamojoVandens</vt:lpstr>
      <vt:lpstr>'Forma 6'!VAS075_F_Atsiskaitomiej432GeriamojoVandens</vt:lpstr>
      <vt:lpstr>VAS075_F_Atsiskaitomiej432GeriamojoVandens</vt:lpstr>
      <vt:lpstr>'Forma 6'!VAS075_F_Atsiskaitomiej433GeriamojoVandens</vt:lpstr>
      <vt:lpstr>VAS075_F_Atsiskaitomiej433GeriamojoVandens</vt:lpstr>
      <vt:lpstr>'Forma 6'!VAS075_F_Atsiskaitomiej43IsViso</vt:lpstr>
      <vt:lpstr>VAS075_F_Atsiskaitomiej43IsViso</vt:lpstr>
      <vt:lpstr>'Forma 6'!VAS075_F_Atsiskaitomiej441NuotekuSurinkimas</vt:lpstr>
      <vt:lpstr>VAS075_F_Atsiskaitomiej441NuotekuSurinkimas</vt:lpstr>
      <vt:lpstr>'Forma 6'!VAS075_F_Atsiskaitomiej442NuotekuValymas</vt:lpstr>
      <vt:lpstr>VAS075_F_Atsiskaitomiej442NuotekuValymas</vt:lpstr>
      <vt:lpstr>'Forma 6'!VAS075_F_Atsiskaitomiej443NuotekuDumblo</vt:lpstr>
      <vt:lpstr>VAS075_F_Atsiskaitomiej443NuotekuDumblo</vt:lpstr>
      <vt:lpstr>'Forma 6'!VAS075_F_Atsiskaitomiej44IsViso</vt:lpstr>
      <vt:lpstr>VAS075_F_Atsiskaitomiej44IsViso</vt:lpstr>
      <vt:lpstr>'Forma 6'!VAS075_F_Atsiskaitomiej45PavirsiniuNuoteku</vt:lpstr>
      <vt:lpstr>VAS075_F_Atsiskaitomiej45PavirsiniuNuoteku</vt:lpstr>
      <vt:lpstr>'Forma 6'!VAS075_F_Atsiskaitomiej46KitosReguliuojamosios</vt:lpstr>
      <vt:lpstr>VAS075_F_Atsiskaitomiej46KitosReguliuojamosios</vt:lpstr>
      <vt:lpstr>'Forma 6'!VAS075_F_Atsiskaitomiej47KitosVeiklos</vt:lpstr>
      <vt:lpstr>VAS075_F_Atsiskaitomiej47KitosVeiklos</vt:lpstr>
      <vt:lpstr>'Forma 6'!VAS075_F_Atsiskaitomiej4Apskaitosveikla1</vt:lpstr>
      <vt:lpstr>VAS075_F_Atsiskaitomiej4Apskaitosveikla1</vt:lpstr>
      <vt:lpstr>'Forma 6'!VAS075_F_Atsiskaitomiej4Kitareguliuoja1</vt:lpstr>
      <vt:lpstr>VAS075_F_Atsiskaitomiej4Kitareguliuoja1</vt:lpstr>
      <vt:lpstr>'Forma 6'!VAS075_F_Bendraipaskirs11IS</vt:lpstr>
      <vt:lpstr>VAS075_F_Bendraipaskirs11IS</vt:lpstr>
      <vt:lpstr>'Forma 6'!VAS075_F_Bendraipaskirs131GeriamojoVandens</vt:lpstr>
      <vt:lpstr>VAS075_F_Bendraipaskirs131GeriamojoVandens</vt:lpstr>
      <vt:lpstr>'Forma 6'!VAS075_F_Bendraipaskirs132GeriamojoVandens</vt:lpstr>
      <vt:lpstr>VAS075_F_Bendraipaskirs132GeriamojoVandens</vt:lpstr>
      <vt:lpstr>'Forma 6'!VAS075_F_Bendraipaskirs133GeriamojoVandens</vt:lpstr>
      <vt:lpstr>VAS075_F_Bendraipaskirs133GeriamojoVandens</vt:lpstr>
      <vt:lpstr>'Forma 6'!VAS075_F_Bendraipaskirs13IsViso</vt:lpstr>
      <vt:lpstr>VAS075_F_Bendraipaskirs13IsViso</vt:lpstr>
      <vt:lpstr>'Forma 6'!VAS075_F_Bendraipaskirs141NuotekuSurinkimas</vt:lpstr>
      <vt:lpstr>VAS075_F_Bendraipaskirs141NuotekuSurinkimas</vt:lpstr>
      <vt:lpstr>'Forma 6'!VAS075_F_Bendraipaskirs142NuotekuValymas</vt:lpstr>
      <vt:lpstr>VAS075_F_Bendraipaskirs142NuotekuValymas</vt:lpstr>
      <vt:lpstr>'Forma 6'!VAS075_F_Bendraipaskirs143NuotekuDumblo</vt:lpstr>
      <vt:lpstr>VAS075_F_Bendraipaskirs143NuotekuDumblo</vt:lpstr>
      <vt:lpstr>'Forma 6'!VAS075_F_Bendraipaskirs14IsViso</vt:lpstr>
      <vt:lpstr>VAS075_F_Bendraipaskirs14IsViso</vt:lpstr>
      <vt:lpstr>'Forma 6'!VAS075_F_Bendraipaskirs15PavirsiniuNuoteku</vt:lpstr>
      <vt:lpstr>VAS075_F_Bendraipaskirs15PavirsiniuNuoteku</vt:lpstr>
      <vt:lpstr>'Forma 6'!VAS075_F_Bendraipaskirs16KitosReguliuojamosios</vt:lpstr>
      <vt:lpstr>VAS075_F_Bendraipaskirs16KitosReguliuojamosios</vt:lpstr>
      <vt:lpstr>'Forma 6'!VAS075_F_Bendraipaskirs17KitosVeiklos</vt:lpstr>
      <vt:lpstr>VAS075_F_Bendraipaskirs17KitosVeiklos</vt:lpstr>
      <vt:lpstr>'Forma 6'!VAS075_F_Bendraipaskirs1Apskaitosveikla1</vt:lpstr>
      <vt:lpstr>VAS075_F_Bendraipaskirs1Apskaitosveikla1</vt:lpstr>
      <vt:lpstr>'Forma 6'!VAS075_F_Bendraipaskirs1Kitareguliuoja1</vt:lpstr>
      <vt:lpstr>VAS075_F_Bendraipaskirs1Kitareguliuoja1</vt:lpstr>
      <vt:lpstr>'Forma 6'!VAS075_F_Cpunktui101IS</vt:lpstr>
      <vt:lpstr>VAS075_F_Cpunktui101IS</vt:lpstr>
      <vt:lpstr>'Forma 6'!VAS075_F_Cpunktui1031GeriamojoVandens</vt:lpstr>
      <vt:lpstr>VAS075_F_Cpunktui1031GeriamojoVandens</vt:lpstr>
      <vt:lpstr>'Forma 6'!VAS075_F_Cpunktui1032GeriamojoVandens</vt:lpstr>
      <vt:lpstr>VAS075_F_Cpunktui1032GeriamojoVandens</vt:lpstr>
      <vt:lpstr>'Forma 6'!VAS075_F_Cpunktui1033GeriamojoVandens</vt:lpstr>
      <vt:lpstr>VAS075_F_Cpunktui1033GeriamojoVandens</vt:lpstr>
      <vt:lpstr>'Forma 6'!VAS075_F_Cpunktui103IsViso</vt:lpstr>
      <vt:lpstr>VAS075_F_Cpunktui103IsViso</vt:lpstr>
      <vt:lpstr>'Forma 6'!VAS075_F_Cpunktui1041NuotekuSurinkimas</vt:lpstr>
      <vt:lpstr>VAS075_F_Cpunktui1041NuotekuSurinkimas</vt:lpstr>
      <vt:lpstr>'Forma 6'!VAS075_F_Cpunktui1042NuotekuValymas</vt:lpstr>
      <vt:lpstr>VAS075_F_Cpunktui1042NuotekuValymas</vt:lpstr>
      <vt:lpstr>'Forma 6'!VAS075_F_Cpunktui1043NuotekuDumblo</vt:lpstr>
      <vt:lpstr>VAS075_F_Cpunktui1043NuotekuDumblo</vt:lpstr>
      <vt:lpstr>'Forma 6'!VAS075_F_Cpunktui104IsViso</vt:lpstr>
      <vt:lpstr>VAS075_F_Cpunktui104IsViso</vt:lpstr>
      <vt:lpstr>'Forma 6'!VAS075_F_Cpunktui105PavirsiniuNuoteku</vt:lpstr>
      <vt:lpstr>VAS075_F_Cpunktui105PavirsiniuNuoteku</vt:lpstr>
      <vt:lpstr>'Forma 6'!VAS075_F_Cpunktui106KitosReguliuojamosios</vt:lpstr>
      <vt:lpstr>VAS075_F_Cpunktui106KitosReguliuojamosios</vt:lpstr>
      <vt:lpstr>'Forma 6'!VAS075_F_Cpunktui107KitosVeiklos</vt:lpstr>
      <vt:lpstr>VAS075_F_Cpunktui107KitosVeiklos</vt:lpstr>
      <vt:lpstr>'Forma 6'!VAS075_F_Cpunktui10Apskaitosveikla1</vt:lpstr>
      <vt:lpstr>VAS075_F_Cpunktui10Apskaitosveikla1</vt:lpstr>
      <vt:lpstr>'Forma 6'!VAS075_F_Cpunktui10Kitareguliuoja1</vt:lpstr>
      <vt:lpstr>VAS075_F_Cpunktui10Kitareguliuoja1</vt:lpstr>
      <vt:lpstr>'Forma 6'!VAS075_F_Cpunktui111IS</vt:lpstr>
      <vt:lpstr>VAS075_F_Cpunktui111IS</vt:lpstr>
      <vt:lpstr>'Forma 6'!VAS075_F_Cpunktui1131GeriamojoVandens</vt:lpstr>
      <vt:lpstr>VAS075_F_Cpunktui1131GeriamojoVandens</vt:lpstr>
      <vt:lpstr>'Forma 6'!VAS075_F_Cpunktui1132GeriamojoVandens</vt:lpstr>
      <vt:lpstr>VAS075_F_Cpunktui1132GeriamojoVandens</vt:lpstr>
      <vt:lpstr>'Forma 6'!VAS075_F_Cpunktui1133GeriamojoVandens</vt:lpstr>
      <vt:lpstr>VAS075_F_Cpunktui1133GeriamojoVandens</vt:lpstr>
      <vt:lpstr>'Forma 6'!VAS075_F_Cpunktui113IsViso</vt:lpstr>
      <vt:lpstr>VAS075_F_Cpunktui113IsViso</vt:lpstr>
      <vt:lpstr>'Forma 6'!VAS075_F_Cpunktui1141NuotekuSurinkimas</vt:lpstr>
      <vt:lpstr>VAS075_F_Cpunktui1141NuotekuSurinkimas</vt:lpstr>
      <vt:lpstr>'Forma 6'!VAS075_F_Cpunktui1142NuotekuValymas</vt:lpstr>
      <vt:lpstr>VAS075_F_Cpunktui1142NuotekuValymas</vt:lpstr>
      <vt:lpstr>'Forma 6'!VAS075_F_Cpunktui1143NuotekuDumblo</vt:lpstr>
      <vt:lpstr>VAS075_F_Cpunktui1143NuotekuDumblo</vt:lpstr>
      <vt:lpstr>'Forma 6'!VAS075_F_Cpunktui114IsViso</vt:lpstr>
      <vt:lpstr>VAS075_F_Cpunktui114IsViso</vt:lpstr>
      <vt:lpstr>'Forma 6'!VAS075_F_Cpunktui115PavirsiniuNuoteku</vt:lpstr>
      <vt:lpstr>VAS075_F_Cpunktui115PavirsiniuNuoteku</vt:lpstr>
      <vt:lpstr>'Forma 6'!VAS075_F_Cpunktui116KitosReguliuojamosios</vt:lpstr>
      <vt:lpstr>VAS075_F_Cpunktui116KitosReguliuojamosios</vt:lpstr>
      <vt:lpstr>'Forma 6'!VAS075_F_Cpunktui117KitosVeiklos</vt:lpstr>
      <vt:lpstr>VAS075_F_Cpunktui117KitosVeiklos</vt:lpstr>
      <vt:lpstr>'Forma 6'!VAS075_F_Cpunktui11Apskaitosveikla1</vt:lpstr>
      <vt:lpstr>VAS075_F_Cpunktui11Apskaitosveikla1</vt:lpstr>
      <vt:lpstr>'Forma 6'!VAS075_F_Cpunktui11Kitareguliuoja1</vt:lpstr>
      <vt:lpstr>VAS075_F_Cpunktui11Kitareguliuoja1</vt:lpstr>
      <vt:lpstr>'Forma 6'!VAS075_F_Cpunktui121IS</vt:lpstr>
      <vt:lpstr>VAS075_F_Cpunktui121IS</vt:lpstr>
      <vt:lpstr>'Forma 6'!VAS075_F_Cpunktui1231GeriamojoVandens</vt:lpstr>
      <vt:lpstr>VAS075_F_Cpunktui1231GeriamojoVandens</vt:lpstr>
      <vt:lpstr>'Forma 6'!VAS075_F_Cpunktui1232GeriamojoVandens</vt:lpstr>
      <vt:lpstr>VAS075_F_Cpunktui1232GeriamojoVandens</vt:lpstr>
      <vt:lpstr>'Forma 6'!VAS075_F_Cpunktui1233GeriamojoVandens</vt:lpstr>
      <vt:lpstr>VAS075_F_Cpunktui1233GeriamojoVandens</vt:lpstr>
      <vt:lpstr>'Forma 6'!VAS075_F_Cpunktui123IsViso</vt:lpstr>
      <vt:lpstr>VAS075_F_Cpunktui123IsViso</vt:lpstr>
      <vt:lpstr>'Forma 6'!VAS075_F_Cpunktui1241NuotekuSurinkimas</vt:lpstr>
      <vt:lpstr>VAS075_F_Cpunktui1241NuotekuSurinkimas</vt:lpstr>
      <vt:lpstr>'Forma 6'!VAS075_F_Cpunktui1242NuotekuValymas</vt:lpstr>
      <vt:lpstr>VAS075_F_Cpunktui1242NuotekuValymas</vt:lpstr>
      <vt:lpstr>'Forma 6'!VAS075_F_Cpunktui1243NuotekuDumblo</vt:lpstr>
      <vt:lpstr>VAS075_F_Cpunktui1243NuotekuDumblo</vt:lpstr>
      <vt:lpstr>'Forma 6'!VAS075_F_Cpunktui124IsViso</vt:lpstr>
      <vt:lpstr>VAS075_F_Cpunktui124IsViso</vt:lpstr>
      <vt:lpstr>'Forma 6'!VAS075_F_Cpunktui125PavirsiniuNuoteku</vt:lpstr>
      <vt:lpstr>VAS075_F_Cpunktui125PavirsiniuNuoteku</vt:lpstr>
      <vt:lpstr>'Forma 6'!VAS075_F_Cpunktui126KitosReguliuojamosios</vt:lpstr>
      <vt:lpstr>VAS075_F_Cpunktui126KitosReguliuojamosios</vt:lpstr>
      <vt:lpstr>'Forma 6'!VAS075_F_Cpunktui127KitosVeiklos</vt:lpstr>
      <vt:lpstr>VAS075_F_Cpunktui127KitosVeiklos</vt:lpstr>
      <vt:lpstr>'Forma 6'!VAS075_F_Cpunktui12Apskaitosveikla1</vt:lpstr>
      <vt:lpstr>VAS075_F_Cpunktui12Apskaitosveikla1</vt:lpstr>
      <vt:lpstr>'Forma 6'!VAS075_F_Cpunktui12Kitareguliuoja1</vt:lpstr>
      <vt:lpstr>VAS075_F_Cpunktui12Kitareguliuoja1</vt:lpstr>
      <vt:lpstr>'Forma 6'!VAS075_F_Cpunktui131IS</vt:lpstr>
      <vt:lpstr>VAS075_F_Cpunktui131IS</vt:lpstr>
      <vt:lpstr>'Forma 6'!VAS075_F_Cpunktui1331GeriamojoVandens</vt:lpstr>
      <vt:lpstr>VAS075_F_Cpunktui1331GeriamojoVandens</vt:lpstr>
      <vt:lpstr>'Forma 6'!VAS075_F_Cpunktui1332GeriamojoVandens</vt:lpstr>
      <vt:lpstr>VAS075_F_Cpunktui1332GeriamojoVandens</vt:lpstr>
      <vt:lpstr>'Forma 6'!VAS075_F_Cpunktui1333GeriamojoVandens</vt:lpstr>
      <vt:lpstr>VAS075_F_Cpunktui1333GeriamojoVandens</vt:lpstr>
      <vt:lpstr>'Forma 6'!VAS075_F_Cpunktui133IsViso</vt:lpstr>
      <vt:lpstr>VAS075_F_Cpunktui133IsViso</vt:lpstr>
      <vt:lpstr>'Forma 6'!VAS075_F_Cpunktui1341NuotekuSurinkimas</vt:lpstr>
      <vt:lpstr>VAS075_F_Cpunktui1341NuotekuSurinkimas</vt:lpstr>
      <vt:lpstr>'Forma 6'!VAS075_F_Cpunktui1342NuotekuValymas</vt:lpstr>
      <vt:lpstr>VAS075_F_Cpunktui1342NuotekuValymas</vt:lpstr>
      <vt:lpstr>'Forma 6'!VAS075_F_Cpunktui1343NuotekuDumblo</vt:lpstr>
      <vt:lpstr>VAS075_F_Cpunktui1343NuotekuDumblo</vt:lpstr>
      <vt:lpstr>'Forma 6'!VAS075_F_Cpunktui134IsViso</vt:lpstr>
      <vt:lpstr>VAS075_F_Cpunktui134IsViso</vt:lpstr>
      <vt:lpstr>'Forma 6'!VAS075_F_Cpunktui135PavirsiniuNuoteku</vt:lpstr>
      <vt:lpstr>VAS075_F_Cpunktui135PavirsiniuNuoteku</vt:lpstr>
      <vt:lpstr>'Forma 6'!VAS075_F_Cpunktui136KitosReguliuojamosios</vt:lpstr>
      <vt:lpstr>VAS075_F_Cpunktui136KitosReguliuojamosios</vt:lpstr>
      <vt:lpstr>'Forma 6'!VAS075_F_Cpunktui137KitosVeiklos</vt:lpstr>
      <vt:lpstr>VAS075_F_Cpunktui137KitosVeiklos</vt:lpstr>
      <vt:lpstr>'Forma 6'!VAS075_F_Cpunktui13Apskaitosveikla1</vt:lpstr>
      <vt:lpstr>VAS075_F_Cpunktui13Apskaitosveikla1</vt:lpstr>
      <vt:lpstr>'Forma 6'!VAS075_F_Cpunktui13Kitareguliuoja1</vt:lpstr>
      <vt:lpstr>VAS075_F_Cpunktui13Kitareguliuoja1</vt:lpstr>
      <vt:lpstr>'Forma 6'!VAS075_F_Cpunktui141IS</vt:lpstr>
      <vt:lpstr>VAS075_F_Cpunktui141IS</vt:lpstr>
      <vt:lpstr>'Forma 6'!VAS075_F_Cpunktui1431GeriamojoVandens</vt:lpstr>
      <vt:lpstr>VAS075_F_Cpunktui1431GeriamojoVandens</vt:lpstr>
      <vt:lpstr>'Forma 6'!VAS075_F_Cpunktui1432GeriamojoVandens</vt:lpstr>
      <vt:lpstr>VAS075_F_Cpunktui1432GeriamojoVandens</vt:lpstr>
      <vt:lpstr>'Forma 6'!VAS075_F_Cpunktui1433GeriamojoVandens</vt:lpstr>
      <vt:lpstr>VAS075_F_Cpunktui1433GeriamojoVandens</vt:lpstr>
      <vt:lpstr>'Forma 6'!VAS075_F_Cpunktui143IsViso</vt:lpstr>
      <vt:lpstr>VAS075_F_Cpunktui143IsViso</vt:lpstr>
      <vt:lpstr>'Forma 6'!VAS075_F_Cpunktui1441NuotekuSurinkimas</vt:lpstr>
      <vt:lpstr>VAS075_F_Cpunktui1441NuotekuSurinkimas</vt:lpstr>
      <vt:lpstr>'Forma 6'!VAS075_F_Cpunktui1442NuotekuValymas</vt:lpstr>
      <vt:lpstr>VAS075_F_Cpunktui1442NuotekuValymas</vt:lpstr>
      <vt:lpstr>'Forma 6'!VAS075_F_Cpunktui1443NuotekuDumblo</vt:lpstr>
      <vt:lpstr>VAS075_F_Cpunktui1443NuotekuDumblo</vt:lpstr>
      <vt:lpstr>'Forma 6'!VAS075_F_Cpunktui144IsViso</vt:lpstr>
      <vt:lpstr>VAS075_F_Cpunktui144IsViso</vt:lpstr>
      <vt:lpstr>'Forma 6'!VAS075_F_Cpunktui145PavirsiniuNuoteku</vt:lpstr>
      <vt:lpstr>VAS075_F_Cpunktui145PavirsiniuNuoteku</vt:lpstr>
      <vt:lpstr>'Forma 6'!VAS075_F_Cpunktui146KitosReguliuojamosios</vt:lpstr>
      <vt:lpstr>VAS075_F_Cpunktui146KitosReguliuojamosios</vt:lpstr>
      <vt:lpstr>'Forma 6'!VAS075_F_Cpunktui147KitosVeiklos</vt:lpstr>
      <vt:lpstr>VAS075_F_Cpunktui147KitosVeiklos</vt:lpstr>
      <vt:lpstr>'Forma 6'!VAS075_F_Cpunktui14Apskaitosveikla1</vt:lpstr>
      <vt:lpstr>VAS075_F_Cpunktui14Apskaitosveikla1</vt:lpstr>
      <vt:lpstr>'Forma 6'!VAS075_F_Cpunktui14Kitareguliuoja1</vt:lpstr>
      <vt:lpstr>VAS075_F_Cpunktui14Kitareguliuoja1</vt:lpstr>
      <vt:lpstr>'Forma 6'!VAS075_F_Cpunktui151IS</vt:lpstr>
      <vt:lpstr>VAS075_F_Cpunktui151IS</vt:lpstr>
      <vt:lpstr>'Forma 6'!VAS075_F_Cpunktui1531GeriamojoVandens</vt:lpstr>
      <vt:lpstr>VAS075_F_Cpunktui1531GeriamojoVandens</vt:lpstr>
      <vt:lpstr>'Forma 6'!VAS075_F_Cpunktui1532GeriamojoVandens</vt:lpstr>
      <vt:lpstr>VAS075_F_Cpunktui1532GeriamojoVandens</vt:lpstr>
      <vt:lpstr>'Forma 6'!VAS075_F_Cpunktui1533GeriamojoVandens</vt:lpstr>
      <vt:lpstr>VAS075_F_Cpunktui1533GeriamojoVandens</vt:lpstr>
      <vt:lpstr>'Forma 6'!VAS075_F_Cpunktui153IsViso</vt:lpstr>
      <vt:lpstr>VAS075_F_Cpunktui153IsViso</vt:lpstr>
      <vt:lpstr>'Forma 6'!VAS075_F_Cpunktui1541NuotekuSurinkimas</vt:lpstr>
      <vt:lpstr>VAS075_F_Cpunktui1541NuotekuSurinkimas</vt:lpstr>
      <vt:lpstr>'Forma 6'!VAS075_F_Cpunktui1542NuotekuValymas</vt:lpstr>
      <vt:lpstr>VAS075_F_Cpunktui1542NuotekuValymas</vt:lpstr>
      <vt:lpstr>'Forma 6'!VAS075_F_Cpunktui1543NuotekuDumblo</vt:lpstr>
      <vt:lpstr>VAS075_F_Cpunktui1543NuotekuDumblo</vt:lpstr>
      <vt:lpstr>'Forma 6'!VAS075_F_Cpunktui154IsViso</vt:lpstr>
      <vt:lpstr>VAS075_F_Cpunktui154IsViso</vt:lpstr>
      <vt:lpstr>'Forma 6'!VAS075_F_Cpunktui155PavirsiniuNuoteku</vt:lpstr>
      <vt:lpstr>VAS075_F_Cpunktui155PavirsiniuNuoteku</vt:lpstr>
      <vt:lpstr>'Forma 6'!VAS075_F_Cpunktui156KitosReguliuojamosios</vt:lpstr>
      <vt:lpstr>VAS075_F_Cpunktui156KitosReguliuojamosios</vt:lpstr>
      <vt:lpstr>'Forma 6'!VAS075_F_Cpunktui157KitosVeiklos</vt:lpstr>
      <vt:lpstr>VAS075_F_Cpunktui157KitosVeiklos</vt:lpstr>
      <vt:lpstr>'Forma 6'!VAS075_F_Cpunktui15Apskaitosveikla1</vt:lpstr>
      <vt:lpstr>VAS075_F_Cpunktui15Apskaitosveikla1</vt:lpstr>
      <vt:lpstr>'Forma 6'!VAS075_F_Cpunktui15Kitareguliuoja1</vt:lpstr>
      <vt:lpstr>VAS075_F_Cpunktui15Kitareguliuoja1</vt:lpstr>
      <vt:lpstr>'Forma 6'!VAS075_F_Cpunktui161IS</vt:lpstr>
      <vt:lpstr>VAS075_F_Cpunktui161IS</vt:lpstr>
      <vt:lpstr>'Forma 6'!VAS075_F_Cpunktui1631GeriamojoVandens</vt:lpstr>
      <vt:lpstr>VAS075_F_Cpunktui1631GeriamojoVandens</vt:lpstr>
      <vt:lpstr>'Forma 6'!VAS075_F_Cpunktui1632GeriamojoVandens</vt:lpstr>
      <vt:lpstr>VAS075_F_Cpunktui1632GeriamojoVandens</vt:lpstr>
      <vt:lpstr>'Forma 6'!VAS075_F_Cpunktui1633GeriamojoVandens</vt:lpstr>
      <vt:lpstr>VAS075_F_Cpunktui1633GeriamojoVandens</vt:lpstr>
      <vt:lpstr>'Forma 6'!VAS075_F_Cpunktui163IsViso</vt:lpstr>
      <vt:lpstr>VAS075_F_Cpunktui163IsViso</vt:lpstr>
      <vt:lpstr>'Forma 6'!VAS075_F_Cpunktui1641NuotekuSurinkimas</vt:lpstr>
      <vt:lpstr>VAS075_F_Cpunktui1641NuotekuSurinkimas</vt:lpstr>
      <vt:lpstr>'Forma 6'!VAS075_F_Cpunktui1642NuotekuValymas</vt:lpstr>
      <vt:lpstr>VAS075_F_Cpunktui1642NuotekuValymas</vt:lpstr>
      <vt:lpstr>'Forma 6'!VAS075_F_Cpunktui1643NuotekuDumblo</vt:lpstr>
      <vt:lpstr>VAS075_F_Cpunktui1643NuotekuDumblo</vt:lpstr>
      <vt:lpstr>'Forma 6'!VAS075_F_Cpunktui164IsViso</vt:lpstr>
      <vt:lpstr>VAS075_F_Cpunktui164IsViso</vt:lpstr>
      <vt:lpstr>'Forma 6'!VAS075_F_Cpunktui165PavirsiniuNuoteku</vt:lpstr>
      <vt:lpstr>VAS075_F_Cpunktui165PavirsiniuNuoteku</vt:lpstr>
      <vt:lpstr>'Forma 6'!VAS075_F_Cpunktui166KitosReguliuojamosios</vt:lpstr>
      <vt:lpstr>VAS075_F_Cpunktui166KitosReguliuojamosios</vt:lpstr>
      <vt:lpstr>'Forma 6'!VAS075_F_Cpunktui167KitosVeiklos</vt:lpstr>
      <vt:lpstr>VAS075_F_Cpunktui167KitosVeiklos</vt:lpstr>
      <vt:lpstr>'Forma 6'!VAS075_F_Cpunktui16Apskaitosveikla1</vt:lpstr>
      <vt:lpstr>VAS075_F_Cpunktui16Apskaitosveikla1</vt:lpstr>
      <vt:lpstr>'Forma 6'!VAS075_F_Cpunktui16Kitareguliuoja1</vt:lpstr>
      <vt:lpstr>VAS075_F_Cpunktui16Kitareguliuoja1</vt:lpstr>
      <vt:lpstr>'Forma 6'!VAS075_F_Cpunktui1711IS</vt:lpstr>
      <vt:lpstr>VAS075_F_Cpunktui1711IS</vt:lpstr>
      <vt:lpstr>'Forma 6'!VAS075_F_Cpunktui17131GeriamojoVandens</vt:lpstr>
      <vt:lpstr>VAS075_F_Cpunktui17131GeriamojoVandens</vt:lpstr>
      <vt:lpstr>'Forma 6'!VAS075_F_Cpunktui17132GeriamojoVandens</vt:lpstr>
      <vt:lpstr>VAS075_F_Cpunktui17132GeriamojoVandens</vt:lpstr>
      <vt:lpstr>'Forma 6'!VAS075_F_Cpunktui17133GeriamojoVandens</vt:lpstr>
      <vt:lpstr>VAS075_F_Cpunktui17133GeriamojoVandens</vt:lpstr>
      <vt:lpstr>'Forma 6'!VAS075_F_Cpunktui1713IsViso</vt:lpstr>
      <vt:lpstr>VAS075_F_Cpunktui1713IsViso</vt:lpstr>
      <vt:lpstr>'Forma 6'!VAS075_F_Cpunktui17141NuotekuSurinkimas</vt:lpstr>
      <vt:lpstr>VAS075_F_Cpunktui17141NuotekuSurinkimas</vt:lpstr>
      <vt:lpstr>'Forma 6'!VAS075_F_Cpunktui17142NuotekuValymas</vt:lpstr>
      <vt:lpstr>VAS075_F_Cpunktui17142NuotekuValymas</vt:lpstr>
      <vt:lpstr>'Forma 6'!VAS075_F_Cpunktui17143NuotekuDumblo</vt:lpstr>
      <vt:lpstr>VAS075_F_Cpunktui17143NuotekuDumblo</vt:lpstr>
      <vt:lpstr>'Forma 6'!VAS075_F_Cpunktui1714IsViso</vt:lpstr>
      <vt:lpstr>VAS075_F_Cpunktui1714IsViso</vt:lpstr>
      <vt:lpstr>'Forma 6'!VAS075_F_Cpunktui1715PavirsiniuNuoteku</vt:lpstr>
      <vt:lpstr>VAS075_F_Cpunktui1715PavirsiniuNuoteku</vt:lpstr>
      <vt:lpstr>'Forma 6'!VAS075_F_Cpunktui1716KitosReguliuojamosios</vt:lpstr>
      <vt:lpstr>VAS075_F_Cpunktui1716KitosReguliuojamosios</vt:lpstr>
      <vt:lpstr>'Forma 6'!VAS075_F_Cpunktui1717KitosVeiklos</vt:lpstr>
      <vt:lpstr>VAS075_F_Cpunktui1717KitosVeiklos</vt:lpstr>
      <vt:lpstr>'Forma 6'!VAS075_F_Cpunktui171Apskaitosveikla1</vt:lpstr>
      <vt:lpstr>VAS075_F_Cpunktui171Apskaitosveikla1</vt:lpstr>
      <vt:lpstr>'Forma 6'!VAS075_F_Cpunktui171IS</vt:lpstr>
      <vt:lpstr>VAS075_F_Cpunktui171IS</vt:lpstr>
      <vt:lpstr>'Forma 6'!VAS075_F_Cpunktui171Kitareguliuoja1</vt:lpstr>
      <vt:lpstr>VAS075_F_Cpunktui171Kitareguliuoja1</vt:lpstr>
      <vt:lpstr>'Forma 6'!VAS075_F_Cpunktui1731GeriamojoVandens</vt:lpstr>
      <vt:lpstr>VAS075_F_Cpunktui1731GeriamojoVandens</vt:lpstr>
      <vt:lpstr>'Forma 6'!VAS075_F_Cpunktui1732GeriamojoVandens</vt:lpstr>
      <vt:lpstr>VAS075_F_Cpunktui1732GeriamojoVandens</vt:lpstr>
      <vt:lpstr>'Forma 6'!VAS075_F_Cpunktui1733GeriamojoVandens</vt:lpstr>
      <vt:lpstr>VAS075_F_Cpunktui1733GeriamojoVandens</vt:lpstr>
      <vt:lpstr>'Forma 6'!VAS075_F_Cpunktui173IsViso</vt:lpstr>
      <vt:lpstr>VAS075_F_Cpunktui173IsViso</vt:lpstr>
      <vt:lpstr>'Forma 6'!VAS075_F_Cpunktui1741NuotekuSurinkimas</vt:lpstr>
      <vt:lpstr>VAS075_F_Cpunktui1741NuotekuSurinkimas</vt:lpstr>
      <vt:lpstr>'Forma 6'!VAS075_F_Cpunktui1742NuotekuValymas</vt:lpstr>
      <vt:lpstr>VAS075_F_Cpunktui1742NuotekuValymas</vt:lpstr>
      <vt:lpstr>'Forma 6'!VAS075_F_Cpunktui1743NuotekuDumblo</vt:lpstr>
      <vt:lpstr>VAS075_F_Cpunktui1743NuotekuDumblo</vt:lpstr>
      <vt:lpstr>'Forma 6'!VAS075_F_Cpunktui174IsViso</vt:lpstr>
      <vt:lpstr>VAS075_F_Cpunktui174IsViso</vt:lpstr>
      <vt:lpstr>'Forma 6'!VAS075_F_Cpunktui175PavirsiniuNuoteku</vt:lpstr>
      <vt:lpstr>VAS075_F_Cpunktui175PavirsiniuNuoteku</vt:lpstr>
      <vt:lpstr>'Forma 6'!VAS075_F_Cpunktui176KitosReguliuojamosios</vt:lpstr>
      <vt:lpstr>VAS075_F_Cpunktui176KitosReguliuojamosios</vt:lpstr>
      <vt:lpstr>'Forma 6'!VAS075_F_Cpunktui177KitosVeiklos</vt:lpstr>
      <vt:lpstr>VAS075_F_Cpunktui177KitosVeiklos</vt:lpstr>
      <vt:lpstr>'Forma 6'!VAS075_F_Cpunktui17Apskaitosveikla1</vt:lpstr>
      <vt:lpstr>VAS075_F_Cpunktui17Apskaitosveikla1</vt:lpstr>
      <vt:lpstr>'Forma 6'!VAS075_F_Cpunktui17Kitareguliuoja1</vt:lpstr>
      <vt:lpstr>VAS075_F_Cpunktui17Kitareguliuoja1</vt:lpstr>
      <vt:lpstr>'Forma 6'!VAS075_F_Cpunktui1811IS</vt:lpstr>
      <vt:lpstr>VAS075_F_Cpunktui1811IS</vt:lpstr>
      <vt:lpstr>'Forma 6'!VAS075_F_Cpunktui18131GeriamojoVandens</vt:lpstr>
      <vt:lpstr>VAS075_F_Cpunktui18131GeriamojoVandens</vt:lpstr>
      <vt:lpstr>'Forma 6'!VAS075_F_Cpunktui18132GeriamojoVandens</vt:lpstr>
      <vt:lpstr>VAS075_F_Cpunktui18132GeriamojoVandens</vt:lpstr>
      <vt:lpstr>'Forma 6'!VAS075_F_Cpunktui18133GeriamojoVandens</vt:lpstr>
      <vt:lpstr>VAS075_F_Cpunktui18133GeriamojoVandens</vt:lpstr>
      <vt:lpstr>'Forma 6'!VAS075_F_Cpunktui1813IsViso</vt:lpstr>
      <vt:lpstr>VAS075_F_Cpunktui1813IsViso</vt:lpstr>
      <vt:lpstr>'Forma 6'!VAS075_F_Cpunktui18141NuotekuSurinkimas</vt:lpstr>
      <vt:lpstr>VAS075_F_Cpunktui18141NuotekuSurinkimas</vt:lpstr>
      <vt:lpstr>'Forma 6'!VAS075_F_Cpunktui18142NuotekuValymas</vt:lpstr>
      <vt:lpstr>VAS075_F_Cpunktui18142NuotekuValymas</vt:lpstr>
      <vt:lpstr>'Forma 6'!VAS075_F_Cpunktui18143NuotekuDumblo</vt:lpstr>
      <vt:lpstr>VAS075_F_Cpunktui18143NuotekuDumblo</vt:lpstr>
      <vt:lpstr>'Forma 6'!VAS075_F_Cpunktui1814IsViso</vt:lpstr>
      <vt:lpstr>VAS075_F_Cpunktui1814IsViso</vt:lpstr>
      <vt:lpstr>'Forma 6'!VAS075_F_Cpunktui1815PavirsiniuNuoteku</vt:lpstr>
      <vt:lpstr>VAS075_F_Cpunktui1815PavirsiniuNuoteku</vt:lpstr>
      <vt:lpstr>'Forma 6'!VAS075_F_Cpunktui1816KitosReguliuojamosios</vt:lpstr>
      <vt:lpstr>VAS075_F_Cpunktui1816KitosReguliuojamosios</vt:lpstr>
      <vt:lpstr>'Forma 6'!VAS075_F_Cpunktui1817KitosVeiklos</vt:lpstr>
      <vt:lpstr>VAS075_F_Cpunktui1817KitosVeiklos</vt:lpstr>
      <vt:lpstr>'Forma 6'!VAS075_F_Cpunktui181Apskaitosveikla1</vt:lpstr>
      <vt:lpstr>VAS075_F_Cpunktui181Apskaitosveikla1</vt:lpstr>
      <vt:lpstr>'Forma 6'!VAS075_F_Cpunktui181IS</vt:lpstr>
      <vt:lpstr>VAS075_F_Cpunktui181IS</vt:lpstr>
      <vt:lpstr>'Forma 6'!VAS075_F_Cpunktui181Kitareguliuoja1</vt:lpstr>
      <vt:lpstr>VAS075_F_Cpunktui181Kitareguliuoja1</vt:lpstr>
      <vt:lpstr>'Forma 6'!VAS075_F_Cpunktui1831GeriamojoVandens</vt:lpstr>
      <vt:lpstr>VAS075_F_Cpunktui1831GeriamojoVandens</vt:lpstr>
      <vt:lpstr>'Forma 6'!VAS075_F_Cpunktui1832GeriamojoVandens</vt:lpstr>
      <vt:lpstr>VAS075_F_Cpunktui1832GeriamojoVandens</vt:lpstr>
      <vt:lpstr>'Forma 6'!VAS075_F_Cpunktui1833GeriamojoVandens</vt:lpstr>
      <vt:lpstr>VAS075_F_Cpunktui1833GeriamojoVandens</vt:lpstr>
      <vt:lpstr>'Forma 6'!VAS075_F_Cpunktui183IsViso</vt:lpstr>
      <vt:lpstr>VAS075_F_Cpunktui183IsViso</vt:lpstr>
      <vt:lpstr>'Forma 6'!VAS075_F_Cpunktui1841NuotekuSurinkimas</vt:lpstr>
      <vt:lpstr>VAS075_F_Cpunktui1841NuotekuSurinkimas</vt:lpstr>
      <vt:lpstr>'Forma 6'!VAS075_F_Cpunktui1842NuotekuValymas</vt:lpstr>
      <vt:lpstr>VAS075_F_Cpunktui1842NuotekuValymas</vt:lpstr>
      <vt:lpstr>'Forma 6'!VAS075_F_Cpunktui1843NuotekuDumblo</vt:lpstr>
      <vt:lpstr>VAS075_F_Cpunktui1843NuotekuDumblo</vt:lpstr>
      <vt:lpstr>'Forma 6'!VAS075_F_Cpunktui184IsViso</vt:lpstr>
      <vt:lpstr>VAS075_F_Cpunktui184IsViso</vt:lpstr>
      <vt:lpstr>'Forma 6'!VAS075_F_Cpunktui185PavirsiniuNuoteku</vt:lpstr>
      <vt:lpstr>VAS075_F_Cpunktui185PavirsiniuNuoteku</vt:lpstr>
      <vt:lpstr>'Forma 6'!VAS075_F_Cpunktui186KitosReguliuojamosios</vt:lpstr>
      <vt:lpstr>VAS075_F_Cpunktui186KitosReguliuojamosios</vt:lpstr>
      <vt:lpstr>'Forma 6'!VAS075_F_Cpunktui187KitosVeiklos</vt:lpstr>
      <vt:lpstr>VAS075_F_Cpunktui187KitosVeiklos</vt:lpstr>
      <vt:lpstr>'Forma 6'!VAS075_F_Cpunktui18Apskaitosveikla1</vt:lpstr>
      <vt:lpstr>VAS075_F_Cpunktui18Apskaitosveikla1</vt:lpstr>
      <vt:lpstr>'Forma 6'!VAS075_F_Cpunktui18Kitareguliuoja1</vt:lpstr>
      <vt:lpstr>VAS075_F_Cpunktui18Kitareguliuoja1</vt:lpstr>
      <vt:lpstr>'Forma 6'!VAS075_F_Cpunktui1911IS</vt:lpstr>
      <vt:lpstr>VAS075_F_Cpunktui1911IS</vt:lpstr>
      <vt:lpstr>'Forma 6'!VAS075_F_Cpunktui19131GeriamojoVandens</vt:lpstr>
      <vt:lpstr>VAS075_F_Cpunktui19131GeriamojoVandens</vt:lpstr>
      <vt:lpstr>'Forma 6'!VAS075_F_Cpunktui19132GeriamojoVandens</vt:lpstr>
      <vt:lpstr>VAS075_F_Cpunktui19132GeriamojoVandens</vt:lpstr>
      <vt:lpstr>'Forma 6'!VAS075_F_Cpunktui19133GeriamojoVandens</vt:lpstr>
      <vt:lpstr>VAS075_F_Cpunktui19133GeriamojoVandens</vt:lpstr>
      <vt:lpstr>'Forma 6'!VAS075_F_Cpunktui1913IsViso</vt:lpstr>
      <vt:lpstr>VAS075_F_Cpunktui1913IsViso</vt:lpstr>
      <vt:lpstr>'Forma 6'!VAS075_F_Cpunktui19141NuotekuSurinkimas</vt:lpstr>
      <vt:lpstr>VAS075_F_Cpunktui19141NuotekuSurinkimas</vt:lpstr>
      <vt:lpstr>'Forma 6'!VAS075_F_Cpunktui19142NuotekuValymas</vt:lpstr>
      <vt:lpstr>VAS075_F_Cpunktui19142NuotekuValymas</vt:lpstr>
      <vt:lpstr>'Forma 6'!VAS075_F_Cpunktui19143NuotekuDumblo</vt:lpstr>
      <vt:lpstr>VAS075_F_Cpunktui19143NuotekuDumblo</vt:lpstr>
      <vt:lpstr>'Forma 6'!VAS075_F_Cpunktui1914IsViso</vt:lpstr>
      <vt:lpstr>VAS075_F_Cpunktui1914IsViso</vt:lpstr>
      <vt:lpstr>'Forma 6'!VAS075_F_Cpunktui1915PavirsiniuNuoteku</vt:lpstr>
      <vt:lpstr>VAS075_F_Cpunktui1915PavirsiniuNuoteku</vt:lpstr>
      <vt:lpstr>'Forma 6'!VAS075_F_Cpunktui1916KitosReguliuojamosios</vt:lpstr>
      <vt:lpstr>VAS075_F_Cpunktui1916KitosReguliuojamosios</vt:lpstr>
      <vt:lpstr>'Forma 6'!VAS075_F_Cpunktui1917KitosVeiklos</vt:lpstr>
      <vt:lpstr>VAS075_F_Cpunktui1917KitosVeiklos</vt:lpstr>
      <vt:lpstr>'Forma 6'!VAS075_F_Cpunktui191Apskaitosveikla1</vt:lpstr>
      <vt:lpstr>VAS075_F_Cpunktui191Apskaitosveikla1</vt:lpstr>
      <vt:lpstr>'Forma 6'!VAS075_F_Cpunktui191IS</vt:lpstr>
      <vt:lpstr>VAS075_F_Cpunktui191IS</vt:lpstr>
      <vt:lpstr>'Forma 6'!VAS075_F_Cpunktui191Kitareguliuoja1</vt:lpstr>
      <vt:lpstr>VAS075_F_Cpunktui191Kitareguliuoja1</vt:lpstr>
      <vt:lpstr>'Forma 6'!VAS075_F_Cpunktui1921IS</vt:lpstr>
      <vt:lpstr>VAS075_F_Cpunktui1921IS</vt:lpstr>
      <vt:lpstr>'Forma 6'!VAS075_F_Cpunktui19231GeriamojoVandens</vt:lpstr>
      <vt:lpstr>VAS075_F_Cpunktui19231GeriamojoVandens</vt:lpstr>
      <vt:lpstr>'Forma 6'!VAS075_F_Cpunktui19232GeriamojoVandens</vt:lpstr>
      <vt:lpstr>VAS075_F_Cpunktui19232GeriamojoVandens</vt:lpstr>
      <vt:lpstr>'Forma 6'!VAS075_F_Cpunktui19233GeriamojoVandens</vt:lpstr>
      <vt:lpstr>VAS075_F_Cpunktui19233GeriamojoVandens</vt:lpstr>
      <vt:lpstr>'Forma 6'!VAS075_F_Cpunktui1923IsViso</vt:lpstr>
      <vt:lpstr>VAS075_F_Cpunktui1923IsViso</vt:lpstr>
      <vt:lpstr>'Forma 6'!VAS075_F_Cpunktui19241NuotekuSurinkimas</vt:lpstr>
      <vt:lpstr>VAS075_F_Cpunktui19241NuotekuSurinkimas</vt:lpstr>
      <vt:lpstr>'Forma 6'!VAS075_F_Cpunktui19242NuotekuValymas</vt:lpstr>
      <vt:lpstr>VAS075_F_Cpunktui19242NuotekuValymas</vt:lpstr>
      <vt:lpstr>'Forma 6'!VAS075_F_Cpunktui19243NuotekuDumblo</vt:lpstr>
      <vt:lpstr>VAS075_F_Cpunktui19243NuotekuDumblo</vt:lpstr>
      <vt:lpstr>'Forma 6'!VAS075_F_Cpunktui1924IsViso</vt:lpstr>
      <vt:lpstr>VAS075_F_Cpunktui1924IsViso</vt:lpstr>
      <vt:lpstr>'Forma 6'!VAS075_F_Cpunktui1925PavirsiniuNuoteku</vt:lpstr>
      <vt:lpstr>VAS075_F_Cpunktui1925PavirsiniuNuoteku</vt:lpstr>
      <vt:lpstr>'Forma 6'!VAS075_F_Cpunktui1926KitosReguliuojamosios</vt:lpstr>
      <vt:lpstr>VAS075_F_Cpunktui1926KitosReguliuojamosios</vt:lpstr>
      <vt:lpstr>'Forma 6'!VAS075_F_Cpunktui1927KitosVeiklos</vt:lpstr>
      <vt:lpstr>VAS075_F_Cpunktui1927KitosVeiklos</vt:lpstr>
      <vt:lpstr>'Forma 6'!VAS075_F_Cpunktui192Apskaitosveikla1</vt:lpstr>
      <vt:lpstr>VAS075_F_Cpunktui192Apskaitosveikla1</vt:lpstr>
      <vt:lpstr>'Forma 6'!VAS075_F_Cpunktui192Kitareguliuoja1</vt:lpstr>
      <vt:lpstr>VAS075_F_Cpunktui192Kitareguliuoja1</vt:lpstr>
      <vt:lpstr>'Forma 6'!VAS075_F_Cpunktui1931GeriamojoVandens</vt:lpstr>
      <vt:lpstr>VAS075_F_Cpunktui1931GeriamojoVandens</vt:lpstr>
      <vt:lpstr>'Forma 6'!VAS075_F_Cpunktui1932GeriamojoVandens</vt:lpstr>
      <vt:lpstr>VAS075_F_Cpunktui1932GeriamojoVandens</vt:lpstr>
      <vt:lpstr>'Forma 6'!VAS075_F_Cpunktui1933GeriamojoVandens</vt:lpstr>
      <vt:lpstr>VAS075_F_Cpunktui1933GeriamojoVandens</vt:lpstr>
      <vt:lpstr>'Forma 6'!VAS075_F_Cpunktui193IsViso</vt:lpstr>
      <vt:lpstr>VAS075_F_Cpunktui193IsViso</vt:lpstr>
      <vt:lpstr>'Forma 6'!VAS075_F_Cpunktui1941NuotekuSurinkimas</vt:lpstr>
      <vt:lpstr>VAS075_F_Cpunktui1941NuotekuSurinkimas</vt:lpstr>
      <vt:lpstr>'Forma 6'!VAS075_F_Cpunktui1942NuotekuValymas</vt:lpstr>
      <vt:lpstr>VAS075_F_Cpunktui1942NuotekuValymas</vt:lpstr>
      <vt:lpstr>'Forma 6'!VAS075_F_Cpunktui1943NuotekuDumblo</vt:lpstr>
      <vt:lpstr>VAS075_F_Cpunktui1943NuotekuDumblo</vt:lpstr>
      <vt:lpstr>'Forma 6'!VAS075_F_Cpunktui194IsViso</vt:lpstr>
      <vt:lpstr>VAS075_F_Cpunktui194IsViso</vt:lpstr>
      <vt:lpstr>'Forma 6'!VAS075_F_Cpunktui195PavirsiniuNuoteku</vt:lpstr>
      <vt:lpstr>VAS075_F_Cpunktui195PavirsiniuNuoteku</vt:lpstr>
      <vt:lpstr>'Forma 6'!VAS075_F_Cpunktui196KitosReguliuojamosios</vt:lpstr>
      <vt:lpstr>VAS075_F_Cpunktui196KitosReguliuojamosios</vt:lpstr>
      <vt:lpstr>'Forma 6'!VAS075_F_Cpunktui197KitosVeiklos</vt:lpstr>
      <vt:lpstr>VAS075_F_Cpunktui197KitosVeiklos</vt:lpstr>
      <vt:lpstr>'Forma 6'!VAS075_F_Cpunktui19Apskaitosveikla1</vt:lpstr>
      <vt:lpstr>VAS075_F_Cpunktui19Apskaitosveikla1</vt:lpstr>
      <vt:lpstr>'Forma 6'!VAS075_F_Cpunktui19Kitareguliuoja1</vt:lpstr>
      <vt:lpstr>VAS075_F_Cpunktui19Kitareguliuoja1</vt:lpstr>
      <vt:lpstr>'Forma 6'!VAS075_F_Cpunktui2011IS</vt:lpstr>
      <vt:lpstr>VAS075_F_Cpunktui2011IS</vt:lpstr>
      <vt:lpstr>'Forma 6'!VAS075_F_Cpunktui20131GeriamojoVandens</vt:lpstr>
      <vt:lpstr>VAS075_F_Cpunktui20131GeriamojoVandens</vt:lpstr>
      <vt:lpstr>'Forma 6'!VAS075_F_Cpunktui20132GeriamojoVandens</vt:lpstr>
      <vt:lpstr>VAS075_F_Cpunktui20132GeriamojoVandens</vt:lpstr>
      <vt:lpstr>'Forma 6'!VAS075_F_Cpunktui20133GeriamojoVandens</vt:lpstr>
      <vt:lpstr>VAS075_F_Cpunktui20133GeriamojoVandens</vt:lpstr>
      <vt:lpstr>'Forma 6'!VAS075_F_Cpunktui2013IsViso</vt:lpstr>
      <vt:lpstr>VAS075_F_Cpunktui2013IsViso</vt:lpstr>
      <vt:lpstr>'Forma 6'!VAS075_F_Cpunktui20141NuotekuSurinkimas</vt:lpstr>
      <vt:lpstr>VAS075_F_Cpunktui20141NuotekuSurinkimas</vt:lpstr>
      <vt:lpstr>'Forma 6'!VAS075_F_Cpunktui20142NuotekuValymas</vt:lpstr>
      <vt:lpstr>VAS075_F_Cpunktui20142NuotekuValymas</vt:lpstr>
      <vt:lpstr>'Forma 6'!VAS075_F_Cpunktui20143NuotekuDumblo</vt:lpstr>
      <vt:lpstr>VAS075_F_Cpunktui20143NuotekuDumblo</vt:lpstr>
      <vt:lpstr>'Forma 6'!VAS075_F_Cpunktui2014IsViso</vt:lpstr>
      <vt:lpstr>VAS075_F_Cpunktui2014IsViso</vt:lpstr>
      <vt:lpstr>'Forma 6'!VAS075_F_Cpunktui2015PavirsiniuNuoteku</vt:lpstr>
      <vt:lpstr>VAS075_F_Cpunktui2015PavirsiniuNuoteku</vt:lpstr>
      <vt:lpstr>'Forma 6'!VAS075_F_Cpunktui2016KitosReguliuojamosios</vt:lpstr>
      <vt:lpstr>VAS075_F_Cpunktui2016KitosReguliuojamosios</vt:lpstr>
      <vt:lpstr>'Forma 6'!VAS075_F_Cpunktui2017KitosVeiklos</vt:lpstr>
      <vt:lpstr>VAS075_F_Cpunktui2017KitosVeiklos</vt:lpstr>
      <vt:lpstr>'Forma 6'!VAS075_F_Cpunktui201Apskaitosveikla1</vt:lpstr>
      <vt:lpstr>VAS075_F_Cpunktui201Apskaitosveikla1</vt:lpstr>
      <vt:lpstr>'Forma 6'!VAS075_F_Cpunktui201IS</vt:lpstr>
      <vt:lpstr>VAS075_F_Cpunktui201IS</vt:lpstr>
      <vt:lpstr>'Forma 6'!VAS075_F_Cpunktui201Kitareguliuoja1</vt:lpstr>
      <vt:lpstr>VAS075_F_Cpunktui201Kitareguliuoja1</vt:lpstr>
      <vt:lpstr>'Forma 6'!VAS075_F_Cpunktui2031GeriamojoVandens</vt:lpstr>
      <vt:lpstr>VAS075_F_Cpunktui2031GeriamojoVandens</vt:lpstr>
      <vt:lpstr>'Forma 6'!VAS075_F_Cpunktui2032GeriamojoVandens</vt:lpstr>
      <vt:lpstr>VAS075_F_Cpunktui2032GeriamojoVandens</vt:lpstr>
      <vt:lpstr>'Forma 6'!VAS075_F_Cpunktui2033GeriamojoVandens</vt:lpstr>
      <vt:lpstr>VAS075_F_Cpunktui2033GeriamojoVandens</vt:lpstr>
      <vt:lpstr>'Forma 6'!VAS075_F_Cpunktui203IsViso</vt:lpstr>
      <vt:lpstr>VAS075_F_Cpunktui203IsViso</vt:lpstr>
      <vt:lpstr>'Forma 6'!VAS075_F_Cpunktui2041NuotekuSurinkimas</vt:lpstr>
      <vt:lpstr>VAS075_F_Cpunktui2041NuotekuSurinkimas</vt:lpstr>
      <vt:lpstr>'Forma 6'!VAS075_F_Cpunktui2042NuotekuValymas</vt:lpstr>
      <vt:lpstr>VAS075_F_Cpunktui2042NuotekuValymas</vt:lpstr>
      <vt:lpstr>'Forma 6'!VAS075_F_Cpunktui2043NuotekuDumblo</vt:lpstr>
      <vt:lpstr>VAS075_F_Cpunktui2043NuotekuDumblo</vt:lpstr>
      <vt:lpstr>'Forma 6'!VAS075_F_Cpunktui204IsViso</vt:lpstr>
      <vt:lpstr>VAS075_F_Cpunktui204IsViso</vt:lpstr>
      <vt:lpstr>'Forma 6'!VAS075_F_Cpunktui205PavirsiniuNuoteku</vt:lpstr>
      <vt:lpstr>VAS075_F_Cpunktui205PavirsiniuNuoteku</vt:lpstr>
      <vt:lpstr>'Forma 6'!VAS075_F_Cpunktui206KitosReguliuojamosios</vt:lpstr>
      <vt:lpstr>VAS075_F_Cpunktui206KitosReguliuojamosios</vt:lpstr>
      <vt:lpstr>'Forma 6'!VAS075_F_Cpunktui207KitosVeiklos</vt:lpstr>
      <vt:lpstr>VAS075_F_Cpunktui207KitosVeiklos</vt:lpstr>
      <vt:lpstr>'Forma 6'!VAS075_F_Cpunktui20Apskaitosveikla1</vt:lpstr>
      <vt:lpstr>VAS075_F_Cpunktui20Apskaitosveikla1</vt:lpstr>
      <vt:lpstr>'Forma 6'!VAS075_F_Cpunktui20Kitareguliuoja1</vt:lpstr>
      <vt:lpstr>VAS075_F_Cpunktui20Kitareguliuoja1</vt:lpstr>
      <vt:lpstr>'Forma 6'!VAS075_F_Cpunktui211IS</vt:lpstr>
      <vt:lpstr>VAS075_F_Cpunktui211IS</vt:lpstr>
      <vt:lpstr>'Forma 6'!VAS075_F_Cpunktui2131GeriamojoVandens</vt:lpstr>
      <vt:lpstr>VAS075_F_Cpunktui2131GeriamojoVandens</vt:lpstr>
      <vt:lpstr>'Forma 6'!VAS075_F_Cpunktui2132GeriamojoVandens</vt:lpstr>
      <vt:lpstr>VAS075_F_Cpunktui2132GeriamojoVandens</vt:lpstr>
      <vt:lpstr>'Forma 6'!VAS075_F_Cpunktui2133GeriamojoVandens</vt:lpstr>
      <vt:lpstr>VAS075_F_Cpunktui2133GeriamojoVandens</vt:lpstr>
      <vt:lpstr>'Forma 6'!VAS075_F_Cpunktui213IsViso</vt:lpstr>
      <vt:lpstr>VAS075_F_Cpunktui213IsViso</vt:lpstr>
      <vt:lpstr>'Forma 6'!VAS075_F_Cpunktui2141NuotekuSurinkimas</vt:lpstr>
      <vt:lpstr>VAS075_F_Cpunktui2141NuotekuSurinkimas</vt:lpstr>
      <vt:lpstr>'Forma 6'!VAS075_F_Cpunktui2142NuotekuValymas</vt:lpstr>
      <vt:lpstr>VAS075_F_Cpunktui2142NuotekuValymas</vt:lpstr>
      <vt:lpstr>'Forma 6'!VAS075_F_Cpunktui2143NuotekuDumblo</vt:lpstr>
      <vt:lpstr>VAS075_F_Cpunktui2143NuotekuDumblo</vt:lpstr>
      <vt:lpstr>'Forma 6'!VAS075_F_Cpunktui214IsViso</vt:lpstr>
      <vt:lpstr>VAS075_F_Cpunktui214IsViso</vt:lpstr>
      <vt:lpstr>'Forma 6'!VAS075_F_Cpunktui215PavirsiniuNuoteku</vt:lpstr>
      <vt:lpstr>VAS075_F_Cpunktui215PavirsiniuNuoteku</vt:lpstr>
      <vt:lpstr>'Forma 6'!VAS075_F_Cpunktui216KitosReguliuojamosios</vt:lpstr>
      <vt:lpstr>VAS075_F_Cpunktui216KitosReguliuojamosios</vt:lpstr>
      <vt:lpstr>'Forma 6'!VAS075_F_Cpunktui217KitosVeiklos</vt:lpstr>
      <vt:lpstr>VAS075_F_Cpunktui217KitosVeiklos</vt:lpstr>
      <vt:lpstr>'Forma 6'!VAS075_F_Cpunktui21Apskaitosveikla1</vt:lpstr>
      <vt:lpstr>VAS075_F_Cpunktui21Apskaitosveikla1</vt:lpstr>
      <vt:lpstr>'Forma 6'!VAS075_F_Cpunktui21Kitareguliuoja1</vt:lpstr>
      <vt:lpstr>VAS075_F_Cpunktui21Kitareguliuoja1</vt:lpstr>
      <vt:lpstr>'Forma 6'!VAS075_F_Cpunktui221IS</vt:lpstr>
      <vt:lpstr>VAS075_F_Cpunktui221IS</vt:lpstr>
      <vt:lpstr>'Forma 6'!VAS075_F_Cpunktui2231GeriamojoVandens</vt:lpstr>
      <vt:lpstr>VAS075_F_Cpunktui2231GeriamojoVandens</vt:lpstr>
      <vt:lpstr>'Forma 6'!VAS075_F_Cpunktui2232GeriamojoVandens</vt:lpstr>
      <vt:lpstr>VAS075_F_Cpunktui2232GeriamojoVandens</vt:lpstr>
      <vt:lpstr>'Forma 6'!VAS075_F_Cpunktui2233GeriamojoVandens</vt:lpstr>
      <vt:lpstr>VAS075_F_Cpunktui2233GeriamojoVandens</vt:lpstr>
      <vt:lpstr>'Forma 6'!VAS075_F_Cpunktui223IsViso</vt:lpstr>
      <vt:lpstr>VAS075_F_Cpunktui223IsViso</vt:lpstr>
      <vt:lpstr>'Forma 6'!VAS075_F_Cpunktui2241NuotekuSurinkimas</vt:lpstr>
      <vt:lpstr>VAS075_F_Cpunktui2241NuotekuSurinkimas</vt:lpstr>
      <vt:lpstr>'Forma 6'!VAS075_F_Cpunktui2242NuotekuValymas</vt:lpstr>
      <vt:lpstr>VAS075_F_Cpunktui2242NuotekuValymas</vt:lpstr>
      <vt:lpstr>'Forma 6'!VAS075_F_Cpunktui2243NuotekuDumblo</vt:lpstr>
      <vt:lpstr>VAS075_F_Cpunktui2243NuotekuDumblo</vt:lpstr>
      <vt:lpstr>'Forma 6'!VAS075_F_Cpunktui224IsViso</vt:lpstr>
      <vt:lpstr>VAS075_F_Cpunktui224IsViso</vt:lpstr>
      <vt:lpstr>'Forma 6'!VAS075_F_Cpunktui225PavirsiniuNuoteku</vt:lpstr>
      <vt:lpstr>VAS075_F_Cpunktui225PavirsiniuNuoteku</vt:lpstr>
      <vt:lpstr>'Forma 6'!VAS075_F_Cpunktui226KitosReguliuojamosios</vt:lpstr>
      <vt:lpstr>VAS075_F_Cpunktui226KitosReguliuojamosios</vt:lpstr>
      <vt:lpstr>'Forma 6'!VAS075_F_Cpunktui227KitosVeiklos</vt:lpstr>
      <vt:lpstr>VAS075_F_Cpunktui227KitosVeiklos</vt:lpstr>
      <vt:lpstr>'Forma 6'!VAS075_F_Cpunktui22Apskaitosveikla1</vt:lpstr>
      <vt:lpstr>VAS075_F_Cpunktui22Apskaitosveikla1</vt:lpstr>
      <vt:lpstr>'Forma 6'!VAS075_F_Cpunktui22Kitareguliuoja1</vt:lpstr>
      <vt:lpstr>VAS075_F_Cpunktui22Kitareguliuoja1</vt:lpstr>
      <vt:lpstr>'Forma 6'!VAS075_F_Cpunktui231IS</vt:lpstr>
      <vt:lpstr>VAS075_F_Cpunktui231IS</vt:lpstr>
      <vt:lpstr>'Forma 6'!VAS075_F_Cpunktui2331GeriamojoVandens</vt:lpstr>
      <vt:lpstr>VAS075_F_Cpunktui2331GeriamojoVandens</vt:lpstr>
      <vt:lpstr>'Forma 6'!VAS075_F_Cpunktui2332GeriamojoVandens</vt:lpstr>
      <vt:lpstr>VAS075_F_Cpunktui2332GeriamojoVandens</vt:lpstr>
      <vt:lpstr>'Forma 6'!VAS075_F_Cpunktui2333GeriamojoVandens</vt:lpstr>
      <vt:lpstr>VAS075_F_Cpunktui2333GeriamojoVandens</vt:lpstr>
      <vt:lpstr>'Forma 6'!VAS075_F_Cpunktui233IsViso</vt:lpstr>
      <vt:lpstr>VAS075_F_Cpunktui233IsViso</vt:lpstr>
      <vt:lpstr>'Forma 6'!VAS075_F_Cpunktui2341NuotekuSurinkimas</vt:lpstr>
      <vt:lpstr>VAS075_F_Cpunktui2341NuotekuSurinkimas</vt:lpstr>
      <vt:lpstr>'Forma 6'!VAS075_F_Cpunktui2342NuotekuValymas</vt:lpstr>
      <vt:lpstr>VAS075_F_Cpunktui2342NuotekuValymas</vt:lpstr>
      <vt:lpstr>'Forma 6'!VAS075_F_Cpunktui2343NuotekuDumblo</vt:lpstr>
      <vt:lpstr>VAS075_F_Cpunktui2343NuotekuDumblo</vt:lpstr>
      <vt:lpstr>'Forma 6'!VAS075_F_Cpunktui234IsViso</vt:lpstr>
      <vt:lpstr>VAS075_F_Cpunktui234IsViso</vt:lpstr>
      <vt:lpstr>'Forma 6'!VAS075_F_Cpunktui235PavirsiniuNuoteku</vt:lpstr>
      <vt:lpstr>VAS075_F_Cpunktui235PavirsiniuNuoteku</vt:lpstr>
      <vt:lpstr>'Forma 6'!VAS075_F_Cpunktui236KitosReguliuojamosios</vt:lpstr>
      <vt:lpstr>VAS075_F_Cpunktui236KitosReguliuojamosios</vt:lpstr>
      <vt:lpstr>'Forma 6'!VAS075_F_Cpunktui237KitosVeiklos</vt:lpstr>
      <vt:lpstr>VAS075_F_Cpunktui237KitosVeiklos</vt:lpstr>
      <vt:lpstr>'Forma 6'!VAS075_F_Cpunktui23Apskaitosveikla1</vt:lpstr>
      <vt:lpstr>VAS075_F_Cpunktui23Apskaitosveikla1</vt:lpstr>
      <vt:lpstr>'Forma 6'!VAS075_F_Cpunktui23Kitareguliuoja1</vt:lpstr>
      <vt:lpstr>VAS075_F_Cpunktui23Kitareguliuoja1</vt:lpstr>
      <vt:lpstr>'Forma 6'!VAS075_F_Cpunktui241IS</vt:lpstr>
      <vt:lpstr>VAS075_F_Cpunktui241IS</vt:lpstr>
      <vt:lpstr>'Forma 6'!VAS075_F_Cpunktui2431GeriamojoVandens</vt:lpstr>
      <vt:lpstr>VAS075_F_Cpunktui2431GeriamojoVandens</vt:lpstr>
      <vt:lpstr>'Forma 6'!VAS075_F_Cpunktui2432GeriamojoVandens</vt:lpstr>
      <vt:lpstr>VAS075_F_Cpunktui2432GeriamojoVandens</vt:lpstr>
      <vt:lpstr>'Forma 6'!VAS075_F_Cpunktui2433GeriamojoVandens</vt:lpstr>
      <vt:lpstr>VAS075_F_Cpunktui2433GeriamojoVandens</vt:lpstr>
      <vt:lpstr>'Forma 6'!VAS075_F_Cpunktui243IsViso</vt:lpstr>
      <vt:lpstr>VAS075_F_Cpunktui243IsViso</vt:lpstr>
      <vt:lpstr>'Forma 6'!VAS075_F_Cpunktui2441NuotekuSurinkimas</vt:lpstr>
      <vt:lpstr>VAS075_F_Cpunktui2441NuotekuSurinkimas</vt:lpstr>
      <vt:lpstr>'Forma 6'!VAS075_F_Cpunktui2442NuotekuValymas</vt:lpstr>
      <vt:lpstr>VAS075_F_Cpunktui2442NuotekuValymas</vt:lpstr>
      <vt:lpstr>'Forma 6'!VAS075_F_Cpunktui2443NuotekuDumblo</vt:lpstr>
      <vt:lpstr>VAS075_F_Cpunktui2443NuotekuDumblo</vt:lpstr>
      <vt:lpstr>'Forma 6'!VAS075_F_Cpunktui244IsViso</vt:lpstr>
      <vt:lpstr>VAS075_F_Cpunktui244IsViso</vt:lpstr>
      <vt:lpstr>'Forma 6'!VAS075_F_Cpunktui245PavirsiniuNuoteku</vt:lpstr>
      <vt:lpstr>VAS075_F_Cpunktui245PavirsiniuNuoteku</vt:lpstr>
      <vt:lpstr>'Forma 6'!VAS075_F_Cpunktui246KitosReguliuojamosios</vt:lpstr>
      <vt:lpstr>VAS075_F_Cpunktui246KitosReguliuojamosios</vt:lpstr>
      <vt:lpstr>'Forma 6'!VAS075_F_Cpunktui247KitosVeiklos</vt:lpstr>
      <vt:lpstr>VAS075_F_Cpunktui247KitosVeiklos</vt:lpstr>
      <vt:lpstr>'Forma 6'!VAS075_F_Cpunktui24Apskaitosveikla1</vt:lpstr>
      <vt:lpstr>VAS075_F_Cpunktui24Apskaitosveikla1</vt:lpstr>
      <vt:lpstr>'Forma 6'!VAS075_F_Cpunktui24Kitareguliuoja1</vt:lpstr>
      <vt:lpstr>VAS075_F_Cpunktui24Kitareguliuoja1</vt:lpstr>
      <vt:lpstr>'Forma 6'!VAS075_F_Cpunktui91IS</vt:lpstr>
      <vt:lpstr>VAS075_F_Cpunktui91IS</vt:lpstr>
      <vt:lpstr>'Forma 6'!VAS075_F_Cpunktui931GeriamojoVandens</vt:lpstr>
      <vt:lpstr>VAS075_F_Cpunktui931GeriamojoVandens</vt:lpstr>
      <vt:lpstr>'Forma 6'!VAS075_F_Cpunktui932GeriamojoVandens</vt:lpstr>
      <vt:lpstr>VAS075_F_Cpunktui932GeriamojoVandens</vt:lpstr>
      <vt:lpstr>'Forma 6'!VAS075_F_Cpunktui933GeriamojoVandens</vt:lpstr>
      <vt:lpstr>VAS075_F_Cpunktui933GeriamojoVandens</vt:lpstr>
      <vt:lpstr>'Forma 6'!VAS075_F_Cpunktui93IsViso</vt:lpstr>
      <vt:lpstr>VAS075_F_Cpunktui93IsViso</vt:lpstr>
      <vt:lpstr>'Forma 6'!VAS075_F_Cpunktui941NuotekuSurinkimas</vt:lpstr>
      <vt:lpstr>VAS075_F_Cpunktui941NuotekuSurinkimas</vt:lpstr>
      <vt:lpstr>'Forma 6'!VAS075_F_Cpunktui942NuotekuValymas</vt:lpstr>
      <vt:lpstr>VAS075_F_Cpunktui942NuotekuValymas</vt:lpstr>
      <vt:lpstr>'Forma 6'!VAS075_F_Cpunktui943NuotekuDumblo</vt:lpstr>
      <vt:lpstr>VAS075_F_Cpunktui943NuotekuDumblo</vt:lpstr>
      <vt:lpstr>'Forma 6'!VAS075_F_Cpunktui94IsViso</vt:lpstr>
      <vt:lpstr>VAS075_F_Cpunktui94IsViso</vt:lpstr>
      <vt:lpstr>'Forma 6'!VAS075_F_Cpunktui95PavirsiniuNuoteku</vt:lpstr>
      <vt:lpstr>VAS075_F_Cpunktui95PavirsiniuNuoteku</vt:lpstr>
      <vt:lpstr>'Forma 6'!VAS075_F_Cpunktui96KitosReguliuojamosios</vt:lpstr>
      <vt:lpstr>VAS075_F_Cpunktui96KitosReguliuojamosios</vt:lpstr>
      <vt:lpstr>'Forma 6'!VAS075_F_Cpunktui97KitosVeiklos</vt:lpstr>
      <vt:lpstr>VAS075_F_Cpunktui97KitosVeiklos</vt:lpstr>
      <vt:lpstr>'Forma 6'!VAS075_F_Cpunktui9Apskaitosveikla1</vt:lpstr>
      <vt:lpstr>VAS075_F_Cpunktui9Apskaitosveikla1</vt:lpstr>
      <vt:lpstr>'Forma 6'!VAS075_F_Cpunktui9Kitareguliuoja1</vt:lpstr>
      <vt:lpstr>VAS075_F_Cpunktui9Kitareguliuoja1</vt:lpstr>
      <vt:lpstr>'Forma 6'!VAS075_F_Epunktui101IS</vt:lpstr>
      <vt:lpstr>VAS075_F_Epunktui101IS</vt:lpstr>
      <vt:lpstr>'Forma 6'!VAS075_F_Epunktui1031GeriamojoVandens</vt:lpstr>
      <vt:lpstr>VAS075_F_Epunktui1031GeriamojoVandens</vt:lpstr>
      <vt:lpstr>'Forma 6'!VAS075_F_Epunktui1032GeriamojoVandens</vt:lpstr>
      <vt:lpstr>VAS075_F_Epunktui1032GeriamojoVandens</vt:lpstr>
      <vt:lpstr>'Forma 6'!VAS075_F_Epunktui1033GeriamojoVandens</vt:lpstr>
      <vt:lpstr>VAS075_F_Epunktui1033GeriamojoVandens</vt:lpstr>
      <vt:lpstr>'Forma 6'!VAS075_F_Epunktui103IsViso</vt:lpstr>
      <vt:lpstr>VAS075_F_Epunktui103IsViso</vt:lpstr>
      <vt:lpstr>'Forma 6'!VAS075_F_Epunktui1041NuotekuSurinkimas</vt:lpstr>
      <vt:lpstr>VAS075_F_Epunktui1041NuotekuSurinkimas</vt:lpstr>
      <vt:lpstr>'Forma 6'!VAS075_F_Epunktui1042NuotekuValymas</vt:lpstr>
      <vt:lpstr>VAS075_F_Epunktui1042NuotekuValymas</vt:lpstr>
      <vt:lpstr>'Forma 6'!VAS075_F_Epunktui1043NuotekuDumblo</vt:lpstr>
      <vt:lpstr>VAS075_F_Epunktui1043NuotekuDumblo</vt:lpstr>
      <vt:lpstr>'Forma 6'!VAS075_F_Epunktui104IsViso</vt:lpstr>
      <vt:lpstr>VAS075_F_Epunktui104IsViso</vt:lpstr>
      <vt:lpstr>'Forma 6'!VAS075_F_Epunktui105PavirsiniuNuoteku</vt:lpstr>
      <vt:lpstr>VAS075_F_Epunktui105PavirsiniuNuoteku</vt:lpstr>
      <vt:lpstr>'Forma 6'!VAS075_F_Epunktui106KitosReguliuojamosios</vt:lpstr>
      <vt:lpstr>VAS075_F_Epunktui106KitosReguliuojamosios</vt:lpstr>
      <vt:lpstr>'Forma 6'!VAS075_F_Epunktui107KitosVeiklos</vt:lpstr>
      <vt:lpstr>VAS075_F_Epunktui107KitosVeiklos</vt:lpstr>
      <vt:lpstr>'Forma 6'!VAS075_F_Epunktui10Apskaitosveikla1</vt:lpstr>
      <vt:lpstr>VAS075_F_Epunktui10Apskaitosveikla1</vt:lpstr>
      <vt:lpstr>'Forma 6'!VAS075_F_Epunktui10Kitareguliuoja1</vt:lpstr>
      <vt:lpstr>VAS075_F_Epunktui10Kitareguliuoja1</vt:lpstr>
      <vt:lpstr>'Forma 6'!VAS075_F_Epunktui111IS</vt:lpstr>
      <vt:lpstr>VAS075_F_Epunktui111IS</vt:lpstr>
      <vt:lpstr>'Forma 6'!VAS075_F_Epunktui1131GeriamojoVandens</vt:lpstr>
      <vt:lpstr>VAS075_F_Epunktui1131GeriamojoVandens</vt:lpstr>
      <vt:lpstr>'Forma 6'!VAS075_F_Epunktui1132GeriamojoVandens</vt:lpstr>
      <vt:lpstr>VAS075_F_Epunktui1132GeriamojoVandens</vt:lpstr>
      <vt:lpstr>'Forma 6'!VAS075_F_Epunktui1133GeriamojoVandens</vt:lpstr>
      <vt:lpstr>VAS075_F_Epunktui1133GeriamojoVandens</vt:lpstr>
      <vt:lpstr>'Forma 6'!VAS075_F_Epunktui113IsViso</vt:lpstr>
      <vt:lpstr>VAS075_F_Epunktui113IsViso</vt:lpstr>
      <vt:lpstr>'Forma 6'!VAS075_F_Epunktui1141NuotekuSurinkimas</vt:lpstr>
      <vt:lpstr>VAS075_F_Epunktui1141NuotekuSurinkimas</vt:lpstr>
      <vt:lpstr>'Forma 6'!VAS075_F_Epunktui1142NuotekuValymas</vt:lpstr>
      <vt:lpstr>VAS075_F_Epunktui1142NuotekuValymas</vt:lpstr>
      <vt:lpstr>'Forma 6'!VAS075_F_Epunktui1143NuotekuDumblo</vt:lpstr>
      <vt:lpstr>VAS075_F_Epunktui1143NuotekuDumblo</vt:lpstr>
      <vt:lpstr>'Forma 6'!VAS075_F_Epunktui114IsViso</vt:lpstr>
      <vt:lpstr>VAS075_F_Epunktui114IsViso</vt:lpstr>
      <vt:lpstr>'Forma 6'!VAS075_F_Epunktui115PavirsiniuNuoteku</vt:lpstr>
      <vt:lpstr>VAS075_F_Epunktui115PavirsiniuNuoteku</vt:lpstr>
      <vt:lpstr>'Forma 6'!VAS075_F_Epunktui116KitosReguliuojamosios</vt:lpstr>
      <vt:lpstr>VAS075_F_Epunktui116KitosReguliuojamosios</vt:lpstr>
      <vt:lpstr>'Forma 6'!VAS075_F_Epunktui117KitosVeiklos</vt:lpstr>
      <vt:lpstr>VAS075_F_Epunktui117KitosVeiklos</vt:lpstr>
      <vt:lpstr>'Forma 6'!VAS075_F_Epunktui11Apskaitosveikla1</vt:lpstr>
      <vt:lpstr>VAS075_F_Epunktui11Apskaitosveikla1</vt:lpstr>
      <vt:lpstr>'Forma 6'!VAS075_F_Epunktui11IS</vt:lpstr>
      <vt:lpstr>VAS075_F_Epunktui11IS</vt:lpstr>
      <vt:lpstr>'Forma 6'!VAS075_F_Epunktui11Kitareguliuoja1</vt:lpstr>
      <vt:lpstr>VAS075_F_Epunktui11Kitareguliuoja1</vt:lpstr>
      <vt:lpstr>'Forma 6'!VAS075_F_Epunktui121IS</vt:lpstr>
      <vt:lpstr>VAS075_F_Epunktui121IS</vt:lpstr>
      <vt:lpstr>'Forma 6'!VAS075_F_Epunktui1231GeriamojoVandens</vt:lpstr>
      <vt:lpstr>VAS075_F_Epunktui1231GeriamojoVandens</vt:lpstr>
      <vt:lpstr>'Forma 6'!VAS075_F_Epunktui1232GeriamojoVandens</vt:lpstr>
      <vt:lpstr>VAS075_F_Epunktui1232GeriamojoVandens</vt:lpstr>
      <vt:lpstr>'Forma 6'!VAS075_F_Epunktui1233GeriamojoVandens</vt:lpstr>
      <vt:lpstr>VAS075_F_Epunktui1233GeriamojoVandens</vt:lpstr>
      <vt:lpstr>'Forma 6'!VAS075_F_Epunktui123IsViso</vt:lpstr>
      <vt:lpstr>VAS075_F_Epunktui123IsViso</vt:lpstr>
      <vt:lpstr>'Forma 6'!VAS075_F_Epunktui1241NuotekuSurinkimas</vt:lpstr>
      <vt:lpstr>VAS075_F_Epunktui1241NuotekuSurinkimas</vt:lpstr>
      <vt:lpstr>'Forma 6'!VAS075_F_Epunktui1242NuotekuValymas</vt:lpstr>
      <vt:lpstr>VAS075_F_Epunktui1242NuotekuValymas</vt:lpstr>
      <vt:lpstr>'Forma 6'!VAS075_F_Epunktui1243NuotekuDumblo</vt:lpstr>
      <vt:lpstr>VAS075_F_Epunktui1243NuotekuDumblo</vt:lpstr>
      <vt:lpstr>'Forma 6'!VAS075_F_Epunktui124IsViso</vt:lpstr>
      <vt:lpstr>VAS075_F_Epunktui124IsViso</vt:lpstr>
      <vt:lpstr>'Forma 6'!VAS075_F_Epunktui125PavirsiniuNuoteku</vt:lpstr>
      <vt:lpstr>VAS075_F_Epunktui125PavirsiniuNuoteku</vt:lpstr>
      <vt:lpstr>'Forma 6'!VAS075_F_Epunktui126KitosReguliuojamosios</vt:lpstr>
      <vt:lpstr>VAS075_F_Epunktui126KitosReguliuojamosios</vt:lpstr>
      <vt:lpstr>'Forma 6'!VAS075_F_Epunktui127KitosVeiklos</vt:lpstr>
      <vt:lpstr>VAS075_F_Epunktui127KitosVeiklos</vt:lpstr>
      <vt:lpstr>'Forma 6'!VAS075_F_Epunktui12Apskaitosveikla1</vt:lpstr>
      <vt:lpstr>VAS075_F_Epunktui12Apskaitosveikla1</vt:lpstr>
      <vt:lpstr>'Forma 6'!VAS075_F_Epunktui12Kitareguliuoja1</vt:lpstr>
      <vt:lpstr>VAS075_F_Epunktui12Kitareguliuoja1</vt:lpstr>
      <vt:lpstr>'Forma 6'!VAS075_F_Epunktui131GeriamojoVandens</vt:lpstr>
      <vt:lpstr>VAS075_F_Epunktui131GeriamojoVandens</vt:lpstr>
      <vt:lpstr>'Forma 6'!VAS075_F_Epunktui131IS</vt:lpstr>
      <vt:lpstr>VAS075_F_Epunktui131IS</vt:lpstr>
      <vt:lpstr>'Forma 6'!VAS075_F_Epunktui132GeriamojoVandens</vt:lpstr>
      <vt:lpstr>VAS075_F_Epunktui132GeriamojoVandens</vt:lpstr>
      <vt:lpstr>'Forma 6'!VAS075_F_Epunktui1331GeriamojoVandens</vt:lpstr>
      <vt:lpstr>VAS075_F_Epunktui1331GeriamojoVandens</vt:lpstr>
      <vt:lpstr>'Forma 6'!VAS075_F_Epunktui1332GeriamojoVandens</vt:lpstr>
      <vt:lpstr>VAS075_F_Epunktui1332GeriamojoVandens</vt:lpstr>
      <vt:lpstr>'Forma 6'!VAS075_F_Epunktui1333GeriamojoVandens</vt:lpstr>
      <vt:lpstr>VAS075_F_Epunktui1333GeriamojoVandens</vt:lpstr>
      <vt:lpstr>'Forma 6'!VAS075_F_Epunktui133GeriamojoVandens</vt:lpstr>
      <vt:lpstr>VAS075_F_Epunktui133GeriamojoVandens</vt:lpstr>
      <vt:lpstr>'Forma 6'!VAS075_F_Epunktui133IsViso</vt:lpstr>
      <vt:lpstr>VAS075_F_Epunktui133IsViso</vt:lpstr>
      <vt:lpstr>'Forma 6'!VAS075_F_Epunktui1341NuotekuSurinkimas</vt:lpstr>
      <vt:lpstr>VAS075_F_Epunktui1341NuotekuSurinkimas</vt:lpstr>
      <vt:lpstr>'Forma 6'!VAS075_F_Epunktui1342NuotekuValymas</vt:lpstr>
      <vt:lpstr>VAS075_F_Epunktui1342NuotekuValymas</vt:lpstr>
      <vt:lpstr>'Forma 6'!VAS075_F_Epunktui1343NuotekuDumblo</vt:lpstr>
      <vt:lpstr>VAS075_F_Epunktui1343NuotekuDumblo</vt:lpstr>
      <vt:lpstr>'Forma 6'!VAS075_F_Epunktui134IsViso</vt:lpstr>
      <vt:lpstr>VAS075_F_Epunktui134IsViso</vt:lpstr>
      <vt:lpstr>'Forma 6'!VAS075_F_Epunktui135PavirsiniuNuoteku</vt:lpstr>
      <vt:lpstr>VAS075_F_Epunktui135PavirsiniuNuoteku</vt:lpstr>
      <vt:lpstr>'Forma 6'!VAS075_F_Epunktui136KitosReguliuojamosios</vt:lpstr>
      <vt:lpstr>VAS075_F_Epunktui136KitosReguliuojamosios</vt:lpstr>
      <vt:lpstr>'Forma 6'!VAS075_F_Epunktui137KitosVeiklos</vt:lpstr>
      <vt:lpstr>VAS075_F_Epunktui137KitosVeiklos</vt:lpstr>
      <vt:lpstr>'Forma 6'!VAS075_F_Epunktui13Apskaitosveikla1</vt:lpstr>
      <vt:lpstr>VAS075_F_Epunktui13Apskaitosveikla1</vt:lpstr>
      <vt:lpstr>'Forma 6'!VAS075_F_Epunktui13IsViso</vt:lpstr>
      <vt:lpstr>VAS075_F_Epunktui13IsViso</vt:lpstr>
      <vt:lpstr>'Forma 6'!VAS075_F_Epunktui13Kitareguliuoja1</vt:lpstr>
      <vt:lpstr>VAS075_F_Epunktui13Kitareguliuoja1</vt:lpstr>
      <vt:lpstr>'Forma 6'!VAS075_F_Epunktui141IS</vt:lpstr>
      <vt:lpstr>VAS075_F_Epunktui141IS</vt:lpstr>
      <vt:lpstr>'Forma 6'!VAS075_F_Epunktui141NuotekuSurinkimas</vt:lpstr>
      <vt:lpstr>VAS075_F_Epunktui141NuotekuSurinkimas</vt:lpstr>
      <vt:lpstr>'Forma 6'!VAS075_F_Epunktui142NuotekuValymas</vt:lpstr>
      <vt:lpstr>VAS075_F_Epunktui142NuotekuValymas</vt:lpstr>
      <vt:lpstr>'Forma 6'!VAS075_F_Epunktui1431GeriamojoVandens</vt:lpstr>
      <vt:lpstr>VAS075_F_Epunktui1431GeriamojoVandens</vt:lpstr>
      <vt:lpstr>'Forma 6'!VAS075_F_Epunktui1432GeriamojoVandens</vt:lpstr>
      <vt:lpstr>VAS075_F_Epunktui1432GeriamojoVandens</vt:lpstr>
      <vt:lpstr>'Forma 6'!VAS075_F_Epunktui1433GeriamojoVandens</vt:lpstr>
      <vt:lpstr>VAS075_F_Epunktui1433GeriamojoVandens</vt:lpstr>
      <vt:lpstr>'Forma 6'!VAS075_F_Epunktui143IsViso</vt:lpstr>
      <vt:lpstr>VAS075_F_Epunktui143IsViso</vt:lpstr>
      <vt:lpstr>'Forma 6'!VAS075_F_Epunktui143NuotekuDumblo</vt:lpstr>
      <vt:lpstr>VAS075_F_Epunktui143NuotekuDumblo</vt:lpstr>
      <vt:lpstr>'Forma 6'!VAS075_F_Epunktui1441NuotekuSurinkimas</vt:lpstr>
      <vt:lpstr>VAS075_F_Epunktui1441NuotekuSurinkimas</vt:lpstr>
      <vt:lpstr>'Forma 6'!VAS075_F_Epunktui1442NuotekuValymas</vt:lpstr>
      <vt:lpstr>VAS075_F_Epunktui1442NuotekuValymas</vt:lpstr>
      <vt:lpstr>'Forma 6'!VAS075_F_Epunktui1443NuotekuDumblo</vt:lpstr>
      <vt:lpstr>VAS075_F_Epunktui1443NuotekuDumblo</vt:lpstr>
      <vt:lpstr>'Forma 6'!VAS075_F_Epunktui144IsViso</vt:lpstr>
      <vt:lpstr>VAS075_F_Epunktui144IsViso</vt:lpstr>
      <vt:lpstr>'Forma 6'!VAS075_F_Epunktui145PavirsiniuNuoteku</vt:lpstr>
      <vt:lpstr>VAS075_F_Epunktui145PavirsiniuNuoteku</vt:lpstr>
      <vt:lpstr>'Forma 6'!VAS075_F_Epunktui146KitosReguliuojamosios</vt:lpstr>
      <vt:lpstr>VAS075_F_Epunktui146KitosReguliuojamosios</vt:lpstr>
      <vt:lpstr>'Forma 6'!VAS075_F_Epunktui147KitosVeiklos</vt:lpstr>
      <vt:lpstr>VAS075_F_Epunktui147KitosVeiklos</vt:lpstr>
      <vt:lpstr>'Forma 6'!VAS075_F_Epunktui14Apskaitosveikla1</vt:lpstr>
      <vt:lpstr>VAS075_F_Epunktui14Apskaitosveikla1</vt:lpstr>
      <vt:lpstr>'Forma 6'!VAS075_F_Epunktui14IsViso</vt:lpstr>
      <vt:lpstr>VAS075_F_Epunktui14IsViso</vt:lpstr>
      <vt:lpstr>'Forma 6'!VAS075_F_Epunktui14Kitareguliuoja1</vt:lpstr>
      <vt:lpstr>VAS075_F_Epunktui14Kitareguliuoja1</vt:lpstr>
      <vt:lpstr>'Forma 6'!VAS075_F_Epunktui151IS</vt:lpstr>
      <vt:lpstr>VAS075_F_Epunktui151IS</vt:lpstr>
      <vt:lpstr>'Forma 6'!VAS075_F_Epunktui1531GeriamojoVandens</vt:lpstr>
      <vt:lpstr>VAS075_F_Epunktui1531GeriamojoVandens</vt:lpstr>
      <vt:lpstr>'Forma 6'!VAS075_F_Epunktui1532GeriamojoVandens</vt:lpstr>
      <vt:lpstr>VAS075_F_Epunktui1532GeriamojoVandens</vt:lpstr>
      <vt:lpstr>'Forma 6'!VAS075_F_Epunktui1533GeriamojoVandens</vt:lpstr>
      <vt:lpstr>VAS075_F_Epunktui1533GeriamojoVandens</vt:lpstr>
      <vt:lpstr>'Forma 6'!VAS075_F_Epunktui153IsViso</vt:lpstr>
      <vt:lpstr>VAS075_F_Epunktui153IsViso</vt:lpstr>
      <vt:lpstr>'Forma 6'!VAS075_F_Epunktui1541NuotekuSurinkimas</vt:lpstr>
      <vt:lpstr>VAS075_F_Epunktui1541NuotekuSurinkimas</vt:lpstr>
      <vt:lpstr>'Forma 6'!VAS075_F_Epunktui1542NuotekuValymas</vt:lpstr>
      <vt:lpstr>VAS075_F_Epunktui1542NuotekuValymas</vt:lpstr>
      <vt:lpstr>'Forma 6'!VAS075_F_Epunktui1543NuotekuDumblo</vt:lpstr>
      <vt:lpstr>VAS075_F_Epunktui1543NuotekuDumblo</vt:lpstr>
      <vt:lpstr>'Forma 6'!VAS075_F_Epunktui154IsViso</vt:lpstr>
      <vt:lpstr>VAS075_F_Epunktui154IsViso</vt:lpstr>
      <vt:lpstr>'Forma 6'!VAS075_F_Epunktui155PavirsiniuNuoteku</vt:lpstr>
      <vt:lpstr>VAS075_F_Epunktui155PavirsiniuNuoteku</vt:lpstr>
      <vt:lpstr>'Forma 6'!VAS075_F_Epunktui156KitosReguliuojamosios</vt:lpstr>
      <vt:lpstr>VAS075_F_Epunktui156KitosReguliuojamosios</vt:lpstr>
      <vt:lpstr>'Forma 6'!VAS075_F_Epunktui157KitosVeiklos</vt:lpstr>
      <vt:lpstr>VAS075_F_Epunktui157KitosVeiklos</vt:lpstr>
      <vt:lpstr>'Forma 6'!VAS075_F_Epunktui15Apskaitosveikla1</vt:lpstr>
      <vt:lpstr>VAS075_F_Epunktui15Apskaitosveikla1</vt:lpstr>
      <vt:lpstr>'Forma 6'!VAS075_F_Epunktui15Kitareguliuoja1</vt:lpstr>
      <vt:lpstr>VAS075_F_Epunktui15Kitareguliuoja1</vt:lpstr>
      <vt:lpstr>'Forma 6'!VAS075_F_Epunktui15PavirsiniuNuoteku</vt:lpstr>
      <vt:lpstr>VAS075_F_Epunktui15PavirsiniuNuoteku</vt:lpstr>
      <vt:lpstr>'Forma 6'!VAS075_F_Epunktui161IS</vt:lpstr>
      <vt:lpstr>VAS075_F_Epunktui161IS</vt:lpstr>
      <vt:lpstr>'Forma 6'!VAS075_F_Epunktui1631GeriamojoVandens</vt:lpstr>
      <vt:lpstr>VAS075_F_Epunktui1631GeriamojoVandens</vt:lpstr>
      <vt:lpstr>'Forma 6'!VAS075_F_Epunktui1632GeriamojoVandens</vt:lpstr>
      <vt:lpstr>VAS075_F_Epunktui1632GeriamojoVandens</vt:lpstr>
      <vt:lpstr>'Forma 6'!VAS075_F_Epunktui1633GeriamojoVandens</vt:lpstr>
      <vt:lpstr>VAS075_F_Epunktui1633GeriamojoVandens</vt:lpstr>
      <vt:lpstr>'Forma 6'!VAS075_F_Epunktui163IsViso</vt:lpstr>
      <vt:lpstr>VAS075_F_Epunktui163IsViso</vt:lpstr>
      <vt:lpstr>'Forma 6'!VAS075_F_Epunktui1641NuotekuSurinkimas</vt:lpstr>
      <vt:lpstr>VAS075_F_Epunktui1641NuotekuSurinkimas</vt:lpstr>
      <vt:lpstr>'Forma 6'!VAS075_F_Epunktui1642NuotekuValymas</vt:lpstr>
      <vt:lpstr>VAS075_F_Epunktui1642NuotekuValymas</vt:lpstr>
      <vt:lpstr>'Forma 6'!VAS075_F_Epunktui1643NuotekuDumblo</vt:lpstr>
      <vt:lpstr>VAS075_F_Epunktui1643NuotekuDumblo</vt:lpstr>
      <vt:lpstr>'Forma 6'!VAS075_F_Epunktui164IsViso</vt:lpstr>
      <vt:lpstr>VAS075_F_Epunktui164IsViso</vt:lpstr>
      <vt:lpstr>'Forma 6'!VAS075_F_Epunktui165PavirsiniuNuoteku</vt:lpstr>
      <vt:lpstr>VAS075_F_Epunktui165PavirsiniuNuoteku</vt:lpstr>
      <vt:lpstr>'Forma 6'!VAS075_F_Epunktui166KitosReguliuojamosios</vt:lpstr>
      <vt:lpstr>VAS075_F_Epunktui166KitosReguliuojamosios</vt:lpstr>
      <vt:lpstr>'Forma 6'!VAS075_F_Epunktui167KitosVeiklos</vt:lpstr>
      <vt:lpstr>VAS075_F_Epunktui167KitosVeiklos</vt:lpstr>
      <vt:lpstr>'Forma 6'!VAS075_F_Epunktui16Apskaitosveikla1</vt:lpstr>
      <vt:lpstr>VAS075_F_Epunktui16Apskaitosveikla1</vt:lpstr>
      <vt:lpstr>'Forma 6'!VAS075_F_Epunktui16Kitareguliuoja1</vt:lpstr>
      <vt:lpstr>VAS075_F_Epunktui16Kitareguliuoja1</vt:lpstr>
      <vt:lpstr>'Forma 6'!VAS075_F_Epunktui16KitosReguliuojamosios</vt:lpstr>
      <vt:lpstr>VAS075_F_Epunktui16KitosReguliuojamosios</vt:lpstr>
      <vt:lpstr>'Forma 6'!VAS075_F_Epunktui171IS</vt:lpstr>
      <vt:lpstr>VAS075_F_Epunktui171IS</vt:lpstr>
      <vt:lpstr>'Forma 6'!VAS075_F_Epunktui1731GeriamojoVandens</vt:lpstr>
      <vt:lpstr>VAS075_F_Epunktui1731GeriamojoVandens</vt:lpstr>
      <vt:lpstr>'Forma 6'!VAS075_F_Epunktui1732GeriamojoVandens</vt:lpstr>
      <vt:lpstr>VAS075_F_Epunktui1732GeriamojoVandens</vt:lpstr>
      <vt:lpstr>'Forma 6'!VAS075_F_Epunktui1733GeriamojoVandens</vt:lpstr>
      <vt:lpstr>VAS075_F_Epunktui1733GeriamojoVandens</vt:lpstr>
      <vt:lpstr>'Forma 6'!VAS075_F_Epunktui173IsViso</vt:lpstr>
      <vt:lpstr>VAS075_F_Epunktui173IsViso</vt:lpstr>
      <vt:lpstr>'Forma 6'!VAS075_F_Epunktui1741NuotekuSurinkimas</vt:lpstr>
      <vt:lpstr>VAS075_F_Epunktui1741NuotekuSurinkimas</vt:lpstr>
      <vt:lpstr>'Forma 6'!VAS075_F_Epunktui1742NuotekuValymas</vt:lpstr>
      <vt:lpstr>VAS075_F_Epunktui1742NuotekuValymas</vt:lpstr>
      <vt:lpstr>'Forma 6'!VAS075_F_Epunktui1743NuotekuDumblo</vt:lpstr>
      <vt:lpstr>VAS075_F_Epunktui1743NuotekuDumblo</vt:lpstr>
      <vt:lpstr>'Forma 6'!VAS075_F_Epunktui174IsViso</vt:lpstr>
      <vt:lpstr>VAS075_F_Epunktui174IsViso</vt:lpstr>
      <vt:lpstr>'Forma 6'!VAS075_F_Epunktui175PavirsiniuNuoteku</vt:lpstr>
      <vt:lpstr>VAS075_F_Epunktui175PavirsiniuNuoteku</vt:lpstr>
      <vt:lpstr>'Forma 6'!VAS075_F_Epunktui176KitosReguliuojamosios</vt:lpstr>
      <vt:lpstr>VAS075_F_Epunktui176KitosReguliuojamosios</vt:lpstr>
      <vt:lpstr>'Forma 6'!VAS075_F_Epunktui177KitosVeiklos</vt:lpstr>
      <vt:lpstr>VAS075_F_Epunktui177KitosVeiklos</vt:lpstr>
      <vt:lpstr>'Forma 6'!VAS075_F_Epunktui17Apskaitosveikla1</vt:lpstr>
      <vt:lpstr>VAS075_F_Epunktui17Apskaitosveikla1</vt:lpstr>
      <vt:lpstr>'Forma 6'!VAS075_F_Epunktui17Kitareguliuoja1</vt:lpstr>
      <vt:lpstr>VAS075_F_Epunktui17Kitareguliuoja1</vt:lpstr>
      <vt:lpstr>'Forma 6'!VAS075_F_Epunktui17KitosVeiklos</vt:lpstr>
      <vt:lpstr>VAS075_F_Epunktui17KitosVeiklos</vt:lpstr>
      <vt:lpstr>'Forma 6'!VAS075_F_Epunktui181IS</vt:lpstr>
      <vt:lpstr>VAS075_F_Epunktui181IS</vt:lpstr>
      <vt:lpstr>'Forma 6'!VAS075_F_Epunktui1831GeriamojoVandens</vt:lpstr>
      <vt:lpstr>VAS075_F_Epunktui1831GeriamojoVandens</vt:lpstr>
      <vt:lpstr>'Forma 6'!VAS075_F_Epunktui1832GeriamojoVandens</vt:lpstr>
      <vt:lpstr>VAS075_F_Epunktui1832GeriamojoVandens</vt:lpstr>
      <vt:lpstr>'Forma 6'!VAS075_F_Epunktui1833GeriamojoVandens</vt:lpstr>
      <vt:lpstr>VAS075_F_Epunktui1833GeriamojoVandens</vt:lpstr>
      <vt:lpstr>'Forma 6'!VAS075_F_Epunktui183IsViso</vt:lpstr>
      <vt:lpstr>VAS075_F_Epunktui183IsViso</vt:lpstr>
      <vt:lpstr>'Forma 6'!VAS075_F_Epunktui1841NuotekuSurinkimas</vt:lpstr>
      <vt:lpstr>VAS075_F_Epunktui1841NuotekuSurinkimas</vt:lpstr>
      <vt:lpstr>'Forma 6'!VAS075_F_Epunktui1842NuotekuValymas</vt:lpstr>
      <vt:lpstr>VAS075_F_Epunktui1842NuotekuValymas</vt:lpstr>
      <vt:lpstr>'Forma 6'!VAS075_F_Epunktui1843NuotekuDumblo</vt:lpstr>
      <vt:lpstr>VAS075_F_Epunktui1843NuotekuDumblo</vt:lpstr>
      <vt:lpstr>'Forma 6'!VAS075_F_Epunktui184IsViso</vt:lpstr>
      <vt:lpstr>VAS075_F_Epunktui184IsViso</vt:lpstr>
      <vt:lpstr>'Forma 6'!VAS075_F_Epunktui185PavirsiniuNuoteku</vt:lpstr>
      <vt:lpstr>VAS075_F_Epunktui185PavirsiniuNuoteku</vt:lpstr>
      <vt:lpstr>'Forma 6'!VAS075_F_Epunktui186KitosReguliuojamosios</vt:lpstr>
      <vt:lpstr>VAS075_F_Epunktui186KitosReguliuojamosios</vt:lpstr>
      <vt:lpstr>'Forma 6'!VAS075_F_Epunktui187KitosVeiklos</vt:lpstr>
      <vt:lpstr>VAS075_F_Epunktui187KitosVeiklos</vt:lpstr>
      <vt:lpstr>'Forma 6'!VAS075_F_Epunktui18Apskaitosveikla1</vt:lpstr>
      <vt:lpstr>VAS075_F_Epunktui18Apskaitosveikla1</vt:lpstr>
      <vt:lpstr>'Forma 6'!VAS075_F_Epunktui18Kitareguliuoja1</vt:lpstr>
      <vt:lpstr>VAS075_F_Epunktui18Kitareguliuoja1</vt:lpstr>
      <vt:lpstr>'Forma 6'!VAS075_F_Epunktui191IS</vt:lpstr>
      <vt:lpstr>VAS075_F_Epunktui191IS</vt:lpstr>
      <vt:lpstr>'Forma 6'!VAS075_F_Epunktui1931GeriamojoVandens</vt:lpstr>
      <vt:lpstr>VAS075_F_Epunktui1931GeriamojoVandens</vt:lpstr>
      <vt:lpstr>'Forma 6'!VAS075_F_Epunktui1932GeriamojoVandens</vt:lpstr>
      <vt:lpstr>VAS075_F_Epunktui1932GeriamojoVandens</vt:lpstr>
      <vt:lpstr>'Forma 6'!VAS075_F_Epunktui1933GeriamojoVandens</vt:lpstr>
      <vt:lpstr>VAS075_F_Epunktui1933GeriamojoVandens</vt:lpstr>
      <vt:lpstr>'Forma 6'!VAS075_F_Epunktui193IsViso</vt:lpstr>
      <vt:lpstr>VAS075_F_Epunktui193IsViso</vt:lpstr>
      <vt:lpstr>'Forma 6'!VAS075_F_Epunktui1941NuotekuSurinkimas</vt:lpstr>
      <vt:lpstr>VAS075_F_Epunktui1941NuotekuSurinkimas</vt:lpstr>
      <vt:lpstr>'Forma 6'!VAS075_F_Epunktui1942NuotekuValymas</vt:lpstr>
      <vt:lpstr>VAS075_F_Epunktui1942NuotekuValymas</vt:lpstr>
      <vt:lpstr>'Forma 6'!VAS075_F_Epunktui1943NuotekuDumblo</vt:lpstr>
      <vt:lpstr>VAS075_F_Epunktui1943NuotekuDumblo</vt:lpstr>
      <vt:lpstr>'Forma 6'!VAS075_F_Epunktui194IsViso</vt:lpstr>
      <vt:lpstr>VAS075_F_Epunktui194IsViso</vt:lpstr>
      <vt:lpstr>'Forma 6'!VAS075_F_Epunktui195PavirsiniuNuoteku</vt:lpstr>
      <vt:lpstr>VAS075_F_Epunktui195PavirsiniuNuoteku</vt:lpstr>
      <vt:lpstr>'Forma 6'!VAS075_F_Epunktui196KitosReguliuojamosios</vt:lpstr>
      <vt:lpstr>VAS075_F_Epunktui196KitosReguliuojamosios</vt:lpstr>
      <vt:lpstr>'Forma 6'!VAS075_F_Epunktui197KitosVeiklos</vt:lpstr>
      <vt:lpstr>VAS075_F_Epunktui197KitosVeiklos</vt:lpstr>
      <vt:lpstr>'Forma 6'!VAS075_F_Epunktui19Apskaitosveikla1</vt:lpstr>
      <vt:lpstr>VAS075_F_Epunktui19Apskaitosveikla1</vt:lpstr>
      <vt:lpstr>'Forma 6'!VAS075_F_Epunktui19Kitareguliuoja1</vt:lpstr>
      <vt:lpstr>VAS075_F_Epunktui19Kitareguliuoja1</vt:lpstr>
      <vt:lpstr>'Forma 6'!VAS075_F_Epunktui1Apskaitosveikla1</vt:lpstr>
      <vt:lpstr>VAS075_F_Epunktui1Apskaitosveikla1</vt:lpstr>
      <vt:lpstr>'Forma 6'!VAS075_F_Epunktui1Kitareguliuoja1</vt:lpstr>
      <vt:lpstr>VAS075_F_Epunktui1Kitareguliuoja1</vt:lpstr>
      <vt:lpstr>'Forma 6'!VAS075_F_Epunktui201IS</vt:lpstr>
      <vt:lpstr>VAS075_F_Epunktui201IS</vt:lpstr>
      <vt:lpstr>'Forma 6'!VAS075_F_Epunktui2031GeriamojoVandens</vt:lpstr>
      <vt:lpstr>VAS075_F_Epunktui2031GeriamojoVandens</vt:lpstr>
      <vt:lpstr>'Forma 6'!VAS075_F_Epunktui2032GeriamojoVandens</vt:lpstr>
      <vt:lpstr>VAS075_F_Epunktui2032GeriamojoVandens</vt:lpstr>
      <vt:lpstr>'Forma 6'!VAS075_F_Epunktui2033GeriamojoVandens</vt:lpstr>
      <vt:lpstr>VAS075_F_Epunktui2033GeriamojoVandens</vt:lpstr>
      <vt:lpstr>'Forma 6'!VAS075_F_Epunktui203IsViso</vt:lpstr>
      <vt:lpstr>VAS075_F_Epunktui203IsViso</vt:lpstr>
      <vt:lpstr>'Forma 6'!VAS075_F_Epunktui2041NuotekuSurinkimas</vt:lpstr>
      <vt:lpstr>VAS075_F_Epunktui2041NuotekuSurinkimas</vt:lpstr>
      <vt:lpstr>'Forma 6'!VAS075_F_Epunktui2042NuotekuValymas</vt:lpstr>
      <vt:lpstr>VAS075_F_Epunktui2042NuotekuValymas</vt:lpstr>
      <vt:lpstr>'Forma 6'!VAS075_F_Epunktui2043NuotekuDumblo</vt:lpstr>
      <vt:lpstr>VAS075_F_Epunktui2043NuotekuDumblo</vt:lpstr>
      <vt:lpstr>'Forma 6'!VAS075_F_Epunktui204IsViso</vt:lpstr>
      <vt:lpstr>VAS075_F_Epunktui204IsViso</vt:lpstr>
      <vt:lpstr>'Forma 6'!VAS075_F_Epunktui205PavirsiniuNuoteku</vt:lpstr>
      <vt:lpstr>VAS075_F_Epunktui205PavirsiniuNuoteku</vt:lpstr>
      <vt:lpstr>'Forma 6'!VAS075_F_Epunktui206KitosReguliuojamosios</vt:lpstr>
      <vt:lpstr>VAS075_F_Epunktui206KitosReguliuojamosios</vt:lpstr>
      <vt:lpstr>'Forma 6'!VAS075_F_Epunktui207KitosVeiklos</vt:lpstr>
      <vt:lpstr>VAS075_F_Epunktui207KitosVeiklos</vt:lpstr>
      <vt:lpstr>'Forma 6'!VAS075_F_Epunktui20Apskaitosveikla1</vt:lpstr>
      <vt:lpstr>VAS075_F_Epunktui20Apskaitosveikla1</vt:lpstr>
      <vt:lpstr>'Forma 6'!VAS075_F_Epunktui20Kitareguliuoja1</vt:lpstr>
      <vt:lpstr>VAS075_F_Epunktui20Kitareguliuoja1</vt:lpstr>
      <vt:lpstr>'Forma 6'!VAS075_F_Epunktui21IS</vt:lpstr>
      <vt:lpstr>VAS075_F_Epunktui21IS</vt:lpstr>
      <vt:lpstr>'Forma 6'!VAS075_F_Epunktui231GeriamojoVandens</vt:lpstr>
      <vt:lpstr>VAS075_F_Epunktui231GeriamojoVandens</vt:lpstr>
      <vt:lpstr>'Forma 6'!VAS075_F_Epunktui232GeriamojoVandens</vt:lpstr>
      <vt:lpstr>VAS075_F_Epunktui232GeriamojoVandens</vt:lpstr>
      <vt:lpstr>'Forma 6'!VAS075_F_Epunktui233GeriamojoVandens</vt:lpstr>
      <vt:lpstr>VAS075_F_Epunktui233GeriamojoVandens</vt:lpstr>
      <vt:lpstr>'Forma 6'!VAS075_F_Epunktui23IsViso</vt:lpstr>
      <vt:lpstr>VAS075_F_Epunktui23IsViso</vt:lpstr>
      <vt:lpstr>'Forma 6'!VAS075_F_Epunktui241NuotekuSurinkimas</vt:lpstr>
      <vt:lpstr>VAS075_F_Epunktui241NuotekuSurinkimas</vt:lpstr>
      <vt:lpstr>'Forma 6'!VAS075_F_Epunktui242NuotekuValymas</vt:lpstr>
      <vt:lpstr>VAS075_F_Epunktui242NuotekuValymas</vt:lpstr>
      <vt:lpstr>'Forma 6'!VAS075_F_Epunktui243NuotekuDumblo</vt:lpstr>
      <vt:lpstr>VAS075_F_Epunktui243NuotekuDumblo</vt:lpstr>
      <vt:lpstr>'Forma 6'!VAS075_F_Epunktui24IsViso</vt:lpstr>
      <vt:lpstr>VAS075_F_Epunktui24IsViso</vt:lpstr>
      <vt:lpstr>'Forma 6'!VAS075_F_Epunktui25PavirsiniuNuoteku</vt:lpstr>
      <vt:lpstr>VAS075_F_Epunktui25PavirsiniuNuoteku</vt:lpstr>
      <vt:lpstr>'Forma 6'!VAS075_F_Epunktui26KitosReguliuojamosios</vt:lpstr>
      <vt:lpstr>VAS075_F_Epunktui26KitosReguliuojamosios</vt:lpstr>
      <vt:lpstr>'Forma 6'!VAS075_F_Epunktui27KitosVeiklos</vt:lpstr>
      <vt:lpstr>VAS075_F_Epunktui27KitosVeiklos</vt:lpstr>
      <vt:lpstr>'Forma 6'!VAS075_F_Epunktui2Apskaitosveikla1</vt:lpstr>
      <vt:lpstr>VAS075_F_Epunktui2Apskaitosveikla1</vt:lpstr>
      <vt:lpstr>'Forma 6'!VAS075_F_Epunktui2Kitareguliuoja1</vt:lpstr>
      <vt:lpstr>VAS075_F_Epunktui2Kitareguliuoja1</vt:lpstr>
      <vt:lpstr>'Forma 6'!VAS075_F_Epunktui31IS</vt:lpstr>
      <vt:lpstr>VAS075_F_Epunktui31IS</vt:lpstr>
      <vt:lpstr>'Forma 6'!VAS075_F_Epunktui331GeriamojoVandens</vt:lpstr>
      <vt:lpstr>VAS075_F_Epunktui331GeriamojoVandens</vt:lpstr>
      <vt:lpstr>'Forma 6'!VAS075_F_Epunktui332GeriamojoVandens</vt:lpstr>
      <vt:lpstr>VAS075_F_Epunktui332GeriamojoVandens</vt:lpstr>
      <vt:lpstr>'Forma 6'!VAS075_F_Epunktui333GeriamojoVandens</vt:lpstr>
      <vt:lpstr>VAS075_F_Epunktui333GeriamojoVandens</vt:lpstr>
      <vt:lpstr>'Forma 6'!VAS075_F_Epunktui33IsViso</vt:lpstr>
      <vt:lpstr>VAS075_F_Epunktui33IsViso</vt:lpstr>
      <vt:lpstr>'Forma 6'!VAS075_F_Epunktui341NuotekuSurinkimas</vt:lpstr>
      <vt:lpstr>VAS075_F_Epunktui341NuotekuSurinkimas</vt:lpstr>
      <vt:lpstr>'Forma 6'!VAS075_F_Epunktui342NuotekuValymas</vt:lpstr>
      <vt:lpstr>VAS075_F_Epunktui342NuotekuValymas</vt:lpstr>
      <vt:lpstr>'Forma 6'!VAS075_F_Epunktui343NuotekuDumblo</vt:lpstr>
      <vt:lpstr>VAS075_F_Epunktui343NuotekuDumblo</vt:lpstr>
      <vt:lpstr>'Forma 6'!VAS075_F_Epunktui34IsViso</vt:lpstr>
      <vt:lpstr>VAS075_F_Epunktui34IsViso</vt:lpstr>
      <vt:lpstr>'Forma 6'!VAS075_F_Epunktui35PavirsiniuNuoteku</vt:lpstr>
      <vt:lpstr>VAS075_F_Epunktui35PavirsiniuNuoteku</vt:lpstr>
      <vt:lpstr>'Forma 6'!VAS075_F_Epunktui36KitosReguliuojamosios</vt:lpstr>
      <vt:lpstr>VAS075_F_Epunktui36KitosReguliuojamosios</vt:lpstr>
      <vt:lpstr>'Forma 6'!VAS075_F_Epunktui37KitosVeiklos</vt:lpstr>
      <vt:lpstr>VAS075_F_Epunktui37KitosVeiklos</vt:lpstr>
      <vt:lpstr>'Forma 6'!VAS075_F_Epunktui3Apskaitosveikla1</vt:lpstr>
      <vt:lpstr>VAS075_F_Epunktui3Apskaitosveikla1</vt:lpstr>
      <vt:lpstr>'Forma 6'!VAS075_F_Epunktui3Kitareguliuoja1</vt:lpstr>
      <vt:lpstr>VAS075_F_Epunktui3Kitareguliuoja1</vt:lpstr>
      <vt:lpstr>'Forma 6'!VAS075_F_Epunktui41IS</vt:lpstr>
      <vt:lpstr>VAS075_F_Epunktui41IS</vt:lpstr>
      <vt:lpstr>'Forma 6'!VAS075_F_Epunktui431GeriamojoVandens</vt:lpstr>
      <vt:lpstr>VAS075_F_Epunktui431GeriamojoVandens</vt:lpstr>
      <vt:lpstr>'Forma 6'!VAS075_F_Epunktui432GeriamojoVandens</vt:lpstr>
      <vt:lpstr>VAS075_F_Epunktui432GeriamojoVandens</vt:lpstr>
      <vt:lpstr>'Forma 6'!VAS075_F_Epunktui433GeriamojoVandens</vt:lpstr>
      <vt:lpstr>VAS075_F_Epunktui433GeriamojoVandens</vt:lpstr>
      <vt:lpstr>'Forma 6'!VAS075_F_Epunktui43IsViso</vt:lpstr>
      <vt:lpstr>VAS075_F_Epunktui43IsViso</vt:lpstr>
      <vt:lpstr>'Forma 6'!VAS075_F_Epunktui441NuotekuSurinkimas</vt:lpstr>
      <vt:lpstr>VAS075_F_Epunktui441NuotekuSurinkimas</vt:lpstr>
      <vt:lpstr>'Forma 6'!VAS075_F_Epunktui442NuotekuValymas</vt:lpstr>
      <vt:lpstr>VAS075_F_Epunktui442NuotekuValymas</vt:lpstr>
      <vt:lpstr>'Forma 6'!VAS075_F_Epunktui443NuotekuDumblo</vt:lpstr>
      <vt:lpstr>VAS075_F_Epunktui443NuotekuDumblo</vt:lpstr>
      <vt:lpstr>'Forma 6'!VAS075_F_Epunktui44IsViso</vt:lpstr>
      <vt:lpstr>VAS075_F_Epunktui44IsViso</vt:lpstr>
      <vt:lpstr>'Forma 6'!VAS075_F_Epunktui45PavirsiniuNuoteku</vt:lpstr>
      <vt:lpstr>VAS075_F_Epunktui45PavirsiniuNuoteku</vt:lpstr>
      <vt:lpstr>'Forma 6'!VAS075_F_Epunktui46KitosReguliuojamosios</vt:lpstr>
      <vt:lpstr>VAS075_F_Epunktui46KitosReguliuojamosios</vt:lpstr>
      <vt:lpstr>'Forma 6'!VAS075_F_Epunktui47KitosVeiklos</vt:lpstr>
      <vt:lpstr>VAS075_F_Epunktui47KitosVeiklos</vt:lpstr>
      <vt:lpstr>'Forma 6'!VAS075_F_Epunktui4Apskaitosveikla1</vt:lpstr>
      <vt:lpstr>VAS075_F_Epunktui4Apskaitosveikla1</vt:lpstr>
      <vt:lpstr>'Forma 6'!VAS075_F_Epunktui4Kitareguliuoja1</vt:lpstr>
      <vt:lpstr>VAS075_F_Epunktui4Kitareguliuoja1</vt:lpstr>
      <vt:lpstr>'Forma 6'!VAS075_F_Epunktui51IS</vt:lpstr>
      <vt:lpstr>VAS075_F_Epunktui51IS</vt:lpstr>
      <vt:lpstr>'Forma 6'!VAS075_F_Epunktui531GeriamojoVandens</vt:lpstr>
      <vt:lpstr>VAS075_F_Epunktui531GeriamojoVandens</vt:lpstr>
      <vt:lpstr>'Forma 6'!VAS075_F_Epunktui532GeriamojoVandens</vt:lpstr>
      <vt:lpstr>VAS075_F_Epunktui532GeriamojoVandens</vt:lpstr>
      <vt:lpstr>'Forma 6'!VAS075_F_Epunktui533GeriamojoVandens</vt:lpstr>
      <vt:lpstr>VAS075_F_Epunktui533GeriamojoVandens</vt:lpstr>
      <vt:lpstr>'Forma 6'!VAS075_F_Epunktui53IsViso</vt:lpstr>
      <vt:lpstr>VAS075_F_Epunktui53IsViso</vt:lpstr>
      <vt:lpstr>'Forma 6'!VAS075_F_Epunktui541NuotekuSurinkimas</vt:lpstr>
      <vt:lpstr>VAS075_F_Epunktui541NuotekuSurinkimas</vt:lpstr>
      <vt:lpstr>'Forma 6'!VAS075_F_Epunktui542NuotekuValymas</vt:lpstr>
      <vt:lpstr>VAS075_F_Epunktui542NuotekuValymas</vt:lpstr>
      <vt:lpstr>'Forma 6'!VAS075_F_Epunktui543NuotekuDumblo</vt:lpstr>
      <vt:lpstr>VAS075_F_Epunktui543NuotekuDumblo</vt:lpstr>
      <vt:lpstr>'Forma 6'!VAS075_F_Epunktui54IsViso</vt:lpstr>
      <vt:lpstr>VAS075_F_Epunktui54IsViso</vt:lpstr>
      <vt:lpstr>'Forma 6'!VAS075_F_Epunktui55PavirsiniuNuoteku</vt:lpstr>
      <vt:lpstr>VAS075_F_Epunktui55PavirsiniuNuoteku</vt:lpstr>
      <vt:lpstr>'Forma 6'!VAS075_F_Epunktui56KitosReguliuojamosios</vt:lpstr>
      <vt:lpstr>VAS075_F_Epunktui56KitosReguliuojamosios</vt:lpstr>
      <vt:lpstr>'Forma 6'!VAS075_F_Epunktui57KitosVeiklos</vt:lpstr>
      <vt:lpstr>VAS075_F_Epunktui57KitosVeiklos</vt:lpstr>
      <vt:lpstr>'Forma 6'!VAS075_F_Epunktui5Apskaitosveikla1</vt:lpstr>
      <vt:lpstr>VAS075_F_Epunktui5Apskaitosveikla1</vt:lpstr>
      <vt:lpstr>'Forma 6'!VAS075_F_Epunktui5Kitareguliuoja1</vt:lpstr>
      <vt:lpstr>VAS075_F_Epunktui5Kitareguliuoja1</vt:lpstr>
      <vt:lpstr>'Forma 6'!VAS075_F_Epunktui61IS</vt:lpstr>
      <vt:lpstr>VAS075_F_Epunktui61IS</vt:lpstr>
      <vt:lpstr>'Forma 6'!VAS075_F_Epunktui631GeriamojoVandens</vt:lpstr>
      <vt:lpstr>VAS075_F_Epunktui631GeriamojoVandens</vt:lpstr>
      <vt:lpstr>'Forma 6'!VAS075_F_Epunktui632GeriamojoVandens</vt:lpstr>
      <vt:lpstr>VAS075_F_Epunktui632GeriamojoVandens</vt:lpstr>
      <vt:lpstr>'Forma 6'!VAS075_F_Epunktui633GeriamojoVandens</vt:lpstr>
      <vt:lpstr>VAS075_F_Epunktui633GeriamojoVandens</vt:lpstr>
      <vt:lpstr>'Forma 6'!VAS075_F_Epunktui63IsViso</vt:lpstr>
      <vt:lpstr>VAS075_F_Epunktui63IsViso</vt:lpstr>
      <vt:lpstr>'Forma 6'!VAS075_F_Epunktui641NuotekuSurinkimas</vt:lpstr>
      <vt:lpstr>VAS075_F_Epunktui641NuotekuSurinkimas</vt:lpstr>
      <vt:lpstr>'Forma 6'!VAS075_F_Epunktui642NuotekuValymas</vt:lpstr>
      <vt:lpstr>VAS075_F_Epunktui642NuotekuValymas</vt:lpstr>
      <vt:lpstr>'Forma 6'!VAS075_F_Epunktui643NuotekuDumblo</vt:lpstr>
      <vt:lpstr>VAS075_F_Epunktui643NuotekuDumblo</vt:lpstr>
      <vt:lpstr>'Forma 6'!VAS075_F_Epunktui64IsViso</vt:lpstr>
      <vt:lpstr>VAS075_F_Epunktui64IsViso</vt:lpstr>
      <vt:lpstr>'Forma 6'!VAS075_F_Epunktui65PavirsiniuNuoteku</vt:lpstr>
      <vt:lpstr>VAS075_F_Epunktui65PavirsiniuNuoteku</vt:lpstr>
      <vt:lpstr>'Forma 6'!VAS075_F_Epunktui66KitosReguliuojamosios</vt:lpstr>
      <vt:lpstr>VAS075_F_Epunktui66KitosReguliuojamosios</vt:lpstr>
      <vt:lpstr>'Forma 6'!VAS075_F_Epunktui67KitosVeiklos</vt:lpstr>
      <vt:lpstr>VAS075_F_Epunktui67KitosVeiklos</vt:lpstr>
      <vt:lpstr>'Forma 6'!VAS075_F_Epunktui6Apskaitosveikla1</vt:lpstr>
      <vt:lpstr>VAS075_F_Epunktui6Apskaitosveikla1</vt:lpstr>
      <vt:lpstr>'Forma 6'!VAS075_F_Epunktui6Kitareguliuoja1</vt:lpstr>
      <vt:lpstr>VAS075_F_Epunktui6Kitareguliuoja1</vt:lpstr>
      <vt:lpstr>'Forma 6'!VAS075_F_Epunktui71IS</vt:lpstr>
      <vt:lpstr>VAS075_F_Epunktui71IS</vt:lpstr>
      <vt:lpstr>'Forma 6'!VAS075_F_Epunktui731GeriamojoVandens</vt:lpstr>
      <vt:lpstr>VAS075_F_Epunktui731GeriamojoVandens</vt:lpstr>
      <vt:lpstr>'Forma 6'!VAS075_F_Epunktui732GeriamojoVandens</vt:lpstr>
      <vt:lpstr>VAS075_F_Epunktui732GeriamojoVandens</vt:lpstr>
      <vt:lpstr>'Forma 6'!VAS075_F_Epunktui733GeriamojoVandens</vt:lpstr>
      <vt:lpstr>VAS075_F_Epunktui733GeriamojoVandens</vt:lpstr>
      <vt:lpstr>'Forma 6'!VAS075_F_Epunktui73IsViso</vt:lpstr>
      <vt:lpstr>VAS075_F_Epunktui73IsViso</vt:lpstr>
      <vt:lpstr>'Forma 6'!VAS075_F_Epunktui741NuotekuSurinkimas</vt:lpstr>
      <vt:lpstr>VAS075_F_Epunktui741NuotekuSurinkimas</vt:lpstr>
      <vt:lpstr>'Forma 6'!VAS075_F_Epunktui742NuotekuValymas</vt:lpstr>
      <vt:lpstr>VAS075_F_Epunktui742NuotekuValymas</vt:lpstr>
      <vt:lpstr>'Forma 6'!VAS075_F_Epunktui743NuotekuDumblo</vt:lpstr>
      <vt:lpstr>VAS075_F_Epunktui743NuotekuDumblo</vt:lpstr>
      <vt:lpstr>'Forma 6'!VAS075_F_Epunktui74IsViso</vt:lpstr>
      <vt:lpstr>VAS075_F_Epunktui74IsViso</vt:lpstr>
      <vt:lpstr>'Forma 6'!VAS075_F_Epunktui75PavirsiniuNuoteku</vt:lpstr>
      <vt:lpstr>VAS075_F_Epunktui75PavirsiniuNuoteku</vt:lpstr>
      <vt:lpstr>'Forma 6'!VAS075_F_Epunktui76KitosReguliuojamosios</vt:lpstr>
      <vt:lpstr>VAS075_F_Epunktui76KitosReguliuojamosios</vt:lpstr>
      <vt:lpstr>'Forma 6'!VAS075_F_Epunktui77KitosVeiklos</vt:lpstr>
      <vt:lpstr>VAS075_F_Epunktui77KitosVeiklos</vt:lpstr>
      <vt:lpstr>'Forma 6'!VAS075_F_Epunktui7Apskaitosveikla1</vt:lpstr>
      <vt:lpstr>VAS075_F_Epunktui7Apskaitosveikla1</vt:lpstr>
      <vt:lpstr>'Forma 6'!VAS075_F_Epunktui7Kitareguliuoja1</vt:lpstr>
      <vt:lpstr>VAS075_F_Epunktui7Kitareguliuoja1</vt:lpstr>
      <vt:lpstr>'Forma 6'!VAS075_F_Epunktui81IS</vt:lpstr>
      <vt:lpstr>VAS075_F_Epunktui81IS</vt:lpstr>
      <vt:lpstr>'Forma 6'!VAS075_F_Epunktui831GeriamojoVandens</vt:lpstr>
      <vt:lpstr>VAS075_F_Epunktui831GeriamojoVandens</vt:lpstr>
      <vt:lpstr>'Forma 6'!VAS075_F_Epunktui832GeriamojoVandens</vt:lpstr>
      <vt:lpstr>VAS075_F_Epunktui832GeriamojoVandens</vt:lpstr>
      <vt:lpstr>'Forma 6'!VAS075_F_Epunktui833GeriamojoVandens</vt:lpstr>
      <vt:lpstr>VAS075_F_Epunktui833GeriamojoVandens</vt:lpstr>
      <vt:lpstr>'Forma 6'!VAS075_F_Epunktui83IsViso</vt:lpstr>
      <vt:lpstr>VAS075_F_Epunktui83IsViso</vt:lpstr>
      <vt:lpstr>'Forma 6'!VAS075_F_Epunktui841NuotekuSurinkimas</vt:lpstr>
      <vt:lpstr>VAS075_F_Epunktui841NuotekuSurinkimas</vt:lpstr>
      <vt:lpstr>'Forma 6'!VAS075_F_Epunktui842NuotekuValymas</vt:lpstr>
      <vt:lpstr>VAS075_F_Epunktui842NuotekuValymas</vt:lpstr>
      <vt:lpstr>'Forma 6'!VAS075_F_Epunktui843NuotekuDumblo</vt:lpstr>
      <vt:lpstr>VAS075_F_Epunktui843NuotekuDumblo</vt:lpstr>
      <vt:lpstr>'Forma 6'!VAS075_F_Epunktui84IsViso</vt:lpstr>
      <vt:lpstr>VAS075_F_Epunktui84IsViso</vt:lpstr>
      <vt:lpstr>'Forma 6'!VAS075_F_Epunktui85PavirsiniuNuoteku</vt:lpstr>
      <vt:lpstr>VAS075_F_Epunktui85PavirsiniuNuoteku</vt:lpstr>
      <vt:lpstr>'Forma 6'!VAS075_F_Epunktui86KitosReguliuojamosios</vt:lpstr>
      <vt:lpstr>VAS075_F_Epunktui86KitosReguliuojamosios</vt:lpstr>
      <vt:lpstr>'Forma 6'!VAS075_F_Epunktui87KitosVeiklos</vt:lpstr>
      <vt:lpstr>VAS075_F_Epunktui87KitosVeiklos</vt:lpstr>
      <vt:lpstr>'Forma 6'!VAS075_F_Epunktui8Apskaitosveikla1</vt:lpstr>
      <vt:lpstr>VAS075_F_Epunktui8Apskaitosveikla1</vt:lpstr>
      <vt:lpstr>'Forma 6'!VAS075_F_Epunktui8Kitareguliuoja1</vt:lpstr>
      <vt:lpstr>VAS075_F_Epunktui8Kitareguliuoja1</vt:lpstr>
      <vt:lpstr>'Forma 6'!VAS075_F_Epunktui91IS</vt:lpstr>
      <vt:lpstr>VAS075_F_Epunktui91IS</vt:lpstr>
      <vt:lpstr>'Forma 6'!VAS075_F_Epunktui931GeriamojoVandens</vt:lpstr>
      <vt:lpstr>VAS075_F_Epunktui931GeriamojoVandens</vt:lpstr>
      <vt:lpstr>'Forma 6'!VAS075_F_Epunktui932GeriamojoVandens</vt:lpstr>
      <vt:lpstr>VAS075_F_Epunktui932GeriamojoVandens</vt:lpstr>
      <vt:lpstr>'Forma 6'!VAS075_F_Epunktui933GeriamojoVandens</vt:lpstr>
      <vt:lpstr>VAS075_F_Epunktui933GeriamojoVandens</vt:lpstr>
      <vt:lpstr>'Forma 6'!VAS075_F_Epunktui93IsViso</vt:lpstr>
      <vt:lpstr>VAS075_F_Epunktui93IsViso</vt:lpstr>
      <vt:lpstr>'Forma 6'!VAS075_F_Epunktui941NuotekuSurinkimas</vt:lpstr>
      <vt:lpstr>VAS075_F_Epunktui941NuotekuSurinkimas</vt:lpstr>
      <vt:lpstr>'Forma 6'!VAS075_F_Epunktui942NuotekuValymas</vt:lpstr>
      <vt:lpstr>VAS075_F_Epunktui942NuotekuValymas</vt:lpstr>
      <vt:lpstr>'Forma 6'!VAS075_F_Epunktui943NuotekuDumblo</vt:lpstr>
      <vt:lpstr>VAS075_F_Epunktui943NuotekuDumblo</vt:lpstr>
      <vt:lpstr>'Forma 6'!VAS075_F_Epunktui94IsViso</vt:lpstr>
      <vt:lpstr>VAS075_F_Epunktui94IsViso</vt:lpstr>
      <vt:lpstr>'Forma 6'!VAS075_F_Epunktui95PavirsiniuNuoteku</vt:lpstr>
      <vt:lpstr>VAS075_F_Epunktui95PavirsiniuNuoteku</vt:lpstr>
      <vt:lpstr>'Forma 6'!VAS075_F_Epunktui96KitosReguliuojamosios</vt:lpstr>
      <vt:lpstr>VAS075_F_Epunktui96KitosReguliuojamosios</vt:lpstr>
      <vt:lpstr>'Forma 6'!VAS075_F_Epunktui97KitosVeiklos</vt:lpstr>
      <vt:lpstr>VAS075_F_Epunktui97KitosVeiklos</vt:lpstr>
      <vt:lpstr>'Forma 6'!VAS075_F_Epunktui9Apskaitosveikla1</vt:lpstr>
      <vt:lpstr>VAS075_F_Epunktui9Apskaitosveikla1</vt:lpstr>
      <vt:lpstr>'Forma 6'!VAS075_F_Epunktui9Kitareguliuoja1</vt:lpstr>
      <vt:lpstr>VAS075_F_Epunktui9Kitareguliuoja1</vt:lpstr>
      <vt:lpstr>'Forma 6'!VAS075_F_Irankiaimatavi21IS</vt:lpstr>
      <vt:lpstr>VAS075_F_Irankiaimatavi21IS</vt:lpstr>
      <vt:lpstr>'Forma 6'!VAS075_F_Irankiaimatavi231GeriamojoVandens</vt:lpstr>
      <vt:lpstr>VAS075_F_Irankiaimatavi231GeriamojoVandens</vt:lpstr>
      <vt:lpstr>'Forma 6'!VAS075_F_Irankiaimatavi232GeriamojoVandens</vt:lpstr>
      <vt:lpstr>VAS075_F_Irankiaimatavi232GeriamojoVandens</vt:lpstr>
      <vt:lpstr>'Forma 6'!VAS075_F_Irankiaimatavi233GeriamojoVandens</vt:lpstr>
      <vt:lpstr>VAS075_F_Irankiaimatavi233GeriamojoVandens</vt:lpstr>
      <vt:lpstr>'Forma 6'!VAS075_F_Irankiaimatavi23IsViso</vt:lpstr>
      <vt:lpstr>VAS075_F_Irankiaimatavi23IsViso</vt:lpstr>
      <vt:lpstr>'Forma 6'!VAS075_F_Irankiaimatavi241NuotekuSurinkimas</vt:lpstr>
      <vt:lpstr>VAS075_F_Irankiaimatavi241NuotekuSurinkimas</vt:lpstr>
      <vt:lpstr>'Forma 6'!VAS075_F_Irankiaimatavi242NuotekuValymas</vt:lpstr>
      <vt:lpstr>VAS075_F_Irankiaimatavi242NuotekuValymas</vt:lpstr>
      <vt:lpstr>'Forma 6'!VAS075_F_Irankiaimatavi243NuotekuDumblo</vt:lpstr>
      <vt:lpstr>VAS075_F_Irankiaimatavi243NuotekuDumblo</vt:lpstr>
      <vt:lpstr>'Forma 6'!VAS075_F_Irankiaimatavi24IsViso</vt:lpstr>
      <vt:lpstr>VAS075_F_Irankiaimatavi24IsViso</vt:lpstr>
      <vt:lpstr>'Forma 6'!VAS075_F_Irankiaimatavi25PavirsiniuNuoteku</vt:lpstr>
      <vt:lpstr>VAS075_F_Irankiaimatavi25PavirsiniuNuoteku</vt:lpstr>
      <vt:lpstr>'Forma 6'!VAS075_F_Irankiaimatavi26KitosReguliuojamosios</vt:lpstr>
      <vt:lpstr>VAS075_F_Irankiaimatavi26KitosReguliuojamosios</vt:lpstr>
      <vt:lpstr>'Forma 6'!VAS075_F_Irankiaimatavi27KitosVeiklos</vt:lpstr>
      <vt:lpstr>VAS075_F_Irankiaimatavi27KitosVeiklos</vt:lpstr>
      <vt:lpstr>'Forma 6'!VAS075_F_Irankiaimatavi2Apskaitosveikla1</vt:lpstr>
      <vt:lpstr>VAS075_F_Irankiaimatavi2Apskaitosveikla1</vt:lpstr>
      <vt:lpstr>'Forma 6'!VAS075_F_Irankiaimatavi2Kitareguliuoja1</vt:lpstr>
      <vt:lpstr>VAS075_F_Irankiaimatavi2Kitareguliuoja1</vt:lpstr>
      <vt:lpstr>'Forma 6'!VAS075_F_Irankiaimatavi31IS</vt:lpstr>
      <vt:lpstr>VAS075_F_Irankiaimatavi31IS</vt:lpstr>
      <vt:lpstr>'Forma 6'!VAS075_F_Irankiaimatavi331GeriamojoVandens</vt:lpstr>
      <vt:lpstr>VAS075_F_Irankiaimatavi331GeriamojoVandens</vt:lpstr>
      <vt:lpstr>'Forma 6'!VAS075_F_Irankiaimatavi332GeriamojoVandens</vt:lpstr>
      <vt:lpstr>VAS075_F_Irankiaimatavi332GeriamojoVandens</vt:lpstr>
      <vt:lpstr>'Forma 6'!VAS075_F_Irankiaimatavi333GeriamojoVandens</vt:lpstr>
      <vt:lpstr>VAS075_F_Irankiaimatavi333GeriamojoVandens</vt:lpstr>
      <vt:lpstr>'Forma 6'!VAS075_F_Irankiaimatavi33IsViso</vt:lpstr>
      <vt:lpstr>VAS075_F_Irankiaimatavi33IsViso</vt:lpstr>
      <vt:lpstr>'Forma 6'!VAS075_F_Irankiaimatavi341NuotekuSurinkimas</vt:lpstr>
      <vt:lpstr>VAS075_F_Irankiaimatavi341NuotekuSurinkimas</vt:lpstr>
      <vt:lpstr>'Forma 6'!VAS075_F_Irankiaimatavi342NuotekuValymas</vt:lpstr>
      <vt:lpstr>VAS075_F_Irankiaimatavi342NuotekuValymas</vt:lpstr>
      <vt:lpstr>'Forma 6'!VAS075_F_Irankiaimatavi343NuotekuDumblo</vt:lpstr>
      <vt:lpstr>VAS075_F_Irankiaimatavi343NuotekuDumblo</vt:lpstr>
      <vt:lpstr>'Forma 6'!VAS075_F_Irankiaimatavi34IsViso</vt:lpstr>
      <vt:lpstr>VAS075_F_Irankiaimatavi34IsViso</vt:lpstr>
      <vt:lpstr>'Forma 6'!VAS075_F_Irankiaimatavi35PavirsiniuNuoteku</vt:lpstr>
      <vt:lpstr>VAS075_F_Irankiaimatavi35PavirsiniuNuoteku</vt:lpstr>
      <vt:lpstr>'Forma 6'!VAS075_F_Irankiaimatavi36KitosReguliuojamosios</vt:lpstr>
      <vt:lpstr>VAS075_F_Irankiaimatavi36KitosReguliuojamosios</vt:lpstr>
      <vt:lpstr>'Forma 6'!VAS075_F_Irankiaimatavi37KitosVeiklos</vt:lpstr>
      <vt:lpstr>VAS075_F_Irankiaimatavi37KitosVeiklos</vt:lpstr>
      <vt:lpstr>'Forma 6'!VAS075_F_Irankiaimatavi3Apskaitosveikla1</vt:lpstr>
      <vt:lpstr>VAS075_F_Irankiaimatavi3Apskaitosveikla1</vt:lpstr>
      <vt:lpstr>'Forma 6'!VAS075_F_Irankiaimatavi3Kitareguliuoja1</vt:lpstr>
      <vt:lpstr>VAS075_F_Irankiaimatavi3Kitareguliuoja1</vt:lpstr>
      <vt:lpstr>'Forma 6'!VAS075_F_Irankiaimatavi41IS</vt:lpstr>
      <vt:lpstr>VAS075_F_Irankiaimatavi41IS</vt:lpstr>
      <vt:lpstr>'Forma 6'!VAS075_F_Irankiaimatavi431GeriamojoVandens</vt:lpstr>
      <vt:lpstr>VAS075_F_Irankiaimatavi431GeriamojoVandens</vt:lpstr>
      <vt:lpstr>'Forma 6'!VAS075_F_Irankiaimatavi432GeriamojoVandens</vt:lpstr>
      <vt:lpstr>VAS075_F_Irankiaimatavi432GeriamojoVandens</vt:lpstr>
      <vt:lpstr>'Forma 6'!VAS075_F_Irankiaimatavi433GeriamojoVandens</vt:lpstr>
      <vt:lpstr>VAS075_F_Irankiaimatavi433GeriamojoVandens</vt:lpstr>
      <vt:lpstr>'Forma 6'!VAS075_F_Irankiaimatavi43IsViso</vt:lpstr>
      <vt:lpstr>VAS075_F_Irankiaimatavi43IsViso</vt:lpstr>
      <vt:lpstr>'Forma 6'!VAS075_F_Irankiaimatavi441NuotekuSurinkimas</vt:lpstr>
      <vt:lpstr>VAS075_F_Irankiaimatavi441NuotekuSurinkimas</vt:lpstr>
      <vt:lpstr>'Forma 6'!VAS075_F_Irankiaimatavi442NuotekuValymas</vt:lpstr>
      <vt:lpstr>VAS075_F_Irankiaimatavi442NuotekuValymas</vt:lpstr>
      <vt:lpstr>'Forma 6'!VAS075_F_Irankiaimatavi443NuotekuDumblo</vt:lpstr>
      <vt:lpstr>VAS075_F_Irankiaimatavi443NuotekuDumblo</vt:lpstr>
      <vt:lpstr>'Forma 6'!VAS075_F_Irankiaimatavi44IsViso</vt:lpstr>
      <vt:lpstr>VAS075_F_Irankiaimatavi44IsViso</vt:lpstr>
      <vt:lpstr>'Forma 6'!VAS075_F_Irankiaimatavi45PavirsiniuNuoteku</vt:lpstr>
      <vt:lpstr>VAS075_F_Irankiaimatavi45PavirsiniuNuoteku</vt:lpstr>
      <vt:lpstr>'Forma 6'!VAS075_F_Irankiaimatavi46KitosReguliuojamosios</vt:lpstr>
      <vt:lpstr>VAS075_F_Irankiaimatavi46KitosReguliuojamosios</vt:lpstr>
      <vt:lpstr>'Forma 6'!VAS075_F_Irankiaimatavi47KitosVeiklos</vt:lpstr>
      <vt:lpstr>VAS075_F_Irankiaimatavi47KitosVeiklos</vt:lpstr>
      <vt:lpstr>'Forma 6'!VAS075_F_Irankiaimatavi4Apskaitosveikla1</vt:lpstr>
      <vt:lpstr>VAS075_F_Irankiaimatavi4Apskaitosveikla1</vt:lpstr>
      <vt:lpstr>'Forma 6'!VAS075_F_Irankiaimatavi4Kitareguliuoja1</vt:lpstr>
      <vt:lpstr>VAS075_F_Irankiaimatavi4Kitareguliuoja1</vt:lpstr>
      <vt:lpstr>'Forma 6'!VAS075_F_Irankiaimatavi51IS</vt:lpstr>
      <vt:lpstr>VAS075_F_Irankiaimatavi51IS</vt:lpstr>
      <vt:lpstr>'Forma 6'!VAS075_F_Irankiaimatavi531GeriamojoVandens</vt:lpstr>
      <vt:lpstr>VAS075_F_Irankiaimatavi531GeriamojoVandens</vt:lpstr>
      <vt:lpstr>'Forma 6'!VAS075_F_Irankiaimatavi532GeriamojoVandens</vt:lpstr>
      <vt:lpstr>VAS075_F_Irankiaimatavi532GeriamojoVandens</vt:lpstr>
      <vt:lpstr>'Forma 6'!VAS075_F_Irankiaimatavi533GeriamojoVandens</vt:lpstr>
      <vt:lpstr>VAS075_F_Irankiaimatavi533GeriamojoVandens</vt:lpstr>
      <vt:lpstr>'Forma 6'!VAS075_F_Irankiaimatavi53IsViso</vt:lpstr>
      <vt:lpstr>VAS075_F_Irankiaimatavi53IsViso</vt:lpstr>
      <vt:lpstr>'Forma 6'!VAS075_F_Irankiaimatavi541NuotekuSurinkimas</vt:lpstr>
      <vt:lpstr>VAS075_F_Irankiaimatavi541NuotekuSurinkimas</vt:lpstr>
      <vt:lpstr>'Forma 6'!VAS075_F_Irankiaimatavi542NuotekuValymas</vt:lpstr>
      <vt:lpstr>VAS075_F_Irankiaimatavi542NuotekuValymas</vt:lpstr>
      <vt:lpstr>'Forma 6'!VAS075_F_Irankiaimatavi543NuotekuDumblo</vt:lpstr>
      <vt:lpstr>VAS075_F_Irankiaimatavi543NuotekuDumblo</vt:lpstr>
      <vt:lpstr>'Forma 6'!VAS075_F_Irankiaimatavi54IsViso</vt:lpstr>
      <vt:lpstr>VAS075_F_Irankiaimatavi54IsViso</vt:lpstr>
      <vt:lpstr>'Forma 6'!VAS075_F_Irankiaimatavi55PavirsiniuNuoteku</vt:lpstr>
      <vt:lpstr>VAS075_F_Irankiaimatavi55PavirsiniuNuoteku</vt:lpstr>
      <vt:lpstr>'Forma 6'!VAS075_F_Irankiaimatavi56KitosReguliuojamosios</vt:lpstr>
      <vt:lpstr>VAS075_F_Irankiaimatavi56KitosReguliuojamosios</vt:lpstr>
      <vt:lpstr>'Forma 6'!VAS075_F_Irankiaimatavi57KitosVeiklos</vt:lpstr>
      <vt:lpstr>VAS075_F_Irankiaimatavi57KitosVeiklos</vt:lpstr>
      <vt:lpstr>'Forma 6'!VAS075_F_Irankiaimatavi5Apskaitosveikla1</vt:lpstr>
      <vt:lpstr>VAS075_F_Irankiaimatavi5Apskaitosveikla1</vt:lpstr>
      <vt:lpstr>'Forma 6'!VAS075_F_Irankiaimatavi5Kitareguliuoja1</vt:lpstr>
      <vt:lpstr>VAS075_F_Irankiaimatavi5Kitareguliuoja1</vt:lpstr>
      <vt:lpstr>'Forma 6'!VAS075_F_Irasyti10Apskaitosveikla1</vt:lpstr>
      <vt:lpstr>VAS075_F_Irasyti10Apskaitosveikla1</vt:lpstr>
      <vt:lpstr>'Forma 6'!VAS075_F_Irasyti10Kitareguliuoja1</vt:lpstr>
      <vt:lpstr>VAS075_F_Irasyti10Kitareguliuoja1</vt:lpstr>
      <vt:lpstr>'Forma 6'!VAS075_F_Irasyti11Apskaitosveikla1</vt:lpstr>
      <vt:lpstr>VAS075_F_Irasyti11Apskaitosveikla1</vt:lpstr>
      <vt:lpstr>'Forma 6'!VAS075_F_Irasyti11Kitareguliuoja1</vt:lpstr>
      <vt:lpstr>VAS075_F_Irasyti11Kitareguliuoja1</vt:lpstr>
      <vt:lpstr>'Forma 6'!VAS075_F_Irasyti12Apskaitosveikla1</vt:lpstr>
      <vt:lpstr>VAS075_F_Irasyti12Apskaitosveikla1</vt:lpstr>
      <vt:lpstr>'Forma 6'!VAS075_F_Irasyti12Kitareguliuoja1</vt:lpstr>
      <vt:lpstr>VAS075_F_Irasyti12Kitareguliuoja1</vt:lpstr>
      <vt:lpstr>'Forma 6'!VAS075_F_Irasyti1Apskaitosveikla1</vt:lpstr>
      <vt:lpstr>VAS075_F_Irasyti1Apskaitosveikla1</vt:lpstr>
      <vt:lpstr>'Forma 6'!VAS075_F_Irasyti1Kitareguliuoja1</vt:lpstr>
      <vt:lpstr>VAS075_F_Irasyti1Kitareguliuoja1</vt:lpstr>
      <vt:lpstr>'Forma 6'!VAS075_F_Irasyti2Apskaitosveikla1</vt:lpstr>
      <vt:lpstr>VAS075_F_Irasyti2Apskaitosveikla1</vt:lpstr>
      <vt:lpstr>'Forma 6'!VAS075_F_Irasyti2Kitareguliuoja1</vt:lpstr>
      <vt:lpstr>VAS075_F_Irasyti2Kitareguliuoja1</vt:lpstr>
      <vt:lpstr>'Forma 6'!VAS075_F_Irasyti3Apskaitosveikla1</vt:lpstr>
      <vt:lpstr>VAS075_F_Irasyti3Apskaitosveikla1</vt:lpstr>
      <vt:lpstr>'Forma 6'!VAS075_F_Irasyti3Kitareguliuoja1</vt:lpstr>
      <vt:lpstr>VAS075_F_Irasyti3Kitareguliuoja1</vt:lpstr>
      <vt:lpstr>'Forma 6'!VAS075_F_Irasyti4Apskaitosveikla1</vt:lpstr>
      <vt:lpstr>VAS075_F_Irasyti4Apskaitosveikla1</vt:lpstr>
      <vt:lpstr>'Forma 6'!VAS075_F_Irasyti4Kitareguliuoja1</vt:lpstr>
      <vt:lpstr>VAS075_F_Irasyti4Kitareguliuoja1</vt:lpstr>
      <vt:lpstr>'Forma 6'!VAS075_F_Irasyti5Apskaitosveikla1</vt:lpstr>
      <vt:lpstr>VAS075_F_Irasyti5Apskaitosveikla1</vt:lpstr>
      <vt:lpstr>'Forma 6'!VAS075_F_Irasyti5Kitareguliuoja1</vt:lpstr>
      <vt:lpstr>VAS075_F_Irasyti5Kitareguliuoja1</vt:lpstr>
      <vt:lpstr>'Forma 6'!VAS075_F_Irasyti6Apskaitosveikla1</vt:lpstr>
      <vt:lpstr>VAS075_F_Irasyti6Apskaitosveikla1</vt:lpstr>
      <vt:lpstr>'Forma 6'!VAS075_F_Irasyti6Kitareguliuoja1</vt:lpstr>
      <vt:lpstr>VAS075_F_Irasyti6Kitareguliuoja1</vt:lpstr>
      <vt:lpstr>'Forma 6'!VAS075_F_Irasyti7Apskaitosveikla1</vt:lpstr>
      <vt:lpstr>VAS075_F_Irasyti7Apskaitosveikla1</vt:lpstr>
      <vt:lpstr>'Forma 6'!VAS075_F_Irasyti7Kitareguliuoja1</vt:lpstr>
      <vt:lpstr>VAS075_F_Irasyti7Kitareguliuoja1</vt:lpstr>
      <vt:lpstr>'Forma 6'!VAS075_F_Irasyti8Apskaitosveikla1</vt:lpstr>
      <vt:lpstr>VAS075_F_Irasyti8Apskaitosveikla1</vt:lpstr>
      <vt:lpstr>'Forma 6'!VAS075_F_Irasyti8Kitareguliuoja1</vt:lpstr>
      <vt:lpstr>VAS075_F_Irasyti8Kitareguliuoja1</vt:lpstr>
      <vt:lpstr>'Forma 6'!VAS075_F_Irasyti9Apskaitosveikla1</vt:lpstr>
      <vt:lpstr>VAS075_F_Irasyti9Apskaitosveikla1</vt:lpstr>
      <vt:lpstr>'Forma 6'!VAS075_F_Irasyti9Kitareguliuoja1</vt:lpstr>
      <vt:lpstr>VAS075_F_Irasyti9Kitareguliuoja1</vt:lpstr>
      <vt:lpstr>'Forma 6'!VAS075_F_Keliaiaikstele21IS</vt:lpstr>
      <vt:lpstr>VAS075_F_Keliaiaikstele21IS</vt:lpstr>
      <vt:lpstr>'Forma 6'!VAS075_F_Keliaiaikstele231GeriamojoVandens</vt:lpstr>
      <vt:lpstr>VAS075_F_Keliaiaikstele231GeriamojoVandens</vt:lpstr>
      <vt:lpstr>'Forma 6'!VAS075_F_Keliaiaikstele232GeriamojoVandens</vt:lpstr>
      <vt:lpstr>VAS075_F_Keliaiaikstele232GeriamojoVandens</vt:lpstr>
      <vt:lpstr>'Forma 6'!VAS075_F_Keliaiaikstele233GeriamojoVandens</vt:lpstr>
      <vt:lpstr>VAS075_F_Keliaiaikstele233GeriamojoVandens</vt:lpstr>
      <vt:lpstr>'Forma 6'!VAS075_F_Keliaiaikstele23IsViso</vt:lpstr>
      <vt:lpstr>VAS075_F_Keliaiaikstele23IsViso</vt:lpstr>
      <vt:lpstr>'Forma 6'!VAS075_F_Keliaiaikstele241NuotekuSurinkimas</vt:lpstr>
      <vt:lpstr>VAS075_F_Keliaiaikstele241NuotekuSurinkimas</vt:lpstr>
      <vt:lpstr>'Forma 6'!VAS075_F_Keliaiaikstele242NuotekuValymas</vt:lpstr>
      <vt:lpstr>VAS075_F_Keliaiaikstele242NuotekuValymas</vt:lpstr>
      <vt:lpstr>'Forma 6'!VAS075_F_Keliaiaikstele243NuotekuDumblo</vt:lpstr>
      <vt:lpstr>VAS075_F_Keliaiaikstele243NuotekuDumblo</vt:lpstr>
      <vt:lpstr>'Forma 6'!VAS075_F_Keliaiaikstele24IsViso</vt:lpstr>
      <vt:lpstr>VAS075_F_Keliaiaikstele24IsViso</vt:lpstr>
      <vt:lpstr>'Forma 6'!VAS075_F_Keliaiaikstele25PavirsiniuNuoteku</vt:lpstr>
      <vt:lpstr>VAS075_F_Keliaiaikstele25PavirsiniuNuoteku</vt:lpstr>
      <vt:lpstr>'Forma 6'!VAS075_F_Keliaiaikstele26KitosReguliuojamosios</vt:lpstr>
      <vt:lpstr>VAS075_F_Keliaiaikstele26KitosReguliuojamosios</vt:lpstr>
      <vt:lpstr>'Forma 6'!VAS075_F_Keliaiaikstele27KitosVeiklos</vt:lpstr>
      <vt:lpstr>VAS075_F_Keliaiaikstele27KitosVeiklos</vt:lpstr>
      <vt:lpstr>'Forma 6'!VAS075_F_Keliaiaikstele2Apskaitosveikla1</vt:lpstr>
      <vt:lpstr>VAS075_F_Keliaiaikstele2Apskaitosveikla1</vt:lpstr>
      <vt:lpstr>'Forma 6'!VAS075_F_Keliaiaikstele2Kitareguliuoja1</vt:lpstr>
      <vt:lpstr>VAS075_F_Keliaiaikstele2Kitareguliuoja1</vt:lpstr>
      <vt:lpstr>'Forma 6'!VAS075_F_Keliaiaikstele31IS</vt:lpstr>
      <vt:lpstr>VAS075_F_Keliaiaikstele31IS</vt:lpstr>
      <vt:lpstr>'Forma 6'!VAS075_F_Keliaiaikstele331GeriamojoVandens</vt:lpstr>
      <vt:lpstr>VAS075_F_Keliaiaikstele331GeriamojoVandens</vt:lpstr>
      <vt:lpstr>'Forma 6'!VAS075_F_Keliaiaikstele332GeriamojoVandens</vt:lpstr>
      <vt:lpstr>VAS075_F_Keliaiaikstele332GeriamojoVandens</vt:lpstr>
      <vt:lpstr>'Forma 6'!VAS075_F_Keliaiaikstele333GeriamojoVandens</vt:lpstr>
      <vt:lpstr>VAS075_F_Keliaiaikstele333GeriamojoVandens</vt:lpstr>
      <vt:lpstr>'Forma 6'!VAS075_F_Keliaiaikstele33IsViso</vt:lpstr>
      <vt:lpstr>VAS075_F_Keliaiaikstele33IsViso</vt:lpstr>
      <vt:lpstr>'Forma 6'!VAS075_F_Keliaiaikstele341NuotekuSurinkimas</vt:lpstr>
      <vt:lpstr>VAS075_F_Keliaiaikstele341NuotekuSurinkimas</vt:lpstr>
      <vt:lpstr>'Forma 6'!VAS075_F_Keliaiaikstele342NuotekuValymas</vt:lpstr>
      <vt:lpstr>VAS075_F_Keliaiaikstele342NuotekuValymas</vt:lpstr>
      <vt:lpstr>'Forma 6'!VAS075_F_Keliaiaikstele343NuotekuDumblo</vt:lpstr>
      <vt:lpstr>VAS075_F_Keliaiaikstele343NuotekuDumblo</vt:lpstr>
      <vt:lpstr>'Forma 6'!VAS075_F_Keliaiaikstele34IsViso</vt:lpstr>
      <vt:lpstr>VAS075_F_Keliaiaikstele34IsViso</vt:lpstr>
      <vt:lpstr>'Forma 6'!VAS075_F_Keliaiaikstele35PavirsiniuNuoteku</vt:lpstr>
      <vt:lpstr>VAS075_F_Keliaiaikstele35PavirsiniuNuoteku</vt:lpstr>
      <vt:lpstr>'Forma 6'!VAS075_F_Keliaiaikstele36KitosReguliuojamosios</vt:lpstr>
      <vt:lpstr>VAS075_F_Keliaiaikstele36KitosReguliuojamosios</vt:lpstr>
      <vt:lpstr>'Forma 6'!VAS075_F_Keliaiaikstele37KitosVeiklos</vt:lpstr>
      <vt:lpstr>VAS075_F_Keliaiaikstele37KitosVeiklos</vt:lpstr>
      <vt:lpstr>'Forma 6'!VAS075_F_Keliaiaikstele3Apskaitosveikla1</vt:lpstr>
      <vt:lpstr>VAS075_F_Keliaiaikstele3Apskaitosveikla1</vt:lpstr>
      <vt:lpstr>'Forma 6'!VAS075_F_Keliaiaikstele3Kitareguliuoja1</vt:lpstr>
      <vt:lpstr>VAS075_F_Keliaiaikstele3Kitareguliuoja1</vt:lpstr>
      <vt:lpstr>'Forma 6'!VAS075_F_Keliaiaikstele41IS</vt:lpstr>
      <vt:lpstr>VAS075_F_Keliaiaikstele41IS</vt:lpstr>
      <vt:lpstr>'Forma 6'!VAS075_F_Keliaiaikstele431GeriamojoVandens</vt:lpstr>
      <vt:lpstr>VAS075_F_Keliaiaikstele431GeriamojoVandens</vt:lpstr>
      <vt:lpstr>'Forma 6'!VAS075_F_Keliaiaikstele432GeriamojoVandens</vt:lpstr>
      <vt:lpstr>VAS075_F_Keliaiaikstele432GeriamojoVandens</vt:lpstr>
      <vt:lpstr>'Forma 6'!VAS075_F_Keliaiaikstele433GeriamojoVandens</vt:lpstr>
      <vt:lpstr>VAS075_F_Keliaiaikstele433GeriamojoVandens</vt:lpstr>
      <vt:lpstr>'Forma 6'!VAS075_F_Keliaiaikstele43IsViso</vt:lpstr>
      <vt:lpstr>VAS075_F_Keliaiaikstele43IsViso</vt:lpstr>
      <vt:lpstr>'Forma 6'!VAS075_F_Keliaiaikstele441NuotekuSurinkimas</vt:lpstr>
      <vt:lpstr>VAS075_F_Keliaiaikstele441NuotekuSurinkimas</vt:lpstr>
      <vt:lpstr>'Forma 6'!VAS075_F_Keliaiaikstele442NuotekuValymas</vt:lpstr>
      <vt:lpstr>VAS075_F_Keliaiaikstele442NuotekuValymas</vt:lpstr>
      <vt:lpstr>'Forma 6'!VAS075_F_Keliaiaikstele443NuotekuDumblo</vt:lpstr>
      <vt:lpstr>VAS075_F_Keliaiaikstele443NuotekuDumblo</vt:lpstr>
      <vt:lpstr>'Forma 6'!VAS075_F_Keliaiaikstele44IsViso</vt:lpstr>
      <vt:lpstr>VAS075_F_Keliaiaikstele44IsViso</vt:lpstr>
      <vt:lpstr>'Forma 6'!VAS075_F_Keliaiaikstele45PavirsiniuNuoteku</vt:lpstr>
      <vt:lpstr>VAS075_F_Keliaiaikstele45PavirsiniuNuoteku</vt:lpstr>
      <vt:lpstr>'Forma 6'!VAS075_F_Keliaiaikstele46KitosReguliuojamosios</vt:lpstr>
      <vt:lpstr>VAS075_F_Keliaiaikstele46KitosReguliuojamosios</vt:lpstr>
      <vt:lpstr>'Forma 6'!VAS075_F_Keliaiaikstele47KitosVeiklos</vt:lpstr>
      <vt:lpstr>VAS075_F_Keliaiaikstele47KitosVeiklos</vt:lpstr>
      <vt:lpstr>'Forma 6'!VAS075_F_Keliaiaikstele4Apskaitosveikla1</vt:lpstr>
      <vt:lpstr>VAS075_F_Keliaiaikstele4Apskaitosveikla1</vt:lpstr>
      <vt:lpstr>'Forma 6'!VAS075_F_Keliaiaikstele4Kitareguliuoja1</vt:lpstr>
      <vt:lpstr>VAS075_F_Keliaiaikstele4Kitareguliuoja1</vt:lpstr>
      <vt:lpstr>'Forma 6'!VAS075_F_Keliaiaikstele51IS</vt:lpstr>
      <vt:lpstr>VAS075_F_Keliaiaikstele51IS</vt:lpstr>
      <vt:lpstr>'Forma 6'!VAS075_F_Keliaiaikstele531GeriamojoVandens</vt:lpstr>
      <vt:lpstr>VAS075_F_Keliaiaikstele531GeriamojoVandens</vt:lpstr>
      <vt:lpstr>'Forma 6'!VAS075_F_Keliaiaikstele532GeriamojoVandens</vt:lpstr>
      <vt:lpstr>VAS075_F_Keliaiaikstele532GeriamojoVandens</vt:lpstr>
      <vt:lpstr>'Forma 6'!VAS075_F_Keliaiaikstele533GeriamojoVandens</vt:lpstr>
      <vt:lpstr>VAS075_F_Keliaiaikstele533GeriamojoVandens</vt:lpstr>
      <vt:lpstr>'Forma 6'!VAS075_F_Keliaiaikstele53IsViso</vt:lpstr>
      <vt:lpstr>VAS075_F_Keliaiaikstele53IsViso</vt:lpstr>
      <vt:lpstr>'Forma 6'!VAS075_F_Keliaiaikstele541NuotekuSurinkimas</vt:lpstr>
      <vt:lpstr>VAS075_F_Keliaiaikstele541NuotekuSurinkimas</vt:lpstr>
      <vt:lpstr>'Forma 6'!VAS075_F_Keliaiaikstele542NuotekuValymas</vt:lpstr>
      <vt:lpstr>VAS075_F_Keliaiaikstele542NuotekuValymas</vt:lpstr>
      <vt:lpstr>'Forma 6'!VAS075_F_Keliaiaikstele543NuotekuDumblo</vt:lpstr>
      <vt:lpstr>VAS075_F_Keliaiaikstele543NuotekuDumblo</vt:lpstr>
      <vt:lpstr>'Forma 6'!VAS075_F_Keliaiaikstele54IsViso</vt:lpstr>
      <vt:lpstr>VAS075_F_Keliaiaikstele54IsViso</vt:lpstr>
      <vt:lpstr>'Forma 6'!VAS075_F_Keliaiaikstele55PavirsiniuNuoteku</vt:lpstr>
      <vt:lpstr>VAS075_F_Keliaiaikstele55PavirsiniuNuoteku</vt:lpstr>
      <vt:lpstr>'Forma 6'!VAS075_F_Keliaiaikstele56KitosReguliuojamosios</vt:lpstr>
      <vt:lpstr>VAS075_F_Keliaiaikstele56KitosReguliuojamosios</vt:lpstr>
      <vt:lpstr>'Forma 6'!VAS075_F_Keliaiaikstele57KitosVeiklos</vt:lpstr>
      <vt:lpstr>VAS075_F_Keliaiaikstele57KitosVeiklos</vt:lpstr>
      <vt:lpstr>'Forma 6'!VAS075_F_Keliaiaikstele5Apskaitosveikla1</vt:lpstr>
      <vt:lpstr>VAS075_F_Keliaiaikstele5Apskaitosveikla1</vt:lpstr>
      <vt:lpstr>'Forma 6'!VAS075_F_Keliaiaikstele5Kitareguliuoja1</vt:lpstr>
      <vt:lpstr>VAS075_F_Keliaiaikstele5Kitareguliuoja1</vt:lpstr>
      <vt:lpstr>'Forma 6'!VAS075_F_Kitairanga11IS</vt:lpstr>
      <vt:lpstr>VAS075_F_Kitairanga11IS</vt:lpstr>
      <vt:lpstr>'Forma 6'!VAS075_F_Kitairanga131GeriamojoVandens</vt:lpstr>
      <vt:lpstr>VAS075_F_Kitairanga131GeriamojoVandens</vt:lpstr>
      <vt:lpstr>'Forma 6'!VAS075_F_Kitairanga132GeriamojoVandens</vt:lpstr>
      <vt:lpstr>VAS075_F_Kitairanga132GeriamojoVandens</vt:lpstr>
      <vt:lpstr>'Forma 6'!VAS075_F_Kitairanga133GeriamojoVandens</vt:lpstr>
      <vt:lpstr>VAS075_F_Kitairanga133GeriamojoVandens</vt:lpstr>
      <vt:lpstr>'Forma 6'!VAS075_F_Kitairanga13IsViso</vt:lpstr>
      <vt:lpstr>VAS075_F_Kitairanga13IsViso</vt:lpstr>
      <vt:lpstr>'Forma 6'!VAS075_F_Kitairanga141NuotekuSurinkimas</vt:lpstr>
      <vt:lpstr>VAS075_F_Kitairanga141NuotekuSurinkimas</vt:lpstr>
      <vt:lpstr>'Forma 6'!VAS075_F_Kitairanga142NuotekuValymas</vt:lpstr>
      <vt:lpstr>VAS075_F_Kitairanga142NuotekuValymas</vt:lpstr>
      <vt:lpstr>'Forma 6'!VAS075_F_Kitairanga143NuotekuDumblo</vt:lpstr>
      <vt:lpstr>VAS075_F_Kitairanga143NuotekuDumblo</vt:lpstr>
      <vt:lpstr>'Forma 6'!VAS075_F_Kitairanga14IsViso</vt:lpstr>
      <vt:lpstr>VAS075_F_Kitairanga14IsViso</vt:lpstr>
      <vt:lpstr>'Forma 6'!VAS075_F_Kitairanga15PavirsiniuNuoteku</vt:lpstr>
      <vt:lpstr>VAS075_F_Kitairanga15PavirsiniuNuoteku</vt:lpstr>
      <vt:lpstr>'Forma 6'!VAS075_F_Kitairanga16KitosReguliuojamosios</vt:lpstr>
      <vt:lpstr>VAS075_F_Kitairanga16KitosReguliuojamosios</vt:lpstr>
      <vt:lpstr>'Forma 6'!VAS075_F_Kitairanga17KitosVeiklos</vt:lpstr>
      <vt:lpstr>VAS075_F_Kitairanga17KitosVeiklos</vt:lpstr>
      <vt:lpstr>'Forma 6'!VAS075_F_Kitairanga1Apskaitosveikla1</vt:lpstr>
      <vt:lpstr>VAS075_F_Kitairanga1Apskaitosveikla1</vt:lpstr>
      <vt:lpstr>'Forma 6'!VAS075_F_Kitairanga1Kitareguliuoja1</vt:lpstr>
      <vt:lpstr>VAS075_F_Kitairanga1Kitareguliuoja1</vt:lpstr>
      <vt:lpstr>'Forma 6'!VAS075_F_Kitasilgalaiki11IS</vt:lpstr>
      <vt:lpstr>VAS075_F_Kitasilgalaiki11IS</vt:lpstr>
      <vt:lpstr>'Forma 6'!VAS075_F_Kitasilgalaiki131GeriamojoVandens</vt:lpstr>
      <vt:lpstr>VAS075_F_Kitasilgalaiki131GeriamojoVandens</vt:lpstr>
      <vt:lpstr>'Forma 6'!VAS075_F_Kitasilgalaiki132GeriamojoVandens</vt:lpstr>
      <vt:lpstr>VAS075_F_Kitasilgalaiki132GeriamojoVandens</vt:lpstr>
      <vt:lpstr>'Forma 6'!VAS075_F_Kitasilgalaiki133GeriamojoVandens</vt:lpstr>
      <vt:lpstr>VAS075_F_Kitasilgalaiki133GeriamojoVandens</vt:lpstr>
      <vt:lpstr>'Forma 6'!VAS075_F_Kitasilgalaiki13IsViso</vt:lpstr>
      <vt:lpstr>VAS075_F_Kitasilgalaiki13IsViso</vt:lpstr>
      <vt:lpstr>'Forma 6'!VAS075_F_Kitasilgalaiki141NuotekuSurinkimas</vt:lpstr>
      <vt:lpstr>VAS075_F_Kitasilgalaiki141NuotekuSurinkimas</vt:lpstr>
      <vt:lpstr>'Forma 6'!VAS075_F_Kitasilgalaiki142NuotekuValymas</vt:lpstr>
      <vt:lpstr>VAS075_F_Kitasilgalaiki142NuotekuValymas</vt:lpstr>
      <vt:lpstr>'Forma 6'!VAS075_F_Kitasilgalaiki143NuotekuDumblo</vt:lpstr>
      <vt:lpstr>VAS075_F_Kitasilgalaiki143NuotekuDumblo</vt:lpstr>
      <vt:lpstr>'Forma 6'!VAS075_F_Kitasilgalaiki14IsViso</vt:lpstr>
      <vt:lpstr>VAS075_F_Kitasilgalaiki14IsViso</vt:lpstr>
      <vt:lpstr>'Forma 6'!VAS075_F_Kitasilgalaiki15PavirsiniuNuoteku</vt:lpstr>
      <vt:lpstr>VAS075_F_Kitasilgalaiki15PavirsiniuNuoteku</vt:lpstr>
      <vt:lpstr>'Forma 6'!VAS075_F_Kitasilgalaiki16KitosReguliuojamosios</vt:lpstr>
      <vt:lpstr>VAS075_F_Kitasilgalaiki16KitosReguliuojamosios</vt:lpstr>
      <vt:lpstr>'Forma 6'!VAS075_F_Kitasilgalaiki17KitosVeiklos</vt:lpstr>
      <vt:lpstr>VAS075_F_Kitasilgalaiki17KitosVeiklos</vt:lpstr>
      <vt:lpstr>'Forma 6'!VAS075_F_Kitasilgalaiki1Apskaitosveikla1</vt:lpstr>
      <vt:lpstr>VAS075_F_Kitasilgalaiki1Apskaitosveikla1</vt:lpstr>
      <vt:lpstr>'Forma 6'!VAS075_F_Kitasilgalaiki1Kitareguliuoja1</vt:lpstr>
      <vt:lpstr>VAS075_F_Kitasilgalaiki1Kitareguliuoja1</vt:lpstr>
      <vt:lpstr>'Forma 6'!VAS075_F_Kitasilgalaiki21IS</vt:lpstr>
      <vt:lpstr>VAS075_F_Kitasilgalaiki21IS</vt:lpstr>
      <vt:lpstr>'Forma 6'!VAS075_F_Kitasilgalaiki231GeriamojoVandens</vt:lpstr>
      <vt:lpstr>VAS075_F_Kitasilgalaiki231GeriamojoVandens</vt:lpstr>
      <vt:lpstr>'Forma 6'!VAS075_F_Kitasilgalaiki232GeriamojoVandens</vt:lpstr>
      <vt:lpstr>VAS075_F_Kitasilgalaiki232GeriamojoVandens</vt:lpstr>
      <vt:lpstr>'Forma 6'!VAS075_F_Kitasilgalaiki233GeriamojoVandens</vt:lpstr>
      <vt:lpstr>VAS075_F_Kitasilgalaiki233GeriamojoVandens</vt:lpstr>
      <vt:lpstr>'Forma 6'!VAS075_F_Kitasilgalaiki23IsViso</vt:lpstr>
      <vt:lpstr>VAS075_F_Kitasilgalaiki23IsViso</vt:lpstr>
      <vt:lpstr>'Forma 6'!VAS075_F_Kitasilgalaiki241NuotekuSurinkimas</vt:lpstr>
      <vt:lpstr>VAS075_F_Kitasilgalaiki241NuotekuSurinkimas</vt:lpstr>
      <vt:lpstr>'Forma 6'!VAS075_F_Kitasilgalaiki242NuotekuValymas</vt:lpstr>
      <vt:lpstr>VAS075_F_Kitasilgalaiki242NuotekuValymas</vt:lpstr>
      <vt:lpstr>'Forma 6'!VAS075_F_Kitasilgalaiki243NuotekuDumblo</vt:lpstr>
      <vt:lpstr>VAS075_F_Kitasilgalaiki243NuotekuDumblo</vt:lpstr>
      <vt:lpstr>'Forma 6'!VAS075_F_Kitasilgalaiki24IsViso</vt:lpstr>
      <vt:lpstr>VAS075_F_Kitasilgalaiki24IsViso</vt:lpstr>
      <vt:lpstr>'Forma 6'!VAS075_F_Kitasilgalaiki25PavirsiniuNuoteku</vt:lpstr>
      <vt:lpstr>VAS075_F_Kitasilgalaiki25PavirsiniuNuoteku</vt:lpstr>
      <vt:lpstr>'Forma 6'!VAS075_F_Kitasilgalaiki26KitosReguliuojamosios</vt:lpstr>
      <vt:lpstr>VAS075_F_Kitasilgalaiki26KitosReguliuojamosios</vt:lpstr>
      <vt:lpstr>'Forma 6'!VAS075_F_Kitasilgalaiki27KitosVeiklos</vt:lpstr>
      <vt:lpstr>VAS075_F_Kitasilgalaiki27KitosVeiklos</vt:lpstr>
      <vt:lpstr>'Forma 6'!VAS075_F_Kitasilgalaiki2Apskaitosveikla1</vt:lpstr>
      <vt:lpstr>VAS075_F_Kitasilgalaiki2Apskaitosveikla1</vt:lpstr>
      <vt:lpstr>'Forma 6'!VAS075_F_Kitasilgalaiki2Kitareguliuoja1</vt:lpstr>
      <vt:lpstr>VAS075_F_Kitasilgalaiki2Kitareguliuoja1</vt:lpstr>
      <vt:lpstr>'Forma 6'!VAS075_F_Kitasilgalaiki31IS</vt:lpstr>
      <vt:lpstr>VAS075_F_Kitasilgalaiki31IS</vt:lpstr>
      <vt:lpstr>'Forma 6'!VAS075_F_Kitasilgalaiki331GeriamojoVandens</vt:lpstr>
      <vt:lpstr>VAS075_F_Kitasilgalaiki331GeriamojoVandens</vt:lpstr>
      <vt:lpstr>'Forma 6'!VAS075_F_Kitasilgalaiki332GeriamojoVandens</vt:lpstr>
      <vt:lpstr>VAS075_F_Kitasilgalaiki332GeriamojoVandens</vt:lpstr>
      <vt:lpstr>'Forma 6'!VAS075_F_Kitasilgalaiki333GeriamojoVandens</vt:lpstr>
      <vt:lpstr>VAS075_F_Kitasilgalaiki333GeriamojoVandens</vt:lpstr>
      <vt:lpstr>'Forma 6'!VAS075_F_Kitasilgalaiki33IsViso</vt:lpstr>
      <vt:lpstr>VAS075_F_Kitasilgalaiki33IsViso</vt:lpstr>
      <vt:lpstr>'Forma 6'!VAS075_F_Kitasilgalaiki341NuotekuSurinkimas</vt:lpstr>
      <vt:lpstr>VAS075_F_Kitasilgalaiki341NuotekuSurinkimas</vt:lpstr>
      <vt:lpstr>'Forma 6'!VAS075_F_Kitasilgalaiki342NuotekuValymas</vt:lpstr>
      <vt:lpstr>VAS075_F_Kitasilgalaiki342NuotekuValymas</vt:lpstr>
      <vt:lpstr>'Forma 6'!VAS075_F_Kitasilgalaiki343NuotekuDumblo</vt:lpstr>
      <vt:lpstr>VAS075_F_Kitasilgalaiki343NuotekuDumblo</vt:lpstr>
      <vt:lpstr>'Forma 6'!VAS075_F_Kitasilgalaiki34IsViso</vt:lpstr>
      <vt:lpstr>VAS075_F_Kitasilgalaiki34IsViso</vt:lpstr>
      <vt:lpstr>'Forma 6'!VAS075_F_Kitasilgalaiki35PavirsiniuNuoteku</vt:lpstr>
      <vt:lpstr>VAS075_F_Kitasilgalaiki35PavirsiniuNuoteku</vt:lpstr>
      <vt:lpstr>'Forma 6'!VAS075_F_Kitasilgalaiki36KitosReguliuojamosios</vt:lpstr>
      <vt:lpstr>VAS075_F_Kitasilgalaiki36KitosReguliuojamosios</vt:lpstr>
      <vt:lpstr>'Forma 6'!VAS075_F_Kitasilgalaiki37KitosVeiklos</vt:lpstr>
      <vt:lpstr>VAS075_F_Kitasilgalaiki37KitosVeiklos</vt:lpstr>
      <vt:lpstr>'Forma 6'!VAS075_F_Kitasilgalaiki3Apskaitosveikla1</vt:lpstr>
      <vt:lpstr>VAS075_F_Kitasilgalaiki3Apskaitosveikla1</vt:lpstr>
      <vt:lpstr>'Forma 6'!VAS075_F_Kitasilgalaiki3Kitareguliuoja1</vt:lpstr>
      <vt:lpstr>VAS075_F_Kitasilgalaiki3Kitareguliuoja1</vt:lpstr>
      <vt:lpstr>'Forma 6'!VAS075_F_Kitasilgalaiki41IS</vt:lpstr>
      <vt:lpstr>VAS075_F_Kitasilgalaiki41IS</vt:lpstr>
      <vt:lpstr>'Forma 6'!VAS075_F_Kitasilgalaiki431GeriamojoVandens</vt:lpstr>
      <vt:lpstr>VAS075_F_Kitasilgalaiki431GeriamojoVandens</vt:lpstr>
      <vt:lpstr>'Forma 6'!VAS075_F_Kitasilgalaiki432GeriamojoVandens</vt:lpstr>
      <vt:lpstr>VAS075_F_Kitasilgalaiki432GeriamojoVandens</vt:lpstr>
      <vt:lpstr>'Forma 6'!VAS075_F_Kitasilgalaiki433GeriamojoVandens</vt:lpstr>
      <vt:lpstr>VAS075_F_Kitasilgalaiki433GeriamojoVandens</vt:lpstr>
      <vt:lpstr>'Forma 6'!VAS075_F_Kitasilgalaiki43IsViso</vt:lpstr>
      <vt:lpstr>VAS075_F_Kitasilgalaiki43IsViso</vt:lpstr>
      <vt:lpstr>'Forma 6'!VAS075_F_Kitasilgalaiki441NuotekuSurinkimas</vt:lpstr>
      <vt:lpstr>VAS075_F_Kitasilgalaiki441NuotekuSurinkimas</vt:lpstr>
      <vt:lpstr>'Forma 6'!VAS075_F_Kitasilgalaiki442NuotekuValymas</vt:lpstr>
      <vt:lpstr>VAS075_F_Kitasilgalaiki442NuotekuValymas</vt:lpstr>
      <vt:lpstr>'Forma 6'!VAS075_F_Kitasilgalaiki443NuotekuDumblo</vt:lpstr>
      <vt:lpstr>VAS075_F_Kitasilgalaiki443NuotekuDumblo</vt:lpstr>
      <vt:lpstr>'Forma 6'!VAS075_F_Kitasilgalaiki44IsViso</vt:lpstr>
      <vt:lpstr>VAS075_F_Kitasilgalaiki44IsViso</vt:lpstr>
      <vt:lpstr>'Forma 6'!VAS075_F_Kitasilgalaiki45PavirsiniuNuoteku</vt:lpstr>
      <vt:lpstr>VAS075_F_Kitasilgalaiki45PavirsiniuNuoteku</vt:lpstr>
      <vt:lpstr>'Forma 6'!VAS075_F_Kitasilgalaiki46KitosReguliuojamosios</vt:lpstr>
      <vt:lpstr>VAS075_F_Kitasilgalaiki46KitosReguliuojamosios</vt:lpstr>
      <vt:lpstr>'Forma 6'!VAS075_F_Kitasilgalaiki47KitosVeiklos</vt:lpstr>
      <vt:lpstr>VAS075_F_Kitasilgalaiki47KitosVeiklos</vt:lpstr>
      <vt:lpstr>'Forma 6'!VAS075_F_Kitasilgalaiki4Apskaitosveikla1</vt:lpstr>
      <vt:lpstr>VAS075_F_Kitasilgalaiki4Apskaitosveikla1</vt:lpstr>
      <vt:lpstr>'Forma 6'!VAS075_F_Kitasilgalaiki4Kitareguliuoja1</vt:lpstr>
      <vt:lpstr>VAS075_F_Kitasilgalaiki4Kitareguliuoja1</vt:lpstr>
      <vt:lpstr>'Forma 6'!VAS075_F_Kitasnemateria21IS</vt:lpstr>
      <vt:lpstr>VAS075_F_Kitasnemateria21IS</vt:lpstr>
      <vt:lpstr>'Forma 6'!VAS075_F_Kitasnemateria231GeriamojoVandens</vt:lpstr>
      <vt:lpstr>VAS075_F_Kitasnemateria231GeriamojoVandens</vt:lpstr>
      <vt:lpstr>'Forma 6'!VAS075_F_Kitasnemateria232GeriamojoVandens</vt:lpstr>
      <vt:lpstr>VAS075_F_Kitasnemateria232GeriamojoVandens</vt:lpstr>
      <vt:lpstr>'Forma 6'!VAS075_F_Kitasnemateria233GeriamojoVandens</vt:lpstr>
      <vt:lpstr>VAS075_F_Kitasnemateria233GeriamojoVandens</vt:lpstr>
      <vt:lpstr>'Forma 6'!VAS075_F_Kitasnemateria23IsViso</vt:lpstr>
      <vt:lpstr>VAS075_F_Kitasnemateria23IsViso</vt:lpstr>
      <vt:lpstr>'Forma 6'!VAS075_F_Kitasnemateria241NuotekuSurinkimas</vt:lpstr>
      <vt:lpstr>VAS075_F_Kitasnemateria241NuotekuSurinkimas</vt:lpstr>
      <vt:lpstr>'Forma 6'!VAS075_F_Kitasnemateria242NuotekuValymas</vt:lpstr>
      <vt:lpstr>VAS075_F_Kitasnemateria242NuotekuValymas</vt:lpstr>
      <vt:lpstr>'Forma 6'!VAS075_F_Kitasnemateria243NuotekuDumblo</vt:lpstr>
      <vt:lpstr>VAS075_F_Kitasnemateria243NuotekuDumblo</vt:lpstr>
      <vt:lpstr>'Forma 6'!VAS075_F_Kitasnemateria24IsViso</vt:lpstr>
      <vt:lpstr>VAS075_F_Kitasnemateria24IsViso</vt:lpstr>
      <vt:lpstr>'Forma 6'!VAS075_F_Kitasnemateria25PavirsiniuNuoteku</vt:lpstr>
      <vt:lpstr>VAS075_F_Kitasnemateria25PavirsiniuNuoteku</vt:lpstr>
      <vt:lpstr>'Forma 6'!VAS075_F_Kitasnemateria26KitosReguliuojamosios</vt:lpstr>
      <vt:lpstr>VAS075_F_Kitasnemateria26KitosReguliuojamosios</vt:lpstr>
      <vt:lpstr>'Forma 6'!VAS075_F_Kitasnemateria27KitosVeiklos</vt:lpstr>
      <vt:lpstr>VAS075_F_Kitasnemateria27KitosVeiklos</vt:lpstr>
      <vt:lpstr>'Forma 6'!VAS075_F_Kitasnemateria2Apskaitosveikla1</vt:lpstr>
      <vt:lpstr>VAS075_F_Kitasnemateria2Apskaitosveikla1</vt:lpstr>
      <vt:lpstr>'Forma 6'!VAS075_F_Kitasnemateria2Kitareguliuoja1</vt:lpstr>
      <vt:lpstr>VAS075_F_Kitasnemateria2Kitareguliuoja1</vt:lpstr>
      <vt:lpstr>'Forma 6'!VAS075_F_Kitasnemateria31IS</vt:lpstr>
      <vt:lpstr>VAS075_F_Kitasnemateria31IS</vt:lpstr>
      <vt:lpstr>'Forma 6'!VAS075_F_Kitasnemateria331GeriamojoVandens</vt:lpstr>
      <vt:lpstr>VAS075_F_Kitasnemateria331GeriamojoVandens</vt:lpstr>
      <vt:lpstr>'Forma 6'!VAS075_F_Kitasnemateria332GeriamojoVandens</vt:lpstr>
      <vt:lpstr>VAS075_F_Kitasnemateria332GeriamojoVandens</vt:lpstr>
      <vt:lpstr>'Forma 6'!VAS075_F_Kitasnemateria333GeriamojoVandens</vt:lpstr>
      <vt:lpstr>VAS075_F_Kitasnemateria333GeriamojoVandens</vt:lpstr>
      <vt:lpstr>'Forma 6'!VAS075_F_Kitasnemateria33IsViso</vt:lpstr>
      <vt:lpstr>VAS075_F_Kitasnemateria33IsViso</vt:lpstr>
      <vt:lpstr>'Forma 6'!VAS075_F_Kitasnemateria341NuotekuSurinkimas</vt:lpstr>
      <vt:lpstr>VAS075_F_Kitasnemateria341NuotekuSurinkimas</vt:lpstr>
      <vt:lpstr>'Forma 6'!VAS075_F_Kitasnemateria342NuotekuValymas</vt:lpstr>
      <vt:lpstr>VAS075_F_Kitasnemateria342NuotekuValymas</vt:lpstr>
      <vt:lpstr>'Forma 6'!VAS075_F_Kitasnemateria343NuotekuDumblo</vt:lpstr>
      <vt:lpstr>VAS075_F_Kitasnemateria343NuotekuDumblo</vt:lpstr>
      <vt:lpstr>'Forma 6'!VAS075_F_Kitasnemateria34IsViso</vt:lpstr>
      <vt:lpstr>VAS075_F_Kitasnemateria34IsViso</vt:lpstr>
      <vt:lpstr>'Forma 6'!VAS075_F_Kitasnemateria35PavirsiniuNuoteku</vt:lpstr>
      <vt:lpstr>VAS075_F_Kitasnemateria35PavirsiniuNuoteku</vt:lpstr>
      <vt:lpstr>'Forma 6'!VAS075_F_Kitasnemateria36KitosReguliuojamosios</vt:lpstr>
      <vt:lpstr>VAS075_F_Kitasnemateria36KitosReguliuojamosios</vt:lpstr>
      <vt:lpstr>'Forma 6'!VAS075_F_Kitasnemateria37KitosVeiklos</vt:lpstr>
      <vt:lpstr>VAS075_F_Kitasnemateria37KitosVeiklos</vt:lpstr>
      <vt:lpstr>'Forma 6'!VAS075_F_Kitasnemateria3Apskaitosveikla1</vt:lpstr>
      <vt:lpstr>VAS075_F_Kitasnemateria3Apskaitosveikla1</vt:lpstr>
      <vt:lpstr>'Forma 6'!VAS075_F_Kitasnemateria3Kitareguliuoja1</vt:lpstr>
      <vt:lpstr>VAS075_F_Kitasnemateria3Kitareguliuoja1</vt:lpstr>
      <vt:lpstr>'Forma 6'!VAS075_F_Kitasnemateria41IS</vt:lpstr>
      <vt:lpstr>VAS075_F_Kitasnemateria41IS</vt:lpstr>
      <vt:lpstr>'Forma 6'!VAS075_F_Kitasnemateria431GeriamojoVandens</vt:lpstr>
      <vt:lpstr>VAS075_F_Kitasnemateria431GeriamojoVandens</vt:lpstr>
      <vt:lpstr>'Forma 6'!VAS075_F_Kitasnemateria432GeriamojoVandens</vt:lpstr>
      <vt:lpstr>VAS075_F_Kitasnemateria432GeriamojoVandens</vt:lpstr>
      <vt:lpstr>'Forma 6'!VAS075_F_Kitasnemateria433GeriamojoVandens</vt:lpstr>
      <vt:lpstr>VAS075_F_Kitasnemateria433GeriamojoVandens</vt:lpstr>
      <vt:lpstr>'Forma 6'!VAS075_F_Kitasnemateria43IsViso</vt:lpstr>
      <vt:lpstr>VAS075_F_Kitasnemateria43IsViso</vt:lpstr>
      <vt:lpstr>'Forma 6'!VAS075_F_Kitasnemateria441NuotekuSurinkimas</vt:lpstr>
      <vt:lpstr>VAS075_F_Kitasnemateria441NuotekuSurinkimas</vt:lpstr>
      <vt:lpstr>'Forma 6'!VAS075_F_Kitasnemateria442NuotekuValymas</vt:lpstr>
      <vt:lpstr>VAS075_F_Kitasnemateria442NuotekuValymas</vt:lpstr>
      <vt:lpstr>'Forma 6'!VAS075_F_Kitasnemateria443NuotekuDumblo</vt:lpstr>
      <vt:lpstr>VAS075_F_Kitasnemateria443NuotekuDumblo</vt:lpstr>
      <vt:lpstr>'Forma 6'!VAS075_F_Kitasnemateria44IsViso</vt:lpstr>
      <vt:lpstr>VAS075_F_Kitasnemateria44IsViso</vt:lpstr>
      <vt:lpstr>'Forma 6'!VAS075_F_Kitasnemateria45PavirsiniuNuoteku</vt:lpstr>
      <vt:lpstr>VAS075_F_Kitasnemateria45PavirsiniuNuoteku</vt:lpstr>
      <vt:lpstr>'Forma 6'!VAS075_F_Kitasnemateria46KitosReguliuojamosios</vt:lpstr>
      <vt:lpstr>VAS075_F_Kitasnemateria46KitosReguliuojamosios</vt:lpstr>
      <vt:lpstr>'Forma 6'!VAS075_F_Kitasnemateria47KitosVeiklos</vt:lpstr>
      <vt:lpstr>VAS075_F_Kitasnemateria47KitosVeiklos</vt:lpstr>
      <vt:lpstr>'Forma 6'!VAS075_F_Kitasnemateria4Apskaitosveikla1</vt:lpstr>
      <vt:lpstr>VAS075_F_Kitasnemateria4Apskaitosveikla1</vt:lpstr>
      <vt:lpstr>'Forma 6'!VAS075_F_Kitasnemateria4Kitareguliuoja1</vt:lpstr>
      <vt:lpstr>VAS075_F_Kitasnemateria4Kitareguliuoja1</vt:lpstr>
      <vt:lpstr>'Forma 6'!VAS075_F_Kitasnemateria51IS</vt:lpstr>
      <vt:lpstr>VAS075_F_Kitasnemateria51IS</vt:lpstr>
      <vt:lpstr>'Forma 6'!VAS075_F_Kitasnemateria531GeriamojoVandens</vt:lpstr>
      <vt:lpstr>VAS075_F_Kitasnemateria531GeriamojoVandens</vt:lpstr>
      <vt:lpstr>'Forma 6'!VAS075_F_Kitasnemateria532GeriamojoVandens</vt:lpstr>
      <vt:lpstr>VAS075_F_Kitasnemateria532GeriamojoVandens</vt:lpstr>
      <vt:lpstr>'Forma 6'!VAS075_F_Kitasnemateria533GeriamojoVandens</vt:lpstr>
      <vt:lpstr>VAS075_F_Kitasnemateria533GeriamojoVandens</vt:lpstr>
      <vt:lpstr>'Forma 6'!VAS075_F_Kitasnemateria53IsViso</vt:lpstr>
      <vt:lpstr>VAS075_F_Kitasnemateria53IsViso</vt:lpstr>
      <vt:lpstr>'Forma 6'!VAS075_F_Kitasnemateria541NuotekuSurinkimas</vt:lpstr>
      <vt:lpstr>VAS075_F_Kitasnemateria541NuotekuSurinkimas</vt:lpstr>
      <vt:lpstr>'Forma 6'!VAS075_F_Kitasnemateria542NuotekuValymas</vt:lpstr>
      <vt:lpstr>VAS075_F_Kitasnemateria542NuotekuValymas</vt:lpstr>
      <vt:lpstr>'Forma 6'!VAS075_F_Kitasnemateria543NuotekuDumblo</vt:lpstr>
      <vt:lpstr>VAS075_F_Kitasnemateria543NuotekuDumblo</vt:lpstr>
      <vt:lpstr>'Forma 6'!VAS075_F_Kitasnemateria54IsViso</vt:lpstr>
      <vt:lpstr>VAS075_F_Kitasnemateria54IsViso</vt:lpstr>
      <vt:lpstr>'Forma 6'!VAS075_F_Kitasnemateria55PavirsiniuNuoteku</vt:lpstr>
      <vt:lpstr>VAS075_F_Kitasnemateria55PavirsiniuNuoteku</vt:lpstr>
      <vt:lpstr>'Forma 6'!VAS075_F_Kitasnemateria56KitosReguliuojamosios</vt:lpstr>
      <vt:lpstr>VAS075_F_Kitasnemateria56KitosReguliuojamosios</vt:lpstr>
      <vt:lpstr>'Forma 6'!VAS075_F_Kitasnemateria57KitosVeiklos</vt:lpstr>
      <vt:lpstr>VAS075_F_Kitasnemateria57KitosVeiklos</vt:lpstr>
      <vt:lpstr>'Forma 6'!VAS075_F_Kitasnemateria5Apskaitosveikla1</vt:lpstr>
      <vt:lpstr>VAS075_F_Kitasnemateria5Apskaitosveikla1</vt:lpstr>
      <vt:lpstr>'Forma 6'!VAS075_F_Kitasnemateria5Kitareguliuoja1</vt:lpstr>
      <vt:lpstr>VAS075_F_Kitasnemateria5Kitareguliuoja1</vt:lpstr>
      <vt:lpstr>'Forma 6'!VAS075_F_Kitigeriamojov11IS</vt:lpstr>
      <vt:lpstr>VAS075_F_Kitigeriamojov11IS</vt:lpstr>
      <vt:lpstr>'Forma 6'!VAS075_F_Kitigeriamojov131GeriamojoVandens</vt:lpstr>
      <vt:lpstr>VAS075_F_Kitigeriamojov131GeriamojoVandens</vt:lpstr>
      <vt:lpstr>'Forma 6'!VAS075_F_Kitigeriamojov132GeriamojoVandens</vt:lpstr>
      <vt:lpstr>VAS075_F_Kitigeriamojov132GeriamojoVandens</vt:lpstr>
      <vt:lpstr>'Forma 6'!VAS075_F_Kitigeriamojov133GeriamojoVandens</vt:lpstr>
      <vt:lpstr>VAS075_F_Kitigeriamojov133GeriamojoVandens</vt:lpstr>
      <vt:lpstr>'Forma 6'!VAS075_F_Kitigeriamojov13IsViso</vt:lpstr>
      <vt:lpstr>VAS075_F_Kitigeriamojov13IsViso</vt:lpstr>
      <vt:lpstr>'Forma 6'!VAS075_F_Kitigeriamojov141NuotekuSurinkimas</vt:lpstr>
      <vt:lpstr>VAS075_F_Kitigeriamojov141NuotekuSurinkimas</vt:lpstr>
      <vt:lpstr>'Forma 6'!VAS075_F_Kitigeriamojov142NuotekuValymas</vt:lpstr>
      <vt:lpstr>VAS075_F_Kitigeriamojov142NuotekuValymas</vt:lpstr>
      <vt:lpstr>'Forma 6'!VAS075_F_Kitigeriamojov143NuotekuDumblo</vt:lpstr>
      <vt:lpstr>VAS075_F_Kitigeriamojov143NuotekuDumblo</vt:lpstr>
      <vt:lpstr>'Forma 6'!VAS075_F_Kitigeriamojov14IsViso</vt:lpstr>
      <vt:lpstr>VAS075_F_Kitigeriamojov14IsViso</vt:lpstr>
      <vt:lpstr>'Forma 6'!VAS075_F_Kitigeriamojov15PavirsiniuNuoteku</vt:lpstr>
      <vt:lpstr>VAS075_F_Kitigeriamojov15PavirsiniuNuoteku</vt:lpstr>
      <vt:lpstr>'Forma 6'!VAS075_F_Kitigeriamojov16KitosReguliuojamosios</vt:lpstr>
      <vt:lpstr>VAS075_F_Kitigeriamojov16KitosReguliuojamosios</vt:lpstr>
      <vt:lpstr>'Forma 6'!VAS075_F_Kitigeriamojov17KitosVeiklos</vt:lpstr>
      <vt:lpstr>VAS075_F_Kitigeriamojov17KitosVeiklos</vt:lpstr>
      <vt:lpstr>'Forma 6'!VAS075_F_Kitigeriamojov1Apskaitosveikla1</vt:lpstr>
      <vt:lpstr>VAS075_F_Kitigeriamojov1Apskaitosveikla1</vt:lpstr>
      <vt:lpstr>'Forma 6'!VAS075_F_Kitigeriamojov1Kitareguliuoja1</vt:lpstr>
      <vt:lpstr>VAS075_F_Kitigeriamojov1Kitareguliuoja1</vt:lpstr>
      <vt:lpstr>'Forma 6'!VAS075_F_Kitigeriamojov21IS</vt:lpstr>
      <vt:lpstr>VAS075_F_Kitigeriamojov21IS</vt:lpstr>
      <vt:lpstr>'Forma 6'!VAS075_F_Kitigeriamojov231GeriamojoVandens</vt:lpstr>
      <vt:lpstr>VAS075_F_Kitigeriamojov231GeriamojoVandens</vt:lpstr>
      <vt:lpstr>'Forma 6'!VAS075_F_Kitigeriamojov232GeriamojoVandens</vt:lpstr>
      <vt:lpstr>VAS075_F_Kitigeriamojov232GeriamojoVandens</vt:lpstr>
      <vt:lpstr>'Forma 6'!VAS075_F_Kitigeriamojov233GeriamojoVandens</vt:lpstr>
      <vt:lpstr>VAS075_F_Kitigeriamojov233GeriamojoVandens</vt:lpstr>
      <vt:lpstr>'Forma 6'!VAS075_F_Kitigeriamojov23IsViso</vt:lpstr>
      <vt:lpstr>VAS075_F_Kitigeriamojov23IsViso</vt:lpstr>
      <vt:lpstr>'Forma 6'!VAS075_F_Kitigeriamojov241NuotekuSurinkimas</vt:lpstr>
      <vt:lpstr>VAS075_F_Kitigeriamojov241NuotekuSurinkimas</vt:lpstr>
      <vt:lpstr>'Forma 6'!VAS075_F_Kitigeriamojov242NuotekuValymas</vt:lpstr>
      <vt:lpstr>VAS075_F_Kitigeriamojov242NuotekuValymas</vt:lpstr>
      <vt:lpstr>'Forma 6'!VAS075_F_Kitigeriamojov243NuotekuDumblo</vt:lpstr>
      <vt:lpstr>VAS075_F_Kitigeriamojov243NuotekuDumblo</vt:lpstr>
      <vt:lpstr>'Forma 6'!VAS075_F_Kitigeriamojov24IsViso</vt:lpstr>
      <vt:lpstr>VAS075_F_Kitigeriamojov24IsViso</vt:lpstr>
      <vt:lpstr>'Forma 6'!VAS075_F_Kitigeriamojov25PavirsiniuNuoteku</vt:lpstr>
      <vt:lpstr>VAS075_F_Kitigeriamojov25PavirsiniuNuoteku</vt:lpstr>
      <vt:lpstr>'Forma 6'!VAS075_F_Kitigeriamojov26KitosReguliuojamosios</vt:lpstr>
      <vt:lpstr>VAS075_F_Kitigeriamojov26KitosReguliuojamosios</vt:lpstr>
      <vt:lpstr>'Forma 6'!VAS075_F_Kitigeriamojov27KitosVeiklos</vt:lpstr>
      <vt:lpstr>VAS075_F_Kitigeriamojov27KitosVeiklos</vt:lpstr>
      <vt:lpstr>'Forma 6'!VAS075_F_Kitigeriamojov2Apskaitosveikla1</vt:lpstr>
      <vt:lpstr>VAS075_F_Kitigeriamojov2Apskaitosveikla1</vt:lpstr>
      <vt:lpstr>'Forma 6'!VAS075_F_Kitigeriamojov2Kitareguliuoja1</vt:lpstr>
      <vt:lpstr>VAS075_F_Kitigeriamojov2Kitareguliuoja1</vt:lpstr>
      <vt:lpstr>'Forma 6'!VAS075_F_Kitigeriamojov31IS</vt:lpstr>
      <vt:lpstr>VAS075_F_Kitigeriamojov31IS</vt:lpstr>
      <vt:lpstr>'Forma 6'!VAS075_F_Kitigeriamojov331GeriamojoVandens</vt:lpstr>
      <vt:lpstr>VAS075_F_Kitigeriamojov331GeriamojoVandens</vt:lpstr>
      <vt:lpstr>'Forma 6'!VAS075_F_Kitigeriamojov332GeriamojoVandens</vt:lpstr>
      <vt:lpstr>VAS075_F_Kitigeriamojov332GeriamojoVandens</vt:lpstr>
      <vt:lpstr>'Forma 6'!VAS075_F_Kitigeriamojov333GeriamojoVandens</vt:lpstr>
      <vt:lpstr>VAS075_F_Kitigeriamojov333GeriamojoVandens</vt:lpstr>
      <vt:lpstr>'Forma 6'!VAS075_F_Kitigeriamojov33IsViso</vt:lpstr>
      <vt:lpstr>VAS075_F_Kitigeriamojov33IsViso</vt:lpstr>
      <vt:lpstr>'Forma 6'!VAS075_F_Kitigeriamojov341NuotekuSurinkimas</vt:lpstr>
      <vt:lpstr>VAS075_F_Kitigeriamojov341NuotekuSurinkimas</vt:lpstr>
      <vt:lpstr>'Forma 6'!VAS075_F_Kitigeriamojov342NuotekuValymas</vt:lpstr>
      <vt:lpstr>VAS075_F_Kitigeriamojov342NuotekuValymas</vt:lpstr>
      <vt:lpstr>'Forma 6'!VAS075_F_Kitigeriamojov343NuotekuDumblo</vt:lpstr>
      <vt:lpstr>VAS075_F_Kitigeriamojov343NuotekuDumblo</vt:lpstr>
      <vt:lpstr>'Forma 6'!VAS075_F_Kitigeriamojov34IsViso</vt:lpstr>
      <vt:lpstr>VAS075_F_Kitigeriamojov34IsViso</vt:lpstr>
      <vt:lpstr>'Forma 6'!VAS075_F_Kitigeriamojov35PavirsiniuNuoteku</vt:lpstr>
      <vt:lpstr>VAS075_F_Kitigeriamojov35PavirsiniuNuoteku</vt:lpstr>
      <vt:lpstr>'Forma 6'!VAS075_F_Kitigeriamojov36KitosReguliuojamosios</vt:lpstr>
      <vt:lpstr>VAS075_F_Kitigeriamojov36KitosReguliuojamosios</vt:lpstr>
      <vt:lpstr>'Forma 6'!VAS075_F_Kitigeriamojov37KitosVeiklos</vt:lpstr>
      <vt:lpstr>VAS075_F_Kitigeriamojov37KitosVeiklos</vt:lpstr>
      <vt:lpstr>'Forma 6'!VAS075_F_Kitigeriamojov3Apskaitosveikla1</vt:lpstr>
      <vt:lpstr>VAS075_F_Kitigeriamojov3Apskaitosveikla1</vt:lpstr>
      <vt:lpstr>'Forma 6'!VAS075_F_Kitigeriamojov3Kitareguliuoja1</vt:lpstr>
      <vt:lpstr>VAS075_F_Kitigeriamojov3Kitareguliuoja1</vt:lpstr>
      <vt:lpstr>'Forma 6'!VAS075_F_Kitigeriamojov41IS</vt:lpstr>
      <vt:lpstr>VAS075_F_Kitigeriamojov41IS</vt:lpstr>
      <vt:lpstr>'Forma 6'!VAS075_F_Kitigeriamojov431GeriamojoVandens</vt:lpstr>
      <vt:lpstr>VAS075_F_Kitigeriamojov431GeriamojoVandens</vt:lpstr>
      <vt:lpstr>'Forma 6'!VAS075_F_Kitigeriamojov432GeriamojoVandens</vt:lpstr>
      <vt:lpstr>VAS075_F_Kitigeriamojov432GeriamojoVandens</vt:lpstr>
      <vt:lpstr>'Forma 6'!VAS075_F_Kitigeriamojov433GeriamojoVandens</vt:lpstr>
      <vt:lpstr>VAS075_F_Kitigeriamojov433GeriamojoVandens</vt:lpstr>
      <vt:lpstr>'Forma 6'!VAS075_F_Kitigeriamojov43IsViso</vt:lpstr>
      <vt:lpstr>VAS075_F_Kitigeriamojov43IsViso</vt:lpstr>
      <vt:lpstr>'Forma 6'!VAS075_F_Kitigeriamojov441NuotekuSurinkimas</vt:lpstr>
      <vt:lpstr>VAS075_F_Kitigeriamojov441NuotekuSurinkimas</vt:lpstr>
      <vt:lpstr>'Forma 6'!VAS075_F_Kitigeriamojov442NuotekuValymas</vt:lpstr>
      <vt:lpstr>VAS075_F_Kitigeriamojov442NuotekuValymas</vt:lpstr>
      <vt:lpstr>'Forma 6'!VAS075_F_Kitigeriamojov443NuotekuDumblo</vt:lpstr>
      <vt:lpstr>VAS075_F_Kitigeriamojov443NuotekuDumblo</vt:lpstr>
      <vt:lpstr>'Forma 6'!VAS075_F_Kitigeriamojov44IsViso</vt:lpstr>
      <vt:lpstr>VAS075_F_Kitigeriamojov44IsViso</vt:lpstr>
      <vt:lpstr>'Forma 6'!VAS075_F_Kitigeriamojov45PavirsiniuNuoteku</vt:lpstr>
      <vt:lpstr>VAS075_F_Kitigeriamojov45PavirsiniuNuoteku</vt:lpstr>
      <vt:lpstr>'Forma 6'!VAS075_F_Kitigeriamojov46KitosReguliuojamosios</vt:lpstr>
      <vt:lpstr>VAS075_F_Kitigeriamojov46KitosReguliuojamosios</vt:lpstr>
      <vt:lpstr>'Forma 6'!VAS075_F_Kitigeriamojov47KitosVeiklos</vt:lpstr>
      <vt:lpstr>VAS075_F_Kitigeriamojov47KitosVeiklos</vt:lpstr>
      <vt:lpstr>'Forma 6'!VAS075_F_Kitigeriamojov4Apskaitosveikla1</vt:lpstr>
      <vt:lpstr>VAS075_F_Kitigeriamojov4Apskaitosveikla1</vt:lpstr>
      <vt:lpstr>'Forma 6'!VAS075_F_Kitigeriamojov4Kitareguliuoja1</vt:lpstr>
      <vt:lpstr>VAS075_F_Kitigeriamojov4Kitareguliuoja1</vt:lpstr>
      <vt:lpstr>'Forma 6'!VAS075_F_Kitiirenginiai101IS</vt:lpstr>
      <vt:lpstr>VAS075_F_Kitiirenginiai101IS</vt:lpstr>
      <vt:lpstr>'Forma 6'!VAS075_F_Kitiirenginiai1031GeriamojoVandens</vt:lpstr>
      <vt:lpstr>VAS075_F_Kitiirenginiai1031GeriamojoVandens</vt:lpstr>
      <vt:lpstr>'Forma 6'!VAS075_F_Kitiirenginiai1032GeriamojoVandens</vt:lpstr>
      <vt:lpstr>VAS075_F_Kitiirenginiai1032GeriamojoVandens</vt:lpstr>
      <vt:lpstr>'Forma 6'!VAS075_F_Kitiirenginiai1033GeriamojoVandens</vt:lpstr>
      <vt:lpstr>VAS075_F_Kitiirenginiai1033GeriamojoVandens</vt:lpstr>
      <vt:lpstr>'Forma 6'!VAS075_F_Kitiirenginiai103IsViso</vt:lpstr>
      <vt:lpstr>VAS075_F_Kitiirenginiai103IsViso</vt:lpstr>
      <vt:lpstr>'Forma 6'!VAS075_F_Kitiirenginiai1041NuotekuSurinkimas</vt:lpstr>
      <vt:lpstr>VAS075_F_Kitiirenginiai1041NuotekuSurinkimas</vt:lpstr>
      <vt:lpstr>'Forma 6'!VAS075_F_Kitiirenginiai1042NuotekuValymas</vt:lpstr>
      <vt:lpstr>VAS075_F_Kitiirenginiai1042NuotekuValymas</vt:lpstr>
      <vt:lpstr>'Forma 6'!VAS075_F_Kitiirenginiai1043NuotekuDumblo</vt:lpstr>
      <vt:lpstr>VAS075_F_Kitiirenginiai1043NuotekuDumblo</vt:lpstr>
      <vt:lpstr>'Forma 6'!VAS075_F_Kitiirenginiai104IsViso</vt:lpstr>
      <vt:lpstr>VAS075_F_Kitiirenginiai104IsViso</vt:lpstr>
      <vt:lpstr>'Forma 6'!VAS075_F_Kitiirenginiai105PavirsiniuNuoteku</vt:lpstr>
      <vt:lpstr>VAS075_F_Kitiirenginiai105PavirsiniuNuoteku</vt:lpstr>
      <vt:lpstr>'Forma 6'!VAS075_F_Kitiirenginiai106KitosReguliuojamosios</vt:lpstr>
      <vt:lpstr>VAS075_F_Kitiirenginiai106KitosReguliuojamosios</vt:lpstr>
      <vt:lpstr>'Forma 6'!VAS075_F_Kitiirenginiai107KitosVeiklos</vt:lpstr>
      <vt:lpstr>VAS075_F_Kitiirenginiai107KitosVeiklos</vt:lpstr>
      <vt:lpstr>'Forma 6'!VAS075_F_Kitiirenginiai10Apskaitosveikla1</vt:lpstr>
      <vt:lpstr>VAS075_F_Kitiirenginiai10Apskaitosveikla1</vt:lpstr>
      <vt:lpstr>'Forma 6'!VAS075_F_Kitiirenginiai10Kitareguliuoja1</vt:lpstr>
      <vt:lpstr>VAS075_F_Kitiirenginiai10Kitareguliuoja1</vt:lpstr>
      <vt:lpstr>'Forma 6'!VAS075_F_Kitiirenginiai31IS</vt:lpstr>
      <vt:lpstr>VAS075_F_Kitiirenginiai31IS</vt:lpstr>
      <vt:lpstr>'Forma 6'!VAS075_F_Kitiirenginiai331GeriamojoVandens</vt:lpstr>
      <vt:lpstr>VAS075_F_Kitiirenginiai331GeriamojoVandens</vt:lpstr>
      <vt:lpstr>'Forma 6'!VAS075_F_Kitiirenginiai332GeriamojoVandens</vt:lpstr>
      <vt:lpstr>VAS075_F_Kitiirenginiai332GeriamojoVandens</vt:lpstr>
      <vt:lpstr>'Forma 6'!VAS075_F_Kitiirenginiai333GeriamojoVandens</vt:lpstr>
      <vt:lpstr>VAS075_F_Kitiirenginiai333GeriamojoVandens</vt:lpstr>
      <vt:lpstr>'Forma 6'!VAS075_F_Kitiirenginiai33IsViso</vt:lpstr>
      <vt:lpstr>VAS075_F_Kitiirenginiai33IsViso</vt:lpstr>
      <vt:lpstr>'Forma 6'!VAS075_F_Kitiirenginiai341NuotekuSurinkimas</vt:lpstr>
      <vt:lpstr>VAS075_F_Kitiirenginiai341NuotekuSurinkimas</vt:lpstr>
      <vt:lpstr>'Forma 6'!VAS075_F_Kitiirenginiai342NuotekuValymas</vt:lpstr>
      <vt:lpstr>VAS075_F_Kitiirenginiai342NuotekuValymas</vt:lpstr>
      <vt:lpstr>'Forma 6'!VAS075_F_Kitiirenginiai343NuotekuDumblo</vt:lpstr>
      <vt:lpstr>VAS075_F_Kitiirenginiai343NuotekuDumblo</vt:lpstr>
      <vt:lpstr>'Forma 6'!VAS075_F_Kitiirenginiai34IsViso</vt:lpstr>
      <vt:lpstr>VAS075_F_Kitiirenginiai34IsViso</vt:lpstr>
      <vt:lpstr>'Forma 6'!VAS075_F_Kitiirenginiai35PavirsiniuNuoteku</vt:lpstr>
      <vt:lpstr>VAS075_F_Kitiirenginiai35PavirsiniuNuoteku</vt:lpstr>
      <vt:lpstr>'Forma 6'!VAS075_F_Kitiirenginiai36KitosReguliuojamosios</vt:lpstr>
      <vt:lpstr>VAS075_F_Kitiirenginiai36KitosReguliuojamosios</vt:lpstr>
      <vt:lpstr>'Forma 6'!VAS075_F_Kitiirenginiai37KitosVeiklos</vt:lpstr>
      <vt:lpstr>VAS075_F_Kitiirenginiai37KitosVeiklos</vt:lpstr>
      <vt:lpstr>'Forma 6'!VAS075_F_Kitiirenginiai3Apskaitosveikla1</vt:lpstr>
      <vt:lpstr>VAS075_F_Kitiirenginiai3Apskaitosveikla1</vt:lpstr>
      <vt:lpstr>'Forma 6'!VAS075_F_Kitiirenginiai3Kitareguliuoja1</vt:lpstr>
      <vt:lpstr>VAS075_F_Kitiirenginiai3Kitareguliuoja1</vt:lpstr>
      <vt:lpstr>'Forma 6'!VAS075_F_Kitiirenginiai41IS</vt:lpstr>
      <vt:lpstr>VAS075_F_Kitiirenginiai41IS</vt:lpstr>
      <vt:lpstr>'Forma 6'!VAS075_F_Kitiirenginiai431GeriamojoVandens</vt:lpstr>
      <vt:lpstr>VAS075_F_Kitiirenginiai431GeriamojoVandens</vt:lpstr>
      <vt:lpstr>'Forma 6'!VAS075_F_Kitiirenginiai432GeriamojoVandens</vt:lpstr>
      <vt:lpstr>VAS075_F_Kitiirenginiai432GeriamojoVandens</vt:lpstr>
      <vt:lpstr>'Forma 6'!VAS075_F_Kitiirenginiai433GeriamojoVandens</vt:lpstr>
      <vt:lpstr>VAS075_F_Kitiirenginiai433GeriamojoVandens</vt:lpstr>
      <vt:lpstr>'Forma 6'!VAS075_F_Kitiirenginiai43IsViso</vt:lpstr>
      <vt:lpstr>VAS075_F_Kitiirenginiai43IsViso</vt:lpstr>
      <vt:lpstr>'Forma 6'!VAS075_F_Kitiirenginiai441NuotekuSurinkimas</vt:lpstr>
      <vt:lpstr>VAS075_F_Kitiirenginiai441NuotekuSurinkimas</vt:lpstr>
      <vt:lpstr>'Forma 6'!VAS075_F_Kitiirenginiai442NuotekuValymas</vt:lpstr>
      <vt:lpstr>VAS075_F_Kitiirenginiai442NuotekuValymas</vt:lpstr>
      <vt:lpstr>'Forma 6'!VAS075_F_Kitiirenginiai443NuotekuDumblo</vt:lpstr>
      <vt:lpstr>VAS075_F_Kitiirenginiai443NuotekuDumblo</vt:lpstr>
      <vt:lpstr>'Forma 6'!VAS075_F_Kitiirenginiai44IsViso</vt:lpstr>
      <vt:lpstr>VAS075_F_Kitiirenginiai44IsViso</vt:lpstr>
      <vt:lpstr>'Forma 6'!VAS075_F_Kitiirenginiai45PavirsiniuNuoteku</vt:lpstr>
      <vt:lpstr>VAS075_F_Kitiirenginiai45PavirsiniuNuoteku</vt:lpstr>
      <vt:lpstr>'Forma 6'!VAS075_F_Kitiirenginiai46KitosReguliuojamosios</vt:lpstr>
      <vt:lpstr>VAS075_F_Kitiirenginiai46KitosReguliuojamosios</vt:lpstr>
      <vt:lpstr>'Forma 6'!VAS075_F_Kitiirenginiai47KitosVeiklos</vt:lpstr>
      <vt:lpstr>VAS075_F_Kitiirenginiai47KitosVeiklos</vt:lpstr>
      <vt:lpstr>'Forma 6'!VAS075_F_Kitiirenginiai4Apskaitosveikla1</vt:lpstr>
      <vt:lpstr>VAS075_F_Kitiirenginiai4Apskaitosveikla1</vt:lpstr>
      <vt:lpstr>'Forma 6'!VAS075_F_Kitiirenginiai4Kitareguliuoja1</vt:lpstr>
      <vt:lpstr>VAS075_F_Kitiirenginiai4Kitareguliuoja1</vt:lpstr>
      <vt:lpstr>'Forma 6'!VAS075_F_Kitiirenginiai51IS</vt:lpstr>
      <vt:lpstr>VAS075_F_Kitiirenginiai51IS</vt:lpstr>
      <vt:lpstr>'Forma 6'!VAS075_F_Kitiirenginiai531GeriamojoVandens</vt:lpstr>
      <vt:lpstr>VAS075_F_Kitiirenginiai531GeriamojoVandens</vt:lpstr>
      <vt:lpstr>'Forma 6'!VAS075_F_Kitiirenginiai532GeriamojoVandens</vt:lpstr>
      <vt:lpstr>VAS075_F_Kitiirenginiai532GeriamojoVandens</vt:lpstr>
      <vt:lpstr>'Forma 6'!VAS075_F_Kitiirenginiai533GeriamojoVandens</vt:lpstr>
      <vt:lpstr>VAS075_F_Kitiirenginiai533GeriamojoVandens</vt:lpstr>
      <vt:lpstr>'Forma 6'!VAS075_F_Kitiirenginiai53IsViso</vt:lpstr>
      <vt:lpstr>VAS075_F_Kitiirenginiai53IsViso</vt:lpstr>
      <vt:lpstr>'Forma 6'!VAS075_F_Kitiirenginiai541NuotekuSurinkimas</vt:lpstr>
      <vt:lpstr>VAS075_F_Kitiirenginiai541NuotekuSurinkimas</vt:lpstr>
      <vt:lpstr>'Forma 6'!VAS075_F_Kitiirenginiai542NuotekuValymas</vt:lpstr>
      <vt:lpstr>VAS075_F_Kitiirenginiai542NuotekuValymas</vt:lpstr>
      <vt:lpstr>'Forma 6'!VAS075_F_Kitiirenginiai543NuotekuDumblo</vt:lpstr>
      <vt:lpstr>VAS075_F_Kitiirenginiai543NuotekuDumblo</vt:lpstr>
      <vt:lpstr>'Forma 6'!VAS075_F_Kitiirenginiai54IsViso</vt:lpstr>
      <vt:lpstr>VAS075_F_Kitiirenginiai54IsViso</vt:lpstr>
      <vt:lpstr>'Forma 6'!VAS075_F_Kitiirenginiai55PavirsiniuNuoteku</vt:lpstr>
      <vt:lpstr>VAS075_F_Kitiirenginiai55PavirsiniuNuoteku</vt:lpstr>
      <vt:lpstr>'Forma 6'!VAS075_F_Kitiirenginiai56KitosReguliuojamosios</vt:lpstr>
      <vt:lpstr>VAS075_F_Kitiirenginiai56KitosReguliuojamosios</vt:lpstr>
      <vt:lpstr>'Forma 6'!VAS075_F_Kitiirenginiai57KitosVeiklos</vt:lpstr>
      <vt:lpstr>VAS075_F_Kitiirenginiai57KitosVeiklos</vt:lpstr>
      <vt:lpstr>'Forma 6'!VAS075_F_Kitiirenginiai5Apskaitosveikla1</vt:lpstr>
      <vt:lpstr>VAS075_F_Kitiirenginiai5Apskaitosveikla1</vt:lpstr>
      <vt:lpstr>'Forma 6'!VAS075_F_Kitiirenginiai5Kitareguliuoja1</vt:lpstr>
      <vt:lpstr>VAS075_F_Kitiirenginiai5Kitareguliuoja1</vt:lpstr>
      <vt:lpstr>'Forma 6'!VAS075_F_Kitiirenginiai61IS</vt:lpstr>
      <vt:lpstr>VAS075_F_Kitiirenginiai61IS</vt:lpstr>
      <vt:lpstr>'Forma 6'!VAS075_F_Kitiirenginiai631GeriamojoVandens</vt:lpstr>
      <vt:lpstr>VAS075_F_Kitiirenginiai631GeriamojoVandens</vt:lpstr>
      <vt:lpstr>'Forma 6'!VAS075_F_Kitiirenginiai632GeriamojoVandens</vt:lpstr>
      <vt:lpstr>VAS075_F_Kitiirenginiai632GeriamojoVandens</vt:lpstr>
      <vt:lpstr>'Forma 6'!VAS075_F_Kitiirenginiai633GeriamojoVandens</vt:lpstr>
      <vt:lpstr>VAS075_F_Kitiirenginiai633GeriamojoVandens</vt:lpstr>
      <vt:lpstr>'Forma 6'!VAS075_F_Kitiirenginiai63IsViso</vt:lpstr>
      <vt:lpstr>VAS075_F_Kitiirenginiai63IsViso</vt:lpstr>
      <vt:lpstr>'Forma 6'!VAS075_F_Kitiirenginiai641NuotekuSurinkimas</vt:lpstr>
      <vt:lpstr>VAS075_F_Kitiirenginiai641NuotekuSurinkimas</vt:lpstr>
      <vt:lpstr>'Forma 6'!VAS075_F_Kitiirenginiai642NuotekuValymas</vt:lpstr>
      <vt:lpstr>VAS075_F_Kitiirenginiai642NuotekuValymas</vt:lpstr>
      <vt:lpstr>'Forma 6'!VAS075_F_Kitiirenginiai643NuotekuDumblo</vt:lpstr>
      <vt:lpstr>VAS075_F_Kitiirenginiai643NuotekuDumblo</vt:lpstr>
      <vt:lpstr>'Forma 6'!VAS075_F_Kitiirenginiai64IsViso</vt:lpstr>
      <vt:lpstr>VAS075_F_Kitiirenginiai64IsViso</vt:lpstr>
      <vt:lpstr>'Forma 6'!VAS075_F_Kitiirenginiai65PavirsiniuNuoteku</vt:lpstr>
      <vt:lpstr>VAS075_F_Kitiirenginiai65PavirsiniuNuoteku</vt:lpstr>
      <vt:lpstr>'Forma 6'!VAS075_F_Kitiirenginiai66KitosReguliuojamosios</vt:lpstr>
      <vt:lpstr>VAS075_F_Kitiirenginiai66KitosReguliuojamosios</vt:lpstr>
      <vt:lpstr>'Forma 6'!VAS075_F_Kitiirenginiai67KitosVeiklos</vt:lpstr>
      <vt:lpstr>VAS075_F_Kitiirenginiai67KitosVeiklos</vt:lpstr>
      <vt:lpstr>'Forma 6'!VAS075_F_Kitiirenginiai6Apskaitosveikla1</vt:lpstr>
      <vt:lpstr>VAS075_F_Kitiirenginiai6Apskaitosveikla1</vt:lpstr>
      <vt:lpstr>'Forma 6'!VAS075_F_Kitiirenginiai6Kitareguliuoja1</vt:lpstr>
      <vt:lpstr>VAS075_F_Kitiirenginiai6Kitareguliuoja1</vt:lpstr>
      <vt:lpstr>'Forma 6'!VAS075_F_Kitiirenginiai71IS</vt:lpstr>
      <vt:lpstr>VAS075_F_Kitiirenginiai71IS</vt:lpstr>
      <vt:lpstr>'Forma 6'!VAS075_F_Kitiirenginiai731GeriamojoVandens</vt:lpstr>
      <vt:lpstr>VAS075_F_Kitiirenginiai731GeriamojoVandens</vt:lpstr>
      <vt:lpstr>'Forma 6'!VAS075_F_Kitiirenginiai732GeriamojoVandens</vt:lpstr>
      <vt:lpstr>VAS075_F_Kitiirenginiai732GeriamojoVandens</vt:lpstr>
      <vt:lpstr>'Forma 6'!VAS075_F_Kitiirenginiai733GeriamojoVandens</vt:lpstr>
      <vt:lpstr>VAS075_F_Kitiirenginiai733GeriamojoVandens</vt:lpstr>
      <vt:lpstr>'Forma 6'!VAS075_F_Kitiirenginiai73IsViso</vt:lpstr>
      <vt:lpstr>VAS075_F_Kitiirenginiai73IsViso</vt:lpstr>
      <vt:lpstr>'Forma 6'!VAS075_F_Kitiirenginiai741NuotekuSurinkimas</vt:lpstr>
      <vt:lpstr>VAS075_F_Kitiirenginiai741NuotekuSurinkimas</vt:lpstr>
      <vt:lpstr>'Forma 6'!VAS075_F_Kitiirenginiai742NuotekuValymas</vt:lpstr>
      <vt:lpstr>VAS075_F_Kitiirenginiai742NuotekuValymas</vt:lpstr>
      <vt:lpstr>'Forma 6'!VAS075_F_Kitiirenginiai743NuotekuDumblo</vt:lpstr>
      <vt:lpstr>VAS075_F_Kitiirenginiai743NuotekuDumblo</vt:lpstr>
      <vt:lpstr>'Forma 6'!VAS075_F_Kitiirenginiai74IsViso</vt:lpstr>
      <vt:lpstr>VAS075_F_Kitiirenginiai74IsViso</vt:lpstr>
      <vt:lpstr>'Forma 6'!VAS075_F_Kitiirenginiai75PavirsiniuNuoteku</vt:lpstr>
      <vt:lpstr>VAS075_F_Kitiirenginiai75PavirsiniuNuoteku</vt:lpstr>
      <vt:lpstr>'Forma 6'!VAS075_F_Kitiirenginiai76KitosReguliuojamosios</vt:lpstr>
      <vt:lpstr>VAS075_F_Kitiirenginiai76KitosReguliuojamosios</vt:lpstr>
      <vt:lpstr>'Forma 6'!VAS075_F_Kitiirenginiai77KitosVeiklos</vt:lpstr>
      <vt:lpstr>VAS075_F_Kitiirenginiai77KitosVeiklos</vt:lpstr>
      <vt:lpstr>'Forma 6'!VAS075_F_Kitiirenginiai7Apskaitosveikla1</vt:lpstr>
      <vt:lpstr>VAS075_F_Kitiirenginiai7Apskaitosveikla1</vt:lpstr>
      <vt:lpstr>'Forma 6'!VAS075_F_Kitiirenginiai7Kitareguliuoja1</vt:lpstr>
      <vt:lpstr>VAS075_F_Kitiirenginiai7Kitareguliuoja1</vt:lpstr>
      <vt:lpstr>'Forma 6'!VAS075_F_Kitiirenginiai81IS</vt:lpstr>
      <vt:lpstr>VAS075_F_Kitiirenginiai81IS</vt:lpstr>
      <vt:lpstr>'Forma 6'!VAS075_F_Kitiirenginiai831GeriamojoVandens</vt:lpstr>
      <vt:lpstr>VAS075_F_Kitiirenginiai831GeriamojoVandens</vt:lpstr>
      <vt:lpstr>'Forma 6'!VAS075_F_Kitiirenginiai832GeriamojoVandens</vt:lpstr>
      <vt:lpstr>VAS075_F_Kitiirenginiai832GeriamojoVandens</vt:lpstr>
      <vt:lpstr>'Forma 6'!VAS075_F_Kitiirenginiai833GeriamojoVandens</vt:lpstr>
      <vt:lpstr>VAS075_F_Kitiirenginiai833GeriamojoVandens</vt:lpstr>
      <vt:lpstr>'Forma 6'!VAS075_F_Kitiirenginiai83IsViso</vt:lpstr>
      <vt:lpstr>VAS075_F_Kitiirenginiai83IsViso</vt:lpstr>
      <vt:lpstr>'Forma 6'!VAS075_F_Kitiirenginiai841NuotekuSurinkimas</vt:lpstr>
      <vt:lpstr>VAS075_F_Kitiirenginiai841NuotekuSurinkimas</vt:lpstr>
      <vt:lpstr>'Forma 6'!VAS075_F_Kitiirenginiai842NuotekuValymas</vt:lpstr>
      <vt:lpstr>VAS075_F_Kitiirenginiai842NuotekuValymas</vt:lpstr>
      <vt:lpstr>'Forma 6'!VAS075_F_Kitiirenginiai843NuotekuDumblo</vt:lpstr>
      <vt:lpstr>VAS075_F_Kitiirenginiai843NuotekuDumblo</vt:lpstr>
      <vt:lpstr>'Forma 6'!VAS075_F_Kitiirenginiai84IsViso</vt:lpstr>
      <vt:lpstr>VAS075_F_Kitiirenginiai84IsViso</vt:lpstr>
      <vt:lpstr>'Forma 6'!VAS075_F_Kitiirenginiai85PavirsiniuNuoteku</vt:lpstr>
      <vt:lpstr>VAS075_F_Kitiirenginiai85PavirsiniuNuoteku</vt:lpstr>
      <vt:lpstr>'Forma 6'!VAS075_F_Kitiirenginiai86KitosReguliuojamosios</vt:lpstr>
      <vt:lpstr>VAS075_F_Kitiirenginiai86KitosReguliuojamosios</vt:lpstr>
      <vt:lpstr>'Forma 6'!VAS075_F_Kitiirenginiai87KitosVeiklos</vt:lpstr>
      <vt:lpstr>VAS075_F_Kitiirenginiai87KitosVeiklos</vt:lpstr>
      <vt:lpstr>'Forma 6'!VAS075_F_Kitiirenginiai8Apskaitosveikla1</vt:lpstr>
      <vt:lpstr>VAS075_F_Kitiirenginiai8Apskaitosveikla1</vt:lpstr>
      <vt:lpstr>'Forma 6'!VAS075_F_Kitiirenginiai8Kitareguliuoja1</vt:lpstr>
      <vt:lpstr>VAS075_F_Kitiirenginiai8Kitareguliuoja1</vt:lpstr>
      <vt:lpstr>'Forma 6'!VAS075_F_Kitiirenginiai91IS</vt:lpstr>
      <vt:lpstr>VAS075_F_Kitiirenginiai91IS</vt:lpstr>
      <vt:lpstr>'Forma 6'!VAS075_F_Kitiirenginiai931GeriamojoVandens</vt:lpstr>
      <vt:lpstr>VAS075_F_Kitiirenginiai931GeriamojoVandens</vt:lpstr>
      <vt:lpstr>'Forma 6'!VAS075_F_Kitiirenginiai932GeriamojoVandens</vt:lpstr>
      <vt:lpstr>VAS075_F_Kitiirenginiai932GeriamojoVandens</vt:lpstr>
      <vt:lpstr>'Forma 6'!VAS075_F_Kitiirenginiai933GeriamojoVandens</vt:lpstr>
      <vt:lpstr>VAS075_F_Kitiirenginiai933GeriamojoVandens</vt:lpstr>
      <vt:lpstr>'Forma 6'!VAS075_F_Kitiirenginiai93IsViso</vt:lpstr>
      <vt:lpstr>VAS075_F_Kitiirenginiai93IsViso</vt:lpstr>
      <vt:lpstr>'Forma 6'!VAS075_F_Kitiirenginiai941NuotekuSurinkimas</vt:lpstr>
      <vt:lpstr>VAS075_F_Kitiirenginiai941NuotekuSurinkimas</vt:lpstr>
      <vt:lpstr>'Forma 6'!VAS075_F_Kitiirenginiai942NuotekuValymas</vt:lpstr>
      <vt:lpstr>VAS075_F_Kitiirenginiai942NuotekuValymas</vt:lpstr>
      <vt:lpstr>'Forma 6'!VAS075_F_Kitiirenginiai943NuotekuDumblo</vt:lpstr>
      <vt:lpstr>VAS075_F_Kitiirenginiai943NuotekuDumblo</vt:lpstr>
      <vt:lpstr>'Forma 6'!VAS075_F_Kitiirenginiai94IsViso</vt:lpstr>
      <vt:lpstr>VAS075_F_Kitiirenginiai94IsViso</vt:lpstr>
      <vt:lpstr>'Forma 6'!VAS075_F_Kitiirenginiai95PavirsiniuNuoteku</vt:lpstr>
      <vt:lpstr>VAS075_F_Kitiirenginiai95PavirsiniuNuoteku</vt:lpstr>
      <vt:lpstr>'Forma 6'!VAS075_F_Kitiirenginiai96KitosReguliuojamosios</vt:lpstr>
      <vt:lpstr>VAS075_F_Kitiirenginiai96KitosReguliuojamosios</vt:lpstr>
      <vt:lpstr>'Forma 6'!VAS075_F_Kitiirenginiai97KitosVeiklos</vt:lpstr>
      <vt:lpstr>VAS075_F_Kitiirenginiai97KitosVeiklos</vt:lpstr>
      <vt:lpstr>'Forma 6'!VAS075_F_Kitiirenginiai9Apskaitosveikla1</vt:lpstr>
      <vt:lpstr>VAS075_F_Kitiirenginiai9Apskaitosveikla1</vt:lpstr>
      <vt:lpstr>'Forma 6'!VAS075_F_Kitiirenginiai9Kitareguliuoja1</vt:lpstr>
      <vt:lpstr>VAS075_F_Kitiirenginiai9Kitareguliuoja1</vt:lpstr>
      <vt:lpstr>'Forma 6'!VAS075_F_Kitostransport21IS</vt:lpstr>
      <vt:lpstr>VAS075_F_Kitostransport21IS</vt:lpstr>
      <vt:lpstr>'Forma 6'!VAS075_F_Kitostransport231GeriamojoVandens</vt:lpstr>
      <vt:lpstr>VAS075_F_Kitostransport231GeriamojoVandens</vt:lpstr>
      <vt:lpstr>'Forma 6'!VAS075_F_Kitostransport232GeriamojoVandens</vt:lpstr>
      <vt:lpstr>VAS075_F_Kitostransport232GeriamojoVandens</vt:lpstr>
      <vt:lpstr>'Forma 6'!VAS075_F_Kitostransport233GeriamojoVandens</vt:lpstr>
      <vt:lpstr>VAS075_F_Kitostransport233GeriamojoVandens</vt:lpstr>
      <vt:lpstr>'Forma 6'!VAS075_F_Kitostransport23IsViso</vt:lpstr>
      <vt:lpstr>VAS075_F_Kitostransport23IsViso</vt:lpstr>
      <vt:lpstr>'Forma 6'!VAS075_F_Kitostransport241NuotekuSurinkimas</vt:lpstr>
      <vt:lpstr>VAS075_F_Kitostransport241NuotekuSurinkimas</vt:lpstr>
      <vt:lpstr>'Forma 6'!VAS075_F_Kitostransport242NuotekuValymas</vt:lpstr>
      <vt:lpstr>VAS075_F_Kitostransport242NuotekuValymas</vt:lpstr>
      <vt:lpstr>'Forma 6'!VAS075_F_Kitostransport243NuotekuDumblo</vt:lpstr>
      <vt:lpstr>VAS075_F_Kitostransport243NuotekuDumblo</vt:lpstr>
      <vt:lpstr>'Forma 6'!VAS075_F_Kitostransport24IsViso</vt:lpstr>
      <vt:lpstr>VAS075_F_Kitostransport24IsViso</vt:lpstr>
      <vt:lpstr>'Forma 6'!VAS075_F_Kitostransport25PavirsiniuNuoteku</vt:lpstr>
      <vt:lpstr>VAS075_F_Kitostransport25PavirsiniuNuoteku</vt:lpstr>
      <vt:lpstr>'Forma 6'!VAS075_F_Kitostransport26KitosReguliuojamosios</vt:lpstr>
      <vt:lpstr>VAS075_F_Kitostransport26KitosReguliuojamosios</vt:lpstr>
      <vt:lpstr>'Forma 6'!VAS075_F_Kitostransport27KitosVeiklos</vt:lpstr>
      <vt:lpstr>VAS075_F_Kitostransport27KitosVeiklos</vt:lpstr>
      <vt:lpstr>'Forma 6'!VAS075_F_Kitostransport2Apskaitosveikla1</vt:lpstr>
      <vt:lpstr>VAS075_F_Kitostransport2Apskaitosveikla1</vt:lpstr>
      <vt:lpstr>'Forma 6'!VAS075_F_Kitostransport2Kitareguliuoja1</vt:lpstr>
      <vt:lpstr>VAS075_F_Kitostransport2Kitareguliuoja1</vt:lpstr>
      <vt:lpstr>'Forma 6'!VAS075_F_Kitostransport31IS</vt:lpstr>
      <vt:lpstr>VAS075_F_Kitostransport31IS</vt:lpstr>
      <vt:lpstr>'Forma 6'!VAS075_F_Kitostransport331GeriamojoVandens</vt:lpstr>
      <vt:lpstr>VAS075_F_Kitostransport331GeriamojoVandens</vt:lpstr>
      <vt:lpstr>'Forma 6'!VAS075_F_Kitostransport332GeriamojoVandens</vt:lpstr>
      <vt:lpstr>VAS075_F_Kitostransport332GeriamojoVandens</vt:lpstr>
      <vt:lpstr>'Forma 6'!VAS075_F_Kitostransport333GeriamojoVandens</vt:lpstr>
      <vt:lpstr>VAS075_F_Kitostransport333GeriamojoVandens</vt:lpstr>
      <vt:lpstr>'Forma 6'!VAS075_F_Kitostransport33IsViso</vt:lpstr>
      <vt:lpstr>VAS075_F_Kitostransport33IsViso</vt:lpstr>
      <vt:lpstr>'Forma 6'!VAS075_F_Kitostransport341NuotekuSurinkimas</vt:lpstr>
      <vt:lpstr>VAS075_F_Kitostransport341NuotekuSurinkimas</vt:lpstr>
      <vt:lpstr>'Forma 6'!VAS075_F_Kitostransport342NuotekuValymas</vt:lpstr>
      <vt:lpstr>VAS075_F_Kitostransport342NuotekuValymas</vt:lpstr>
      <vt:lpstr>'Forma 6'!VAS075_F_Kitostransport343NuotekuDumblo</vt:lpstr>
      <vt:lpstr>VAS075_F_Kitostransport343NuotekuDumblo</vt:lpstr>
      <vt:lpstr>'Forma 6'!VAS075_F_Kitostransport34IsViso</vt:lpstr>
      <vt:lpstr>VAS075_F_Kitostransport34IsViso</vt:lpstr>
      <vt:lpstr>'Forma 6'!VAS075_F_Kitostransport35PavirsiniuNuoteku</vt:lpstr>
      <vt:lpstr>VAS075_F_Kitostransport35PavirsiniuNuoteku</vt:lpstr>
      <vt:lpstr>'Forma 6'!VAS075_F_Kitostransport36KitosReguliuojamosios</vt:lpstr>
      <vt:lpstr>VAS075_F_Kitostransport36KitosReguliuojamosios</vt:lpstr>
      <vt:lpstr>'Forma 6'!VAS075_F_Kitostransport37KitosVeiklos</vt:lpstr>
      <vt:lpstr>VAS075_F_Kitostransport37KitosVeiklos</vt:lpstr>
      <vt:lpstr>'Forma 6'!VAS075_F_Kitostransport3Apskaitosveikla1</vt:lpstr>
      <vt:lpstr>VAS075_F_Kitostransport3Apskaitosveikla1</vt:lpstr>
      <vt:lpstr>'Forma 6'!VAS075_F_Kitostransport3Kitareguliuoja1</vt:lpstr>
      <vt:lpstr>VAS075_F_Kitostransport3Kitareguliuoja1</vt:lpstr>
      <vt:lpstr>'Forma 6'!VAS075_F_Kitostransport41IS</vt:lpstr>
      <vt:lpstr>VAS075_F_Kitostransport41IS</vt:lpstr>
      <vt:lpstr>'Forma 6'!VAS075_F_Kitostransport431GeriamojoVandens</vt:lpstr>
      <vt:lpstr>VAS075_F_Kitostransport431GeriamojoVandens</vt:lpstr>
      <vt:lpstr>'Forma 6'!VAS075_F_Kitostransport432GeriamojoVandens</vt:lpstr>
      <vt:lpstr>VAS075_F_Kitostransport432GeriamojoVandens</vt:lpstr>
      <vt:lpstr>'Forma 6'!VAS075_F_Kitostransport433GeriamojoVandens</vt:lpstr>
      <vt:lpstr>VAS075_F_Kitostransport433GeriamojoVandens</vt:lpstr>
      <vt:lpstr>'Forma 6'!VAS075_F_Kitostransport43IsViso</vt:lpstr>
      <vt:lpstr>VAS075_F_Kitostransport43IsViso</vt:lpstr>
      <vt:lpstr>'Forma 6'!VAS075_F_Kitostransport441NuotekuSurinkimas</vt:lpstr>
      <vt:lpstr>VAS075_F_Kitostransport441NuotekuSurinkimas</vt:lpstr>
      <vt:lpstr>'Forma 6'!VAS075_F_Kitostransport442NuotekuValymas</vt:lpstr>
      <vt:lpstr>VAS075_F_Kitostransport442NuotekuValymas</vt:lpstr>
      <vt:lpstr>'Forma 6'!VAS075_F_Kitostransport443NuotekuDumblo</vt:lpstr>
      <vt:lpstr>VAS075_F_Kitostransport443NuotekuDumblo</vt:lpstr>
      <vt:lpstr>'Forma 6'!VAS075_F_Kitostransport44IsViso</vt:lpstr>
      <vt:lpstr>VAS075_F_Kitostransport44IsViso</vt:lpstr>
      <vt:lpstr>'Forma 6'!VAS075_F_Kitostransport45PavirsiniuNuoteku</vt:lpstr>
      <vt:lpstr>VAS075_F_Kitostransport45PavirsiniuNuoteku</vt:lpstr>
      <vt:lpstr>'Forma 6'!VAS075_F_Kitostransport46KitosReguliuojamosios</vt:lpstr>
      <vt:lpstr>VAS075_F_Kitostransport46KitosReguliuojamosios</vt:lpstr>
      <vt:lpstr>'Forma 6'!VAS075_F_Kitostransport47KitosVeiklos</vt:lpstr>
      <vt:lpstr>VAS075_F_Kitostransport47KitosVeiklos</vt:lpstr>
      <vt:lpstr>'Forma 6'!VAS075_F_Kitostransport4Apskaitosveikla1</vt:lpstr>
      <vt:lpstr>VAS075_F_Kitostransport4Apskaitosveikla1</vt:lpstr>
      <vt:lpstr>'Forma 6'!VAS075_F_Kitostransport4Kitareguliuoja1</vt:lpstr>
      <vt:lpstr>VAS075_F_Kitostransport4Kitareguliuoja1</vt:lpstr>
      <vt:lpstr>'Forma 6'!VAS075_F_Kitostransport51IS</vt:lpstr>
      <vt:lpstr>VAS075_F_Kitostransport51IS</vt:lpstr>
      <vt:lpstr>'Forma 6'!VAS075_F_Kitostransport531GeriamojoVandens</vt:lpstr>
      <vt:lpstr>VAS075_F_Kitostransport531GeriamojoVandens</vt:lpstr>
      <vt:lpstr>'Forma 6'!VAS075_F_Kitostransport532GeriamojoVandens</vt:lpstr>
      <vt:lpstr>VAS075_F_Kitostransport532GeriamojoVandens</vt:lpstr>
      <vt:lpstr>'Forma 6'!VAS075_F_Kitostransport533GeriamojoVandens</vt:lpstr>
      <vt:lpstr>VAS075_F_Kitostransport533GeriamojoVandens</vt:lpstr>
      <vt:lpstr>'Forma 6'!VAS075_F_Kitostransport53IsViso</vt:lpstr>
      <vt:lpstr>VAS075_F_Kitostransport53IsViso</vt:lpstr>
      <vt:lpstr>'Forma 6'!VAS075_F_Kitostransport541NuotekuSurinkimas</vt:lpstr>
      <vt:lpstr>VAS075_F_Kitostransport541NuotekuSurinkimas</vt:lpstr>
      <vt:lpstr>'Forma 6'!VAS075_F_Kitostransport542NuotekuValymas</vt:lpstr>
      <vt:lpstr>VAS075_F_Kitostransport542NuotekuValymas</vt:lpstr>
      <vt:lpstr>'Forma 6'!VAS075_F_Kitostransport543NuotekuDumblo</vt:lpstr>
      <vt:lpstr>VAS075_F_Kitostransport543NuotekuDumblo</vt:lpstr>
      <vt:lpstr>'Forma 6'!VAS075_F_Kitostransport54IsViso</vt:lpstr>
      <vt:lpstr>VAS075_F_Kitostransport54IsViso</vt:lpstr>
      <vt:lpstr>'Forma 6'!VAS075_F_Kitostransport55PavirsiniuNuoteku</vt:lpstr>
      <vt:lpstr>VAS075_F_Kitostransport55PavirsiniuNuoteku</vt:lpstr>
      <vt:lpstr>'Forma 6'!VAS075_F_Kitostransport56KitosReguliuojamosios</vt:lpstr>
      <vt:lpstr>VAS075_F_Kitostransport56KitosReguliuojamosios</vt:lpstr>
      <vt:lpstr>'Forma 6'!VAS075_F_Kitostransport57KitosVeiklos</vt:lpstr>
      <vt:lpstr>VAS075_F_Kitostransport57KitosVeiklos</vt:lpstr>
      <vt:lpstr>'Forma 6'!VAS075_F_Kitostransport5Apskaitosveikla1</vt:lpstr>
      <vt:lpstr>VAS075_F_Kitostransport5Apskaitosveikla1</vt:lpstr>
      <vt:lpstr>'Forma 6'!VAS075_F_Kitostransport5Kitareguliuoja1</vt:lpstr>
      <vt:lpstr>VAS075_F_Kitostransport5Kitareguliuoja1</vt:lpstr>
      <vt:lpstr>'Forma 6'!VAS075_F_Lengviejiautom21IS</vt:lpstr>
      <vt:lpstr>VAS075_F_Lengviejiautom21IS</vt:lpstr>
      <vt:lpstr>'Forma 6'!VAS075_F_Lengviejiautom231GeriamojoVandens</vt:lpstr>
      <vt:lpstr>VAS075_F_Lengviejiautom231GeriamojoVandens</vt:lpstr>
      <vt:lpstr>'Forma 6'!VAS075_F_Lengviejiautom232GeriamojoVandens</vt:lpstr>
      <vt:lpstr>VAS075_F_Lengviejiautom232GeriamojoVandens</vt:lpstr>
      <vt:lpstr>'Forma 6'!VAS075_F_Lengviejiautom233GeriamojoVandens</vt:lpstr>
      <vt:lpstr>VAS075_F_Lengviejiautom233GeriamojoVandens</vt:lpstr>
      <vt:lpstr>'Forma 6'!VAS075_F_Lengviejiautom23IsViso</vt:lpstr>
      <vt:lpstr>VAS075_F_Lengviejiautom23IsViso</vt:lpstr>
      <vt:lpstr>'Forma 6'!VAS075_F_Lengviejiautom241NuotekuSurinkimas</vt:lpstr>
      <vt:lpstr>VAS075_F_Lengviejiautom241NuotekuSurinkimas</vt:lpstr>
      <vt:lpstr>'Forma 6'!VAS075_F_Lengviejiautom242NuotekuValymas</vt:lpstr>
      <vt:lpstr>VAS075_F_Lengviejiautom242NuotekuValymas</vt:lpstr>
      <vt:lpstr>'Forma 6'!VAS075_F_Lengviejiautom243NuotekuDumblo</vt:lpstr>
      <vt:lpstr>VAS075_F_Lengviejiautom243NuotekuDumblo</vt:lpstr>
      <vt:lpstr>'Forma 6'!VAS075_F_Lengviejiautom24IsViso</vt:lpstr>
      <vt:lpstr>VAS075_F_Lengviejiautom24IsViso</vt:lpstr>
      <vt:lpstr>'Forma 6'!VAS075_F_Lengviejiautom25PavirsiniuNuoteku</vt:lpstr>
      <vt:lpstr>VAS075_F_Lengviejiautom25PavirsiniuNuoteku</vt:lpstr>
      <vt:lpstr>'Forma 6'!VAS075_F_Lengviejiautom26KitosReguliuojamosios</vt:lpstr>
      <vt:lpstr>VAS075_F_Lengviejiautom26KitosReguliuojamosios</vt:lpstr>
      <vt:lpstr>'Forma 6'!VAS075_F_Lengviejiautom27KitosVeiklos</vt:lpstr>
      <vt:lpstr>VAS075_F_Lengviejiautom27KitosVeiklos</vt:lpstr>
      <vt:lpstr>'Forma 6'!VAS075_F_Lengviejiautom2Apskaitosveikla1</vt:lpstr>
      <vt:lpstr>VAS075_F_Lengviejiautom2Apskaitosveikla1</vt:lpstr>
      <vt:lpstr>'Forma 6'!VAS075_F_Lengviejiautom2Kitareguliuoja1</vt:lpstr>
      <vt:lpstr>VAS075_F_Lengviejiautom2Kitareguliuoja1</vt:lpstr>
      <vt:lpstr>'Forma 6'!VAS075_F_Lengviejiautom31IS</vt:lpstr>
      <vt:lpstr>VAS075_F_Lengviejiautom31IS</vt:lpstr>
      <vt:lpstr>'Forma 6'!VAS075_F_Lengviejiautom331GeriamojoVandens</vt:lpstr>
      <vt:lpstr>VAS075_F_Lengviejiautom331GeriamojoVandens</vt:lpstr>
      <vt:lpstr>'Forma 6'!VAS075_F_Lengviejiautom332GeriamojoVandens</vt:lpstr>
      <vt:lpstr>VAS075_F_Lengviejiautom332GeriamojoVandens</vt:lpstr>
      <vt:lpstr>'Forma 6'!VAS075_F_Lengviejiautom333GeriamojoVandens</vt:lpstr>
      <vt:lpstr>VAS075_F_Lengviejiautom333GeriamojoVandens</vt:lpstr>
      <vt:lpstr>'Forma 6'!VAS075_F_Lengviejiautom33IsViso</vt:lpstr>
      <vt:lpstr>VAS075_F_Lengviejiautom33IsViso</vt:lpstr>
      <vt:lpstr>'Forma 6'!VAS075_F_Lengviejiautom341NuotekuSurinkimas</vt:lpstr>
      <vt:lpstr>VAS075_F_Lengviejiautom341NuotekuSurinkimas</vt:lpstr>
      <vt:lpstr>'Forma 6'!VAS075_F_Lengviejiautom342NuotekuValymas</vt:lpstr>
      <vt:lpstr>VAS075_F_Lengviejiautom342NuotekuValymas</vt:lpstr>
      <vt:lpstr>'Forma 6'!VAS075_F_Lengviejiautom343NuotekuDumblo</vt:lpstr>
      <vt:lpstr>VAS075_F_Lengviejiautom343NuotekuDumblo</vt:lpstr>
      <vt:lpstr>'Forma 6'!VAS075_F_Lengviejiautom34IsViso</vt:lpstr>
      <vt:lpstr>VAS075_F_Lengviejiautom34IsViso</vt:lpstr>
      <vt:lpstr>'Forma 6'!VAS075_F_Lengviejiautom35PavirsiniuNuoteku</vt:lpstr>
      <vt:lpstr>VAS075_F_Lengviejiautom35PavirsiniuNuoteku</vt:lpstr>
      <vt:lpstr>'Forma 6'!VAS075_F_Lengviejiautom36KitosReguliuojamosios</vt:lpstr>
      <vt:lpstr>VAS075_F_Lengviejiautom36KitosReguliuojamosios</vt:lpstr>
      <vt:lpstr>'Forma 6'!VAS075_F_Lengviejiautom37KitosVeiklos</vt:lpstr>
      <vt:lpstr>VAS075_F_Lengviejiautom37KitosVeiklos</vt:lpstr>
      <vt:lpstr>'Forma 6'!VAS075_F_Lengviejiautom3Apskaitosveikla1</vt:lpstr>
      <vt:lpstr>VAS075_F_Lengviejiautom3Apskaitosveikla1</vt:lpstr>
      <vt:lpstr>'Forma 6'!VAS075_F_Lengviejiautom3Kitareguliuoja1</vt:lpstr>
      <vt:lpstr>VAS075_F_Lengviejiautom3Kitareguliuoja1</vt:lpstr>
      <vt:lpstr>'Forma 6'!VAS075_F_Lengviejiautom41IS</vt:lpstr>
      <vt:lpstr>VAS075_F_Lengviejiautom41IS</vt:lpstr>
      <vt:lpstr>'Forma 6'!VAS075_F_Lengviejiautom431GeriamojoVandens</vt:lpstr>
      <vt:lpstr>VAS075_F_Lengviejiautom431GeriamojoVandens</vt:lpstr>
      <vt:lpstr>'Forma 6'!VAS075_F_Lengviejiautom432GeriamojoVandens</vt:lpstr>
      <vt:lpstr>VAS075_F_Lengviejiautom432GeriamojoVandens</vt:lpstr>
      <vt:lpstr>'Forma 6'!VAS075_F_Lengviejiautom433GeriamojoVandens</vt:lpstr>
      <vt:lpstr>VAS075_F_Lengviejiautom433GeriamojoVandens</vt:lpstr>
      <vt:lpstr>'Forma 6'!VAS075_F_Lengviejiautom43IsViso</vt:lpstr>
      <vt:lpstr>VAS075_F_Lengviejiautom43IsViso</vt:lpstr>
      <vt:lpstr>'Forma 6'!VAS075_F_Lengviejiautom441NuotekuSurinkimas</vt:lpstr>
      <vt:lpstr>VAS075_F_Lengviejiautom441NuotekuSurinkimas</vt:lpstr>
      <vt:lpstr>'Forma 6'!VAS075_F_Lengviejiautom442NuotekuValymas</vt:lpstr>
      <vt:lpstr>VAS075_F_Lengviejiautom442NuotekuValymas</vt:lpstr>
      <vt:lpstr>'Forma 6'!VAS075_F_Lengviejiautom443NuotekuDumblo</vt:lpstr>
      <vt:lpstr>VAS075_F_Lengviejiautom443NuotekuDumblo</vt:lpstr>
      <vt:lpstr>'Forma 6'!VAS075_F_Lengviejiautom44IsViso</vt:lpstr>
      <vt:lpstr>VAS075_F_Lengviejiautom44IsViso</vt:lpstr>
      <vt:lpstr>'Forma 6'!VAS075_F_Lengviejiautom45PavirsiniuNuoteku</vt:lpstr>
      <vt:lpstr>VAS075_F_Lengviejiautom45PavirsiniuNuoteku</vt:lpstr>
      <vt:lpstr>'Forma 6'!VAS075_F_Lengviejiautom46KitosReguliuojamosios</vt:lpstr>
      <vt:lpstr>VAS075_F_Lengviejiautom46KitosReguliuojamosios</vt:lpstr>
      <vt:lpstr>'Forma 6'!VAS075_F_Lengviejiautom47KitosVeiklos</vt:lpstr>
      <vt:lpstr>VAS075_F_Lengviejiautom47KitosVeiklos</vt:lpstr>
      <vt:lpstr>'Forma 6'!VAS075_F_Lengviejiautom4Apskaitosveikla1</vt:lpstr>
      <vt:lpstr>VAS075_F_Lengviejiautom4Apskaitosveikla1</vt:lpstr>
      <vt:lpstr>'Forma 6'!VAS075_F_Lengviejiautom4Kitareguliuoja1</vt:lpstr>
      <vt:lpstr>VAS075_F_Lengviejiautom4Kitareguliuoja1</vt:lpstr>
      <vt:lpstr>'Forma 6'!VAS075_F_Lengviejiautom51IS</vt:lpstr>
      <vt:lpstr>VAS075_F_Lengviejiautom51IS</vt:lpstr>
      <vt:lpstr>'Forma 6'!VAS075_F_Lengviejiautom531GeriamojoVandens</vt:lpstr>
      <vt:lpstr>VAS075_F_Lengviejiautom531GeriamojoVandens</vt:lpstr>
      <vt:lpstr>'Forma 6'!VAS075_F_Lengviejiautom532GeriamojoVandens</vt:lpstr>
      <vt:lpstr>VAS075_F_Lengviejiautom532GeriamojoVandens</vt:lpstr>
      <vt:lpstr>'Forma 6'!VAS075_F_Lengviejiautom533GeriamojoVandens</vt:lpstr>
      <vt:lpstr>VAS075_F_Lengviejiautom533GeriamojoVandens</vt:lpstr>
      <vt:lpstr>'Forma 6'!VAS075_F_Lengviejiautom53IsViso</vt:lpstr>
      <vt:lpstr>VAS075_F_Lengviejiautom53IsViso</vt:lpstr>
      <vt:lpstr>'Forma 6'!VAS075_F_Lengviejiautom541NuotekuSurinkimas</vt:lpstr>
      <vt:lpstr>VAS075_F_Lengviejiautom541NuotekuSurinkimas</vt:lpstr>
      <vt:lpstr>'Forma 6'!VAS075_F_Lengviejiautom542NuotekuValymas</vt:lpstr>
      <vt:lpstr>VAS075_F_Lengviejiautom542NuotekuValymas</vt:lpstr>
      <vt:lpstr>'Forma 6'!VAS075_F_Lengviejiautom543NuotekuDumblo</vt:lpstr>
      <vt:lpstr>VAS075_F_Lengviejiautom543NuotekuDumblo</vt:lpstr>
      <vt:lpstr>'Forma 6'!VAS075_F_Lengviejiautom54IsViso</vt:lpstr>
      <vt:lpstr>VAS075_F_Lengviejiautom54IsViso</vt:lpstr>
      <vt:lpstr>'Forma 6'!VAS075_F_Lengviejiautom55PavirsiniuNuoteku</vt:lpstr>
      <vt:lpstr>VAS075_F_Lengviejiautom55PavirsiniuNuoteku</vt:lpstr>
      <vt:lpstr>'Forma 6'!VAS075_F_Lengviejiautom56KitosReguliuojamosios</vt:lpstr>
      <vt:lpstr>VAS075_F_Lengviejiautom56KitosReguliuojamosios</vt:lpstr>
      <vt:lpstr>'Forma 6'!VAS075_F_Lengviejiautom57KitosVeiklos</vt:lpstr>
      <vt:lpstr>VAS075_F_Lengviejiautom57KitosVeiklos</vt:lpstr>
      <vt:lpstr>'Forma 6'!VAS075_F_Lengviejiautom5Apskaitosveikla1</vt:lpstr>
      <vt:lpstr>VAS075_F_Lengviejiautom5Apskaitosveikla1</vt:lpstr>
      <vt:lpstr>'Forma 6'!VAS075_F_Lengviejiautom5Kitareguliuoja1</vt:lpstr>
      <vt:lpstr>VAS075_F_Lengviejiautom5Kitareguliuoja1</vt:lpstr>
      <vt:lpstr>'Forma 6'!VAS075_F_Masinosiriranga21IS</vt:lpstr>
      <vt:lpstr>VAS075_F_Masinosiriranga21IS</vt:lpstr>
      <vt:lpstr>'Forma 6'!VAS075_F_Masinosiriranga231GeriamojoVandens</vt:lpstr>
      <vt:lpstr>VAS075_F_Masinosiriranga231GeriamojoVandens</vt:lpstr>
      <vt:lpstr>'Forma 6'!VAS075_F_Masinosiriranga232GeriamojoVandens</vt:lpstr>
      <vt:lpstr>VAS075_F_Masinosiriranga232GeriamojoVandens</vt:lpstr>
      <vt:lpstr>'Forma 6'!VAS075_F_Masinosiriranga233GeriamojoVandens</vt:lpstr>
      <vt:lpstr>VAS075_F_Masinosiriranga233GeriamojoVandens</vt:lpstr>
      <vt:lpstr>'Forma 6'!VAS075_F_Masinosiriranga23IsViso</vt:lpstr>
      <vt:lpstr>VAS075_F_Masinosiriranga23IsViso</vt:lpstr>
      <vt:lpstr>'Forma 6'!VAS075_F_Masinosiriranga241NuotekuSurinkimas</vt:lpstr>
      <vt:lpstr>VAS075_F_Masinosiriranga241NuotekuSurinkimas</vt:lpstr>
      <vt:lpstr>'Forma 6'!VAS075_F_Masinosiriranga242NuotekuValymas</vt:lpstr>
      <vt:lpstr>VAS075_F_Masinosiriranga242NuotekuValymas</vt:lpstr>
      <vt:lpstr>'Forma 6'!VAS075_F_Masinosiriranga243NuotekuDumblo</vt:lpstr>
      <vt:lpstr>VAS075_F_Masinosiriranga243NuotekuDumblo</vt:lpstr>
      <vt:lpstr>'Forma 6'!VAS075_F_Masinosiriranga24IsViso</vt:lpstr>
      <vt:lpstr>VAS075_F_Masinosiriranga24IsViso</vt:lpstr>
      <vt:lpstr>'Forma 6'!VAS075_F_Masinosiriranga25PavirsiniuNuoteku</vt:lpstr>
      <vt:lpstr>VAS075_F_Masinosiriranga25PavirsiniuNuoteku</vt:lpstr>
      <vt:lpstr>'Forma 6'!VAS075_F_Masinosiriranga26KitosReguliuojamosios</vt:lpstr>
      <vt:lpstr>VAS075_F_Masinosiriranga26KitosReguliuojamosios</vt:lpstr>
      <vt:lpstr>'Forma 6'!VAS075_F_Masinosiriranga27KitosVeiklos</vt:lpstr>
      <vt:lpstr>VAS075_F_Masinosiriranga27KitosVeiklos</vt:lpstr>
      <vt:lpstr>'Forma 6'!VAS075_F_Masinosiriranga2Apskaitosveikla1</vt:lpstr>
      <vt:lpstr>VAS075_F_Masinosiriranga2Apskaitosveikla1</vt:lpstr>
      <vt:lpstr>'Forma 6'!VAS075_F_Masinosiriranga2Kitareguliuoja1</vt:lpstr>
      <vt:lpstr>VAS075_F_Masinosiriranga2Kitareguliuoja1</vt:lpstr>
      <vt:lpstr>'Forma 6'!VAS075_F_Masinosiriranga31IS</vt:lpstr>
      <vt:lpstr>VAS075_F_Masinosiriranga31IS</vt:lpstr>
      <vt:lpstr>'Forma 6'!VAS075_F_Masinosiriranga331GeriamojoVandens</vt:lpstr>
      <vt:lpstr>VAS075_F_Masinosiriranga331GeriamojoVandens</vt:lpstr>
      <vt:lpstr>'Forma 6'!VAS075_F_Masinosiriranga332GeriamojoVandens</vt:lpstr>
      <vt:lpstr>VAS075_F_Masinosiriranga332GeriamojoVandens</vt:lpstr>
      <vt:lpstr>'Forma 6'!VAS075_F_Masinosiriranga333GeriamojoVandens</vt:lpstr>
      <vt:lpstr>VAS075_F_Masinosiriranga333GeriamojoVandens</vt:lpstr>
      <vt:lpstr>'Forma 6'!VAS075_F_Masinosiriranga33IsViso</vt:lpstr>
      <vt:lpstr>VAS075_F_Masinosiriranga33IsViso</vt:lpstr>
      <vt:lpstr>'Forma 6'!VAS075_F_Masinosiriranga341NuotekuSurinkimas</vt:lpstr>
      <vt:lpstr>VAS075_F_Masinosiriranga341NuotekuSurinkimas</vt:lpstr>
      <vt:lpstr>'Forma 6'!VAS075_F_Masinosiriranga342NuotekuValymas</vt:lpstr>
      <vt:lpstr>VAS075_F_Masinosiriranga342NuotekuValymas</vt:lpstr>
      <vt:lpstr>'Forma 6'!VAS075_F_Masinosiriranga343NuotekuDumblo</vt:lpstr>
      <vt:lpstr>VAS075_F_Masinosiriranga343NuotekuDumblo</vt:lpstr>
      <vt:lpstr>'Forma 6'!VAS075_F_Masinosiriranga34IsViso</vt:lpstr>
      <vt:lpstr>VAS075_F_Masinosiriranga34IsViso</vt:lpstr>
      <vt:lpstr>'Forma 6'!VAS075_F_Masinosiriranga35PavirsiniuNuoteku</vt:lpstr>
      <vt:lpstr>VAS075_F_Masinosiriranga35PavirsiniuNuoteku</vt:lpstr>
      <vt:lpstr>'Forma 6'!VAS075_F_Masinosiriranga36KitosReguliuojamosios</vt:lpstr>
      <vt:lpstr>VAS075_F_Masinosiriranga36KitosReguliuojamosios</vt:lpstr>
      <vt:lpstr>'Forma 6'!VAS075_F_Masinosiriranga37KitosVeiklos</vt:lpstr>
      <vt:lpstr>VAS075_F_Masinosiriranga37KitosVeiklos</vt:lpstr>
      <vt:lpstr>'Forma 6'!VAS075_F_Masinosiriranga3Apskaitosveikla1</vt:lpstr>
      <vt:lpstr>VAS075_F_Masinosiriranga3Apskaitosveikla1</vt:lpstr>
      <vt:lpstr>'Forma 6'!VAS075_F_Masinosiriranga3Kitareguliuoja1</vt:lpstr>
      <vt:lpstr>VAS075_F_Masinosiriranga3Kitareguliuoja1</vt:lpstr>
      <vt:lpstr>'Forma 6'!VAS075_F_Masinosiriranga41IS</vt:lpstr>
      <vt:lpstr>VAS075_F_Masinosiriranga41IS</vt:lpstr>
      <vt:lpstr>'Forma 6'!VAS075_F_Masinosiriranga431GeriamojoVandens</vt:lpstr>
      <vt:lpstr>VAS075_F_Masinosiriranga431GeriamojoVandens</vt:lpstr>
      <vt:lpstr>'Forma 6'!VAS075_F_Masinosiriranga432GeriamojoVandens</vt:lpstr>
      <vt:lpstr>VAS075_F_Masinosiriranga432GeriamojoVandens</vt:lpstr>
      <vt:lpstr>'Forma 6'!VAS075_F_Masinosiriranga433GeriamojoVandens</vt:lpstr>
      <vt:lpstr>VAS075_F_Masinosiriranga433GeriamojoVandens</vt:lpstr>
      <vt:lpstr>'Forma 6'!VAS075_F_Masinosiriranga43IsViso</vt:lpstr>
      <vt:lpstr>VAS075_F_Masinosiriranga43IsViso</vt:lpstr>
      <vt:lpstr>'Forma 6'!VAS075_F_Masinosiriranga441NuotekuSurinkimas</vt:lpstr>
      <vt:lpstr>VAS075_F_Masinosiriranga441NuotekuSurinkimas</vt:lpstr>
      <vt:lpstr>'Forma 6'!VAS075_F_Masinosiriranga442NuotekuValymas</vt:lpstr>
      <vt:lpstr>VAS075_F_Masinosiriranga442NuotekuValymas</vt:lpstr>
      <vt:lpstr>'Forma 6'!VAS075_F_Masinosiriranga443NuotekuDumblo</vt:lpstr>
      <vt:lpstr>VAS075_F_Masinosiriranga443NuotekuDumblo</vt:lpstr>
      <vt:lpstr>'Forma 6'!VAS075_F_Masinosiriranga44IsViso</vt:lpstr>
      <vt:lpstr>VAS075_F_Masinosiriranga44IsViso</vt:lpstr>
      <vt:lpstr>'Forma 6'!VAS075_F_Masinosiriranga45PavirsiniuNuoteku</vt:lpstr>
      <vt:lpstr>VAS075_F_Masinosiriranga45PavirsiniuNuoteku</vt:lpstr>
      <vt:lpstr>'Forma 6'!VAS075_F_Masinosiriranga46KitosReguliuojamosios</vt:lpstr>
      <vt:lpstr>VAS075_F_Masinosiriranga46KitosReguliuojamosios</vt:lpstr>
      <vt:lpstr>'Forma 6'!VAS075_F_Masinosiriranga47KitosVeiklos</vt:lpstr>
      <vt:lpstr>VAS075_F_Masinosiriranga47KitosVeiklos</vt:lpstr>
      <vt:lpstr>'Forma 6'!VAS075_F_Masinosiriranga4Apskaitosveikla1</vt:lpstr>
      <vt:lpstr>VAS075_F_Masinosiriranga4Apskaitosveikla1</vt:lpstr>
      <vt:lpstr>'Forma 6'!VAS075_F_Masinosiriranga4Kitareguliuoja1</vt:lpstr>
      <vt:lpstr>VAS075_F_Masinosiriranga4Kitareguliuoja1</vt:lpstr>
      <vt:lpstr>'Forma 6'!VAS075_F_Masinosiriranga51IS</vt:lpstr>
      <vt:lpstr>VAS075_F_Masinosiriranga51IS</vt:lpstr>
      <vt:lpstr>'Forma 6'!VAS075_F_Masinosiriranga531GeriamojoVandens</vt:lpstr>
      <vt:lpstr>VAS075_F_Masinosiriranga531GeriamojoVandens</vt:lpstr>
      <vt:lpstr>'Forma 6'!VAS075_F_Masinosiriranga532GeriamojoVandens</vt:lpstr>
      <vt:lpstr>VAS075_F_Masinosiriranga532GeriamojoVandens</vt:lpstr>
      <vt:lpstr>'Forma 6'!VAS075_F_Masinosiriranga533GeriamojoVandens</vt:lpstr>
      <vt:lpstr>VAS075_F_Masinosiriranga533GeriamojoVandens</vt:lpstr>
      <vt:lpstr>'Forma 6'!VAS075_F_Masinosiriranga53IsViso</vt:lpstr>
      <vt:lpstr>VAS075_F_Masinosiriranga53IsViso</vt:lpstr>
      <vt:lpstr>'Forma 6'!VAS075_F_Masinosiriranga541NuotekuSurinkimas</vt:lpstr>
      <vt:lpstr>VAS075_F_Masinosiriranga541NuotekuSurinkimas</vt:lpstr>
      <vt:lpstr>'Forma 6'!VAS075_F_Masinosiriranga542NuotekuValymas</vt:lpstr>
      <vt:lpstr>VAS075_F_Masinosiriranga542NuotekuValymas</vt:lpstr>
      <vt:lpstr>'Forma 6'!VAS075_F_Masinosiriranga543NuotekuDumblo</vt:lpstr>
      <vt:lpstr>VAS075_F_Masinosiriranga543NuotekuDumblo</vt:lpstr>
      <vt:lpstr>'Forma 6'!VAS075_F_Masinosiriranga54IsViso</vt:lpstr>
      <vt:lpstr>VAS075_F_Masinosiriranga54IsViso</vt:lpstr>
      <vt:lpstr>'Forma 6'!VAS075_F_Masinosiriranga55PavirsiniuNuoteku</vt:lpstr>
      <vt:lpstr>VAS075_F_Masinosiriranga55PavirsiniuNuoteku</vt:lpstr>
      <vt:lpstr>'Forma 6'!VAS075_F_Masinosiriranga56KitosReguliuojamosios</vt:lpstr>
      <vt:lpstr>VAS075_F_Masinosiriranga56KitosReguliuojamosios</vt:lpstr>
      <vt:lpstr>'Forma 6'!VAS075_F_Masinosiriranga57KitosVeiklos</vt:lpstr>
      <vt:lpstr>VAS075_F_Masinosiriranga57KitosVeiklos</vt:lpstr>
      <vt:lpstr>'Forma 6'!VAS075_F_Masinosiriranga5Apskaitosveikla1</vt:lpstr>
      <vt:lpstr>VAS075_F_Masinosiriranga5Apskaitosveikla1</vt:lpstr>
      <vt:lpstr>'Forma 6'!VAS075_F_Masinosiriranga5Kitareguliuoja1</vt:lpstr>
      <vt:lpstr>VAS075_F_Masinosiriranga5Kitareguliuoja1</vt:lpstr>
      <vt:lpstr>'Forma 6'!VAS075_F_Nematerialusis21IS</vt:lpstr>
      <vt:lpstr>VAS075_F_Nematerialusis21IS</vt:lpstr>
      <vt:lpstr>'Forma 6'!VAS075_F_Nematerialusis231GeriamojoVandens</vt:lpstr>
      <vt:lpstr>VAS075_F_Nematerialusis231GeriamojoVandens</vt:lpstr>
      <vt:lpstr>'Forma 6'!VAS075_F_Nematerialusis232GeriamojoVandens</vt:lpstr>
      <vt:lpstr>VAS075_F_Nematerialusis232GeriamojoVandens</vt:lpstr>
      <vt:lpstr>'Forma 6'!VAS075_F_Nematerialusis233GeriamojoVandens</vt:lpstr>
      <vt:lpstr>VAS075_F_Nematerialusis233GeriamojoVandens</vt:lpstr>
      <vt:lpstr>'Forma 6'!VAS075_F_Nematerialusis23IsViso</vt:lpstr>
      <vt:lpstr>VAS075_F_Nematerialusis23IsViso</vt:lpstr>
      <vt:lpstr>'Forma 6'!VAS075_F_Nematerialusis241NuotekuSurinkimas</vt:lpstr>
      <vt:lpstr>VAS075_F_Nematerialusis241NuotekuSurinkimas</vt:lpstr>
      <vt:lpstr>'Forma 6'!VAS075_F_Nematerialusis242NuotekuValymas</vt:lpstr>
      <vt:lpstr>VAS075_F_Nematerialusis242NuotekuValymas</vt:lpstr>
      <vt:lpstr>'Forma 6'!VAS075_F_Nematerialusis243NuotekuDumblo</vt:lpstr>
      <vt:lpstr>VAS075_F_Nematerialusis243NuotekuDumblo</vt:lpstr>
      <vt:lpstr>'Forma 6'!VAS075_F_Nematerialusis24IsViso</vt:lpstr>
      <vt:lpstr>VAS075_F_Nematerialusis24IsViso</vt:lpstr>
      <vt:lpstr>'Forma 6'!VAS075_F_Nematerialusis25PavirsiniuNuoteku</vt:lpstr>
      <vt:lpstr>VAS075_F_Nematerialusis25PavirsiniuNuoteku</vt:lpstr>
      <vt:lpstr>'Forma 6'!VAS075_F_Nematerialusis26KitosReguliuojamosios</vt:lpstr>
      <vt:lpstr>VAS075_F_Nematerialusis26KitosReguliuojamosios</vt:lpstr>
      <vt:lpstr>'Forma 6'!VAS075_F_Nematerialusis27KitosVeiklos</vt:lpstr>
      <vt:lpstr>VAS075_F_Nematerialusis27KitosVeiklos</vt:lpstr>
      <vt:lpstr>'Forma 6'!VAS075_F_Nematerialusis2Apskaitosveikla1</vt:lpstr>
      <vt:lpstr>VAS075_F_Nematerialusis2Apskaitosveikla1</vt:lpstr>
      <vt:lpstr>'Forma 6'!VAS075_F_Nematerialusis2Kitareguliuoja1</vt:lpstr>
      <vt:lpstr>VAS075_F_Nematerialusis2Kitareguliuoja1</vt:lpstr>
      <vt:lpstr>'Forma 6'!VAS075_F_Nematerialusis31IS</vt:lpstr>
      <vt:lpstr>VAS075_F_Nematerialusis31IS</vt:lpstr>
      <vt:lpstr>'Forma 6'!VAS075_F_Nematerialusis331GeriamojoVandens</vt:lpstr>
      <vt:lpstr>VAS075_F_Nematerialusis331GeriamojoVandens</vt:lpstr>
      <vt:lpstr>'Forma 6'!VAS075_F_Nematerialusis332GeriamojoVandens</vt:lpstr>
      <vt:lpstr>VAS075_F_Nematerialusis332GeriamojoVandens</vt:lpstr>
      <vt:lpstr>'Forma 6'!VAS075_F_Nematerialusis333GeriamojoVandens</vt:lpstr>
      <vt:lpstr>VAS075_F_Nematerialusis333GeriamojoVandens</vt:lpstr>
      <vt:lpstr>'Forma 6'!VAS075_F_Nematerialusis33IsViso</vt:lpstr>
      <vt:lpstr>VAS075_F_Nematerialusis33IsViso</vt:lpstr>
      <vt:lpstr>'Forma 6'!VAS075_F_Nematerialusis341NuotekuSurinkimas</vt:lpstr>
      <vt:lpstr>VAS075_F_Nematerialusis341NuotekuSurinkimas</vt:lpstr>
      <vt:lpstr>'Forma 6'!VAS075_F_Nematerialusis342NuotekuValymas</vt:lpstr>
      <vt:lpstr>VAS075_F_Nematerialusis342NuotekuValymas</vt:lpstr>
      <vt:lpstr>'Forma 6'!VAS075_F_Nematerialusis343NuotekuDumblo</vt:lpstr>
      <vt:lpstr>VAS075_F_Nematerialusis343NuotekuDumblo</vt:lpstr>
      <vt:lpstr>'Forma 6'!VAS075_F_Nematerialusis34IsViso</vt:lpstr>
      <vt:lpstr>VAS075_F_Nematerialusis34IsViso</vt:lpstr>
      <vt:lpstr>'Forma 6'!VAS075_F_Nematerialusis35PavirsiniuNuoteku</vt:lpstr>
      <vt:lpstr>VAS075_F_Nematerialusis35PavirsiniuNuoteku</vt:lpstr>
      <vt:lpstr>'Forma 6'!VAS075_F_Nematerialusis36KitosReguliuojamosios</vt:lpstr>
      <vt:lpstr>VAS075_F_Nematerialusis36KitosReguliuojamosios</vt:lpstr>
      <vt:lpstr>'Forma 6'!VAS075_F_Nematerialusis37KitosVeiklos</vt:lpstr>
      <vt:lpstr>VAS075_F_Nematerialusis37KitosVeiklos</vt:lpstr>
      <vt:lpstr>'Forma 6'!VAS075_F_Nematerialusis3Apskaitosveikla1</vt:lpstr>
      <vt:lpstr>VAS075_F_Nematerialusis3Apskaitosveikla1</vt:lpstr>
      <vt:lpstr>'Forma 6'!VAS075_F_Nematerialusis3Kitareguliuoja1</vt:lpstr>
      <vt:lpstr>VAS075_F_Nematerialusis3Kitareguliuoja1</vt:lpstr>
      <vt:lpstr>'Forma 6'!VAS075_F_Nematerialusis41IS</vt:lpstr>
      <vt:lpstr>VAS075_F_Nematerialusis41IS</vt:lpstr>
      <vt:lpstr>'Forma 6'!VAS075_F_Nematerialusis431GeriamojoVandens</vt:lpstr>
      <vt:lpstr>VAS075_F_Nematerialusis431GeriamojoVandens</vt:lpstr>
      <vt:lpstr>'Forma 6'!VAS075_F_Nematerialusis432GeriamojoVandens</vt:lpstr>
      <vt:lpstr>VAS075_F_Nematerialusis432GeriamojoVandens</vt:lpstr>
      <vt:lpstr>'Forma 6'!VAS075_F_Nematerialusis433GeriamojoVandens</vt:lpstr>
      <vt:lpstr>VAS075_F_Nematerialusis433GeriamojoVandens</vt:lpstr>
      <vt:lpstr>'Forma 6'!VAS075_F_Nematerialusis43IsViso</vt:lpstr>
      <vt:lpstr>VAS075_F_Nematerialusis43IsViso</vt:lpstr>
      <vt:lpstr>'Forma 6'!VAS075_F_Nematerialusis441NuotekuSurinkimas</vt:lpstr>
      <vt:lpstr>VAS075_F_Nematerialusis441NuotekuSurinkimas</vt:lpstr>
      <vt:lpstr>'Forma 6'!VAS075_F_Nematerialusis442NuotekuValymas</vt:lpstr>
      <vt:lpstr>VAS075_F_Nematerialusis442NuotekuValymas</vt:lpstr>
      <vt:lpstr>'Forma 6'!VAS075_F_Nematerialusis443NuotekuDumblo</vt:lpstr>
      <vt:lpstr>VAS075_F_Nematerialusis443NuotekuDumblo</vt:lpstr>
      <vt:lpstr>'Forma 6'!VAS075_F_Nematerialusis44IsViso</vt:lpstr>
      <vt:lpstr>VAS075_F_Nematerialusis44IsViso</vt:lpstr>
      <vt:lpstr>'Forma 6'!VAS075_F_Nematerialusis45PavirsiniuNuoteku</vt:lpstr>
      <vt:lpstr>VAS075_F_Nematerialusis45PavirsiniuNuoteku</vt:lpstr>
      <vt:lpstr>'Forma 6'!VAS075_F_Nematerialusis46KitosReguliuojamosios</vt:lpstr>
      <vt:lpstr>VAS075_F_Nematerialusis46KitosReguliuojamosios</vt:lpstr>
      <vt:lpstr>'Forma 6'!VAS075_F_Nematerialusis47KitosVeiklos</vt:lpstr>
      <vt:lpstr>VAS075_F_Nematerialusis47KitosVeiklos</vt:lpstr>
      <vt:lpstr>'Forma 6'!VAS075_F_Nematerialusis4Apskaitosveikla1</vt:lpstr>
      <vt:lpstr>VAS075_F_Nematerialusis4Apskaitosveikla1</vt:lpstr>
      <vt:lpstr>'Forma 6'!VAS075_F_Nematerialusis4Kitareguliuoja1</vt:lpstr>
      <vt:lpstr>VAS075_F_Nematerialusis4Kitareguliuoja1</vt:lpstr>
      <vt:lpstr>'Forma 6'!VAS075_F_Nematerialusis51IS</vt:lpstr>
      <vt:lpstr>VAS075_F_Nematerialusis51IS</vt:lpstr>
      <vt:lpstr>'Forma 6'!VAS075_F_Nematerialusis531GeriamojoVandens</vt:lpstr>
      <vt:lpstr>VAS075_F_Nematerialusis531GeriamojoVandens</vt:lpstr>
      <vt:lpstr>'Forma 6'!VAS075_F_Nematerialusis532GeriamojoVandens</vt:lpstr>
      <vt:lpstr>VAS075_F_Nematerialusis532GeriamojoVandens</vt:lpstr>
      <vt:lpstr>'Forma 6'!VAS075_F_Nematerialusis533GeriamojoVandens</vt:lpstr>
      <vt:lpstr>VAS075_F_Nematerialusis533GeriamojoVandens</vt:lpstr>
      <vt:lpstr>'Forma 6'!VAS075_F_Nematerialusis53IsViso</vt:lpstr>
      <vt:lpstr>VAS075_F_Nematerialusis53IsViso</vt:lpstr>
      <vt:lpstr>'Forma 6'!VAS075_F_Nematerialusis541NuotekuSurinkimas</vt:lpstr>
      <vt:lpstr>VAS075_F_Nematerialusis541NuotekuSurinkimas</vt:lpstr>
      <vt:lpstr>'Forma 6'!VAS075_F_Nematerialusis542NuotekuValymas</vt:lpstr>
      <vt:lpstr>VAS075_F_Nematerialusis542NuotekuValymas</vt:lpstr>
      <vt:lpstr>'Forma 6'!VAS075_F_Nematerialusis543NuotekuDumblo</vt:lpstr>
      <vt:lpstr>VAS075_F_Nematerialusis543NuotekuDumblo</vt:lpstr>
      <vt:lpstr>'Forma 6'!VAS075_F_Nematerialusis54IsViso</vt:lpstr>
      <vt:lpstr>VAS075_F_Nematerialusis54IsViso</vt:lpstr>
      <vt:lpstr>'Forma 6'!VAS075_F_Nematerialusis55PavirsiniuNuoteku</vt:lpstr>
      <vt:lpstr>VAS075_F_Nematerialusis55PavirsiniuNuoteku</vt:lpstr>
      <vt:lpstr>'Forma 6'!VAS075_F_Nematerialusis56KitosReguliuojamosios</vt:lpstr>
      <vt:lpstr>VAS075_F_Nematerialusis56KitosReguliuojamosios</vt:lpstr>
      <vt:lpstr>'Forma 6'!VAS075_F_Nematerialusis57KitosVeiklos</vt:lpstr>
      <vt:lpstr>VAS075_F_Nematerialusis57KitosVeiklos</vt:lpstr>
      <vt:lpstr>'Forma 6'!VAS075_F_Nematerialusis5Apskaitosveikla1</vt:lpstr>
      <vt:lpstr>VAS075_F_Nematerialusis5Apskaitosveikla1</vt:lpstr>
      <vt:lpstr>'Forma 6'!VAS075_F_Nematerialusis5Kitareguliuoja1</vt:lpstr>
      <vt:lpstr>VAS075_F_Nematerialusis5Kitareguliuoja1</vt:lpstr>
      <vt:lpstr>'Forma 6'!VAS075_F_Netiesiogiaipa11IS</vt:lpstr>
      <vt:lpstr>VAS075_F_Netiesiogiaipa11IS</vt:lpstr>
      <vt:lpstr>'Forma 6'!VAS075_F_Netiesiogiaipa131GeriamojoVandens</vt:lpstr>
      <vt:lpstr>VAS075_F_Netiesiogiaipa131GeriamojoVandens</vt:lpstr>
      <vt:lpstr>'Forma 6'!VAS075_F_Netiesiogiaipa132GeriamojoVandens</vt:lpstr>
      <vt:lpstr>VAS075_F_Netiesiogiaipa132GeriamojoVandens</vt:lpstr>
      <vt:lpstr>'Forma 6'!VAS075_F_Netiesiogiaipa133GeriamojoVandens</vt:lpstr>
      <vt:lpstr>VAS075_F_Netiesiogiaipa133GeriamojoVandens</vt:lpstr>
      <vt:lpstr>'Forma 6'!VAS075_F_Netiesiogiaipa13IsViso</vt:lpstr>
      <vt:lpstr>VAS075_F_Netiesiogiaipa13IsViso</vt:lpstr>
      <vt:lpstr>'Forma 6'!VAS075_F_Netiesiogiaipa141NuotekuSurinkimas</vt:lpstr>
      <vt:lpstr>VAS075_F_Netiesiogiaipa141NuotekuSurinkimas</vt:lpstr>
      <vt:lpstr>'Forma 6'!VAS075_F_Netiesiogiaipa142NuotekuValymas</vt:lpstr>
      <vt:lpstr>VAS075_F_Netiesiogiaipa142NuotekuValymas</vt:lpstr>
      <vt:lpstr>'Forma 6'!VAS075_F_Netiesiogiaipa143NuotekuDumblo</vt:lpstr>
      <vt:lpstr>VAS075_F_Netiesiogiaipa143NuotekuDumblo</vt:lpstr>
      <vt:lpstr>'Forma 6'!VAS075_F_Netiesiogiaipa14IsViso</vt:lpstr>
      <vt:lpstr>VAS075_F_Netiesiogiaipa14IsViso</vt:lpstr>
      <vt:lpstr>'Forma 6'!VAS075_F_Netiesiogiaipa15PavirsiniuNuoteku</vt:lpstr>
      <vt:lpstr>VAS075_F_Netiesiogiaipa15PavirsiniuNuoteku</vt:lpstr>
      <vt:lpstr>'Forma 6'!VAS075_F_Netiesiogiaipa16KitosReguliuojamosios</vt:lpstr>
      <vt:lpstr>VAS075_F_Netiesiogiaipa16KitosReguliuojamosios</vt:lpstr>
      <vt:lpstr>'Forma 6'!VAS075_F_Netiesiogiaipa17KitosVeiklos</vt:lpstr>
      <vt:lpstr>VAS075_F_Netiesiogiaipa17KitosVeiklos</vt:lpstr>
      <vt:lpstr>'Forma 6'!VAS075_F_Netiesiogiaipa1Apskaitosveikla1</vt:lpstr>
      <vt:lpstr>VAS075_F_Netiesiogiaipa1Apskaitosveikla1</vt:lpstr>
      <vt:lpstr>'Forma 6'!VAS075_F_Netiesiogiaipa1Kitareguliuoja1</vt:lpstr>
      <vt:lpstr>VAS075_F_Netiesiogiaipa1Kitareguliuoja1</vt:lpstr>
      <vt:lpstr>'Forma 6'!VAS075_F_Nuotekuirdumbl21IS</vt:lpstr>
      <vt:lpstr>VAS075_F_Nuotekuirdumbl21IS</vt:lpstr>
      <vt:lpstr>'Forma 6'!VAS075_F_Nuotekuirdumbl231GeriamojoVandens</vt:lpstr>
      <vt:lpstr>VAS075_F_Nuotekuirdumbl231GeriamojoVandens</vt:lpstr>
      <vt:lpstr>'Forma 6'!VAS075_F_Nuotekuirdumbl232GeriamojoVandens</vt:lpstr>
      <vt:lpstr>VAS075_F_Nuotekuirdumbl232GeriamojoVandens</vt:lpstr>
      <vt:lpstr>'Forma 6'!VAS075_F_Nuotekuirdumbl233GeriamojoVandens</vt:lpstr>
      <vt:lpstr>VAS075_F_Nuotekuirdumbl233GeriamojoVandens</vt:lpstr>
      <vt:lpstr>'Forma 6'!VAS075_F_Nuotekuirdumbl23IsViso</vt:lpstr>
      <vt:lpstr>VAS075_F_Nuotekuirdumbl23IsViso</vt:lpstr>
      <vt:lpstr>'Forma 6'!VAS075_F_Nuotekuirdumbl241NuotekuSurinkimas</vt:lpstr>
      <vt:lpstr>VAS075_F_Nuotekuirdumbl241NuotekuSurinkimas</vt:lpstr>
      <vt:lpstr>'Forma 6'!VAS075_F_Nuotekuirdumbl242NuotekuValymas</vt:lpstr>
      <vt:lpstr>VAS075_F_Nuotekuirdumbl242NuotekuValymas</vt:lpstr>
      <vt:lpstr>'Forma 6'!VAS075_F_Nuotekuirdumbl243NuotekuDumblo</vt:lpstr>
      <vt:lpstr>VAS075_F_Nuotekuirdumbl243NuotekuDumblo</vt:lpstr>
      <vt:lpstr>'Forma 6'!VAS075_F_Nuotekuirdumbl24IsViso</vt:lpstr>
      <vt:lpstr>VAS075_F_Nuotekuirdumbl24IsViso</vt:lpstr>
      <vt:lpstr>'Forma 6'!VAS075_F_Nuotekuirdumbl25PavirsiniuNuoteku</vt:lpstr>
      <vt:lpstr>VAS075_F_Nuotekuirdumbl25PavirsiniuNuoteku</vt:lpstr>
      <vt:lpstr>'Forma 6'!VAS075_F_Nuotekuirdumbl26KitosReguliuojamosios</vt:lpstr>
      <vt:lpstr>VAS075_F_Nuotekuirdumbl26KitosReguliuojamosios</vt:lpstr>
      <vt:lpstr>'Forma 6'!VAS075_F_Nuotekuirdumbl27KitosVeiklos</vt:lpstr>
      <vt:lpstr>VAS075_F_Nuotekuirdumbl27KitosVeiklos</vt:lpstr>
      <vt:lpstr>'Forma 6'!VAS075_F_Nuotekuirdumbl2Apskaitosveikla1</vt:lpstr>
      <vt:lpstr>VAS075_F_Nuotekuirdumbl2Apskaitosveikla1</vt:lpstr>
      <vt:lpstr>'Forma 6'!VAS075_F_Nuotekuirdumbl2Kitareguliuoja1</vt:lpstr>
      <vt:lpstr>VAS075_F_Nuotekuirdumbl2Kitareguliuoja1</vt:lpstr>
      <vt:lpstr>'Forma 6'!VAS075_F_Nuotekuirdumbl31IS</vt:lpstr>
      <vt:lpstr>VAS075_F_Nuotekuirdumbl31IS</vt:lpstr>
      <vt:lpstr>'Forma 6'!VAS075_F_Nuotekuirdumbl331GeriamojoVandens</vt:lpstr>
      <vt:lpstr>VAS075_F_Nuotekuirdumbl331GeriamojoVandens</vt:lpstr>
      <vt:lpstr>'Forma 6'!VAS075_F_Nuotekuirdumbl332GeriamojoVandens</vt:lpstr>
      <vt:lpstr>VAS075_F_Nuotekuirdumbl332GeriamojoVandens</vt:lpstr>
      <vt:lpstr>'Forma 6'!VAS075_F_Nuotekuirdumbl333GeriamojoVandens</vt:lpstr>
      <vt:lpstr>VAS075_F_Nuotekuirdumbl333GeriamojoVandens</vt:lpstr>
      <vt:lpstr>'Forma 6'!VAS075_F_Nuotekuirdumbl33IsViso</vt:lpstr>
      <vt:lpstr>VAS075_F_Nuotekuirdumbl33IsViso</vt:lpstr>
      <vt:lpstr>'Forma 6'!VAS075_F_Nuotekuirdumbl341NuotekuSurinkimas</vt:lpstr>
      <vt:lpstr>VAS075_F_Nuotekuirdumbl341NuotekuSurinkimas</vt:lpstr>
      <vt:lpstr>'Forma 6'!VAS075_F_Nuotekuirdumbl342NuotekuValymas</vt:lpstr>
      <vt:lpstr>VAS075_F_Nuotekuirdumbl342NuotekuValymas</vt:lpstr>
      <vt:lpstr>'Forma 6'!VAS075_F_Nuotekuirdumbl343NuotekuDumblo</vt:lpstr>
      <vt:lpstr>VAS075_F_Nuotekuirdumbl343NuotekuDumblo</vt:lpstr>
      <vt:lpstr>'Forma 6'!VAS075_F_Nuotekuirdumbl34IsViso</vt:lpstr>
      <vt:lpstr>VAS075_F_Nuotekuirdumbl34IsViso</vt:lpstr>
      <vt:lpstr>'Forma 6'!VAS075_F_Nuotekuirdumbl35PavirsiniuNuoteku</vt:lpstr>
      <vt:lpstr>VAS075_F_Nuotekuirdumbl35PavirsiniuNuoteku</vt:lpstr>
      <vt:lpstr>'Forma 6'!VAS075_F_Nuotekuirdumbl36KitosReguliuojamosios</vt:lpstr>
      <vt:lpstr>VAS075_F_Nuotekuirdumbl36KitosReguliuojamosios</vt:lpstr>
      <vt:lpstr>'Forma 6'!VAS075_F_Nuotekuirdumbl37KitosVeiklos</vt:lpstr>
      <vt:lpstr>VAS075_F_Nuotekuirdumbl37KitosVeiklos</vt:lpstr>
      <vt:lpstr>'Forma 6'!VAS075_F_Nuotekuirdumbl3Apskaitosveikla1</vt:lpstr>
      <vt:lpstr>VAS075_F_Nuotekuirdumbl3Apskaitosveikla1</vt:lpstr>
      <vt:lpstr>'Forma 6'!VAS075_F_Nuotekuirdumbl3Kitareguliuoja1</vt:lpstr>
      <vt:lpstr>VAS075_F_Nuotekuirdumbl3Kitareguliuoja1</vt:lpstr>
      <vt:lpstr>'Forma 6'!VAS075_F_Nuotekuirdumbl41IS</vt:lpstr>
      <vt:lpstr>VAS075_F_Nuotekuirdumbl41IS</vt:lpstr>
      <vt:lpstr>'Forma 6'!VAS075_F_Nuotekuirdumbl431GeriamojoVandens</vt:lpstr>
      <vt:lpstr>VAS075_F_Nuotekuirdumbl431GeriamojoVandens</vt:lpstr>
      <vt:lpstr>'Forma 6'!VAS075_F_Nuotekuirdumbl432GeriamojoVandens</vt:lpstr>
      <vt:lpstr>VAS075_F_Nuotekuirdumbl432GeriamojoVandens</vt:lpstr>
      <vt:lpstr>'Forma 6'!VAS075_F_Nuotekuirdumbl433GeriamojoVandens</vt:lpstr>
      <vt:lpstr>VAS075_F_Nuotekuirdumbl433GeriamojoVandens</vt:lpstr>
      <vt:lpstr>'Forma 6'!VAS075_F_Nuotekuirdumbl43IsViso</vt:lpstr>
      <vt:lpstr>VAS075_F_Nuotekuirdumbl43IsViso</vt:lpstr>
      <vt:lpstr>'Forma 6'!VAS075_F_Nuotekuirdumbl441NuotekuSurinkimas</vt:lpstr>
      <vt:lpstr>VAS075_F_Nuotekuirdumbl441NuotekuSurinkimas</vt:lpstr>
      <vt:lpstr>'Forma 6'!VAS075_F_Nuotekuirdumbl442NuotekuValymas</vt:lpstr>
      <vt:lpstr>VAS075_F_Nuotekuirdumbl442NuotekuValymas</vt:lpstr>
      <vt:lpstr>'Forma 6'!VAS075_F_Nuotekuirdumbl443NuotekuDumblo</vt:lpstr>
      <vt:lpstr>VAS075_F_Nuotekuirdumbl443NuotekuDumblo</vt:lpstr>
      <vt:lpstr>'Forma 6'!VAS075_F_Nuotekuirdumbl44IsViso</vt:lpstr>
      <vt:lpstr>VAS075_F_Nuotekuirdumbl44IsViso</vt:lpstr>
      <vt:lpstr>'Forma 6'!VAS075_F_Nuotekuirdumbl45PavirsiniuNuoteku</vt:lpstr>
      <vt:lpstr>VAS075_F_Nuotekuirdumbl45PavirsiniuNuoteku</vt:lpstr>
      <vt:lpstr>'Forma 6'!VAS075_F_Nuotekuirdumbl46KitosReguliuojamosios</vt:lpstr>
      <vt:lpstr>VAS075_F_Nuotekuirdumbl46KitosReguliuojamosios</vt:lpstr>
      <vt:lpstr>'Forma 6'!VAS075_F_Nuotekuirdumbl47KitosVeiklos</vt:lpstr>
      <vt:lpstr>VAS075_F_Nuotekuirdumbl47KitosVeiklos</vt:lpstr>
      <vt:lpstr>'Forma 6'!VAS075_F_Nuotekuirdumbl4Apskaitosveikla1</vt:lpstr>
      <vt:lpstr>VAS075_F_Nuotekuirdumbl4Apskaitosveikla1</vt:lpstr>
      <vt:lpstr>'Forma 6'!VAS075_F_Nuotekuirdumbl4Kitareguliuoja1</vt:lpstr>
      <vt:lpstr>VAS075_F_Nuotekuirdumbl4Kitareguliuoja1</vt:lpstr>
      <vt:lpstr>'Forma 6'!VAS075_F_Paskirstomasil11IS</vt:lpstr>
      <vt:lpstr>VAS075_F_Paskirstomasil11IS</vt:lpstr>
      <vt:lpstr>'Forma 6'!VAS075_F_Paskirstomasil131GeriamojoVandens</vt:lpstr>
      <vt:lpstr>VAS075_F_Paskirstomasil131GeriamojoVandens</vt:lpstr>
      <vt:lpstr>'Forma 6'!VAS075_F_Paskirstomasil132GeriamojoVandens</vt:lpstr>
      <vt:lpstr>VAS075_F_Paskirstomasil132GeriamojoVandens</vt:lpstr>
      <vt:lpstr>'Forma 6'!VAS075_F_Paskirstomasil133GeriamojoVandens</vt:lpstr>
      <vt:lpstr>VAS075_F_Paskirstomasil133GeriamojoVandens</vt:lpstr>
      <vt:lpstr>'Forma 6'!VAS075_F_Paskirstomasil13IsViso</vt:lpstr>
      <vt:lpstr>VAS075_F_Paskirstomasil13IsViso</vt:lpstr>
      <vt:lpstr>'Forma 6'!VAS075_F_Paskirstomasil141NuotekuSurinkimas</vt:lpstr>
      <vt:lpstr>VAS075_F_Paskirstomasil141NuotekuSurinkimas</vt:lpstr>
      <vt:lpstr>'Forma 6'!VAS075_F_Paskirstomasil142NuotekuValymas</vt:lpstr>
      <vt:lpstr>VAS075_F_Paskirstomasil142NuotekuValymas</vt:lpstr>
      <vt:lpstr>'Forma 6'!VAS075_F_Paskirstomasil143NuotekuDumblo</vt:lpstr>
      <vt:lpstr>VAS075_F_Paskirstomasil143NuotekuDumblo</vt:lpstr>
      <vt:lpstr>'Forma 6'!VAS075_F_Paskirstomasil14IsViso</vt:lpstr>
      <vt:lpstr>VAS075_F_Paskirstomasil14IsViso</vt:lpstr>
      <vt:lpstr>'Forma 6'!VAS075_F_Paskirstomasil15PavirsiniuNuoteku</vt:lpstr>
      <vt:lpstr>VAS075_F_Paskirstomasil15PavirsiniuNuoteku</vt:lpstr>
      <vt:lpstr>'Forma 6'!VAS075_F_Paskirstomasil16KitosReguliuojamosios</vt:lpstr>
      <vt:lpstr>VAS075_F_Paskirstomasil16KitosReguliuojamosios</vt:lpstr>
      <vt:lpstr>'Forma 6'!VAS075_F_Paskirstomasil17KitosVeiklos</vt:lpstr>
      <vt:lpstr>VAS075_F_Paskirstomasil17KitosVeiklos</vt:lpstr>
      <vt:lpstr>'Forma 6'!VAS075_F_Paskirstomasil1Apskaitosveikla1</vt:lpstr>
      <vt:lpstr>VAS075_F_Paskirstomasil1Apskaitosveikla1</vt:lpstr>
      <vt:lpstr>'Forma 6'!VAS075_F_Paskirstomasil1Kitareguliuoja1</vt:lpstr>
      <vt:lpstr>VAS075_F_Paskirstomasil1Kitareguliuoja1</vt:lpstr>
      <vt:lpstr>'Forma 6'!VAS075_F_Pastataiadmini21IS</vt:lpstr>
      <vt:lpstr>VAS075_F_Pastataiadmini21IS</vt:lpstr>
      <vt:lpstr>'Forma 6'!VAS075_F_Pastataiadmini231GeriamojoVandens</vt:lpstr>
      <vt:lpstr>VAS075_F_Pastataiadmini231GeriamojoVandens</vt:lpstr>
      <vt:lpstr>'Forma 6'!VAS075_F_Pastataiadmini232GeriamojoVandens</vt:lpstr>
      <vt:lpstr>VAS075_F_Pastataiadmini232GeriamojoVandens</vt:lpstr>
      <vt:lpstr>'Forma 6'!VAS075_F_Pastataiadmini233GeriamojoVandens</vt:lpstr>
      <vt:lpstr>VAS075_F_Pastataiadmini233GeriamojoVandens</vt:lpstr>
      <vt:lpstr>'Forma 6'!VAS075_F_Pastataiadmini23IsViso</vt:lpstr>
      <vt:lpstr>VAS075_F_Pastataiadmini23IsViso</vt:lpstr>
      <vt:lpstr>'Forma 6'!VAS075_F_Pastataiadmini241NuotekuSurinkimas</vt:lpstr>
      <vt:lpstr>VAS075_F_Pastataiadmini241NuotekuSurinkimas</vt:lpstr>
      <vt:lpstr>'Forma 6'!VAS075_F_Pastataiadmini242NuotekuValymas</vt:lpstr>
      <vt:lpstr>VAS075_F_Pastataiadmini242NuotekuValymas</vt:lpstr>
      <vt:lpstr>'Forma 6'!VAS075_F_Pastataiadmini243NuotekuDumblo</vt:lpstr>
      <vt:lpstr>VAS075_F_Pastataiadmini243NuotekuDumblo</vt:lpstr>
      <vt:lpstr>'Forma 6'!VAS075_F_Pastataiadmini24IsViso</vt:lpstr>
      <vt:lpstr>VAS075_F_Pastataiadmini24IsViso</vt:lpstr>
      <vt:lpstr>'Forma 6'!VAS075_F_Pastataiadmini25PavirsiniuNuoteku</vt:lpstr>
      <vt:lpstr>VAS075_F_Pastataiadmini25PavirsiniuNuoteku</vt:lpstr>
      <vt:lpstr>'Forma 6'!VAS075_F_Pastataiadmini26KitosReguliuojamosios</vt:lpstr>
      <vt:lpstr>VAS075_F_Pastataiadmini26KitosReguliuojamosios</vt:lpstr>
      <vt:lpstr>'Forma 6'!VAS075_F_Pastataiadmini27KitosVeiklos</vt:lpstr>
      <vt:lpstr>VAS075_F_Pastataiadmini27KitosVeiklos</vt:lpstr>
      <vt:lpstr>'Forma 6'!VAS075_F_Pastataiadmini2Apskaitosveikla1</vt:lpstr>
      <vt:lpstr>VAS075_F_Pastataiadmini2Apskaitosveikla1</vt:lpstr>
      <vt:lpstr>'Forma 6'!VAS075_F_Pastataiadmini2Kitareguliuoja1</vt:lpstr>
      <vt:lpstr>VAS075_F_Pastataiadmini2Kitareguliuoja1</vt:lpstr>
      <vt:lpstr>'Forma 6'!VAS075_F_Pastataiadmini31IS</vt:lpstr>
      <vt:lpstr>VAS075_F_Pastataiadmini31IS</vt:lpstr>
      <vt:lpstr>'Forma 6'!VAS075_F_Pastataiadmini331GeriamojoVandens</vt:lpstr>
      <vt:lpstr>VAS075_F_Pastataiadmini331GeriamojoVandens</vt:lpstr>
      <vt:lpstr>'Forma 6'!VAS075_F_Pastataiadmini332GeriamojoVandens</vt:lpstr>
      <vt:lpstr>VAS075_F_Pastataiadmini332GeriamojoVandens</vt:lpstr>
      <vt:lpstr>'Forma 6'!VAS075_F_Pastataiadmini333GeriamojoVandens</vt:lpstr>
      <vt:lpstr>VAS075_F_Pastataiadmini333GeriamojoVandens</vt:lpstr>
      <vt:lpstr>'Forma 6'!VAS075_F_Pastataiadmini33IsViso</vt:lpstr>
      <vt:lpstr>VAS075_F_Pastataiadmini33IsViso</vt:lpstr>
      <vt:lpstr>'Forma 6'!VAS075_F_Pastataiadmini341NuotekuSurinkimas</vt:lpstr>
      <vt:lpstr>VAS075_F_Pastataiadmini341NuotekuSurinkimas</vt:lpstr>
      <vt:lpstr>'Forma 6'!VAS075_F_Pastataiadmini342NuotekuValymas</vt:lpstr>
      <vt:lpstr>VAS075_F_Pastataiadmini342NuotekuValymas</vt:lpstr>
      <vt:lpstr>'Forma 6'!VAS075_F_Pastataiadmini343NuotekuDumblo</vt:lpstr>
      <vt:lpstr>VAS075_F_Pastataiadmini343NuotekuDumblo</vt:lpstr>
      <vt:lpstr>'Forma 6'!VAS075_F_Pastataiadmini34IsViso</vt:lpstr>
      <vt:lpstr>VAS075_F_Pastataiadmini34IsViso</vt:lpstr>
      <vt:lpstr>'Forma 6'!VAS075_F_Pastataiadmini35PavirsiniuNuoteku</vt:lpstr>
      <vt:lpstr>VAS075_F_Pastataiadmini35PavirsiniuNuoteku</vt:lpstr>
      <vt:lpstr>'Forma 6'!VAS075_F_Pastataiadmini36KitosReguliuojamosios</vt:lpstr>
      <vt:lpstr>VAS075_F_Pastataiadmini36KitosReguliuojamosios</vt:lpstr>
      <vt:lpstr>'Forma 6'!VAS075_F_Pastataiadmini37KitosVeiklos</vt:lpstr>
      <vt:lpstr>VAS075_F_Pastataiadmini37KitosVeiklos</vt:lpstr>
      <vt:lpstr>'Forma 6'!VAS075_F_Pastataiadmini3Apskaitosveikla1</vt:lpstr>
      <vt:lpstr>VAS075_F_Pastataiadmini3Apskaitosveikla1</vt:lpstr>
      <vt:lpstr>'Forma 6'!VAS075_F_Pastataiadmini3Kitareguliuoja1</vt:lpstr>
      <vt:lpstr>VAS075_F_Pastataiadmini3Kitareguliuoja1</vt:lpstr>
      <vt:lpstr>'Forma 6'!VAS075_F_Pastataiadmini41IS</vt:lpstr>
      <vt:lpstr>VAS075_F_Pastataiadmini41IS</vt:lpstr>
      <vt:lpstr>'Forma 6'!VAS075_F_Pastataiadmini431GeriamojoVandens</vt:lpstr>
      <vt:lpstr>VAS075_F_Pastataiadmini431GeriamojoVandens</vt:lpstr>
      <vt:lpstr>'Forma 6'!VAS075_F_Pastataiadmini432GeriamojoVandens</vt:lpstr>
      <vt:lpstr>VAS075_F_Pastataiadmini432GeriamojoVandens</vt:lpstr>
      <vt:lpstr>'Forma 6'!VAS075_F_Pastataiadmini433GeriamojoVandens</vt:lpstr>
      <vt:lpstr>VAS075_F_Pastataiadmini433GeriamojoVandens</vt:lpstr>
      <vt:lpstr>'Forma 6'!VAS075_F_Pastataiadmini43IsViso</vt:lpstr>
      <vt:lpstr>VAS075_F_Pastataiadmini43IsViso</vt:lpstr>
      <vt:lpstr>'Forma 6'!VAS075_F_Pastataiadmini441NuotekuSurinkimas</vt:lpstr>
      <vt:lpstr>VAS075_F_Pastataiadmini441NuotekuSurinkimas</vt:lpstr>
      <vt:lpstr>'Forma 6'!VAS075_F_Pastataiadmini442NuotekuValymas</vt:lpstr>
      <vt:lpstr>VAS075_F_Pastataiadmini442NuotekuValymas</vt:lpstr>
      <vt:lpstr>'Forma 6'!VAS075_F_Pastataiadmini443NuotekuDumblo</vt:lpstr>
      <vt:lpstr>VAS075_F_Pastataiadmini443NuotekuDumblo</vt:lpstr>
      <vt:lpstr>'Forma 6'!VAS075_F_Pastataiadmini44IsViso</vt:lpstr>
      <vt:lpstr>VAS075_F_Pastataiadmini44IsViso</vt:lpstr>
      <vt:lpstr>'Forma 6'!VAS075_F_Pastataiadmini45PavirsiniuNuoteku</vt:lpstr>
      <vt:lpstr>VAS075_F_Pastataiadmini45PavirsiniuNuoteku</vt:lpstr>
      <vt:lpstr>'Forma 6'!VAS075_F_Pastataiadmini46KitosReguliuojamosios</vt:lpstr>
      <vt:lpstr>VAS075_F_Pastataiadmini46KitosReguliuojamosios</vt:lpstr>
      <vt:lpstr>'Forma 6'!VAS075_F_Pastataiadmini47KitosVeiklos</vt:lpstr>
      <vt:lpstr>VAS075_F_Pastataiadmini47KitosVeiklos</vt:lpstr>
      <vt:lpstr>'Forma 6'!VAS075_F_Pastataiadmini4Apskaitosveikla1</vt:lpstr>
      <vt:lpstr>VAS075_F_Pastataiadmini4Apskaitosveikla1</vt:lpstr>
      <vt:lpstr>'Forma 6'!VAS075_F_Pastataiadmini4Kitareguliuoja1</vt:lpstr>
      <vt:lpstr>VAS075_F_Pastataiadmini4Kitareguliuoja1</vt:lpstr>
      <vt:lpstr>'Forma 6'!VAS075_F_Pastataiadmini51IS</vt:lpstr>
      <vt:lpstr>VAS075_F_Pastataiadmini51IS</vt:lpstr>
      <vt:lpstr>'Forma 6'!VAS075_F_Pastataiadmini531GeriamojoVandens</vt:lpstr>
      <vt:lpstr>VAS075_F_Pastataiadmini531GeriamojoVandens</vt:lpstr>
      <vt:lpstr>'Forma 6'!VAS075_F_Pastataiadmini532GeriamojoVandens</vt:lpstr>
      <vt:lpstr>VAS075_F_Pastataiadmini532GeriamojoVandens</vt:lpstr>
      <vt:lpstr>'Forma 6'!VAS075_F_Pastataiadmini533GeriamojoVandens</vt:lpstr>
      <vt:lpstr>VAS075_F_Pastataiadmini533GeriamojoVandens</vt:lpstr>
      <vt:lpstr>'Forma 6'!VAS075_F_Pastataiadmini53IsViso</vt:lpstr>
      <vt:lpstr>VAS075_F_Pastataiadmini53IsViso</vt:lpstr>
      <vt:lpstr>'Forma 6'!VAS075_F_Pastataiadmini541NuotekuSurinkimas</vt:lpstr>
      <vt:lpstr>VAS075_F_Pastataiadmini541NuotekuSurinkimas</vt:lpstr>
      <vt:lpstr>'Forma 6'!VAS075_F_Pastataiadmini542NuotekuValymas</vt:lpstr>
      <vt:lpstr>VAS075_F_Pastataiadmini542NuotekuValymas</vt:lpstr>
      <vt:lpstr>'Forma 6'!VAS075_F_Pastataiadmini543NuotekuDumblo</vt:lpstr>
      <vt:lpstr>VAS075_F_Pastataiadmini543NuotekuDumblo</vt:lpstr>
      <vt:lpstr>'Forma 6'!VAS075_F_Pastataiadmini54IsViso</vt:lpstr>
      <vt:lpstr>VAS075_F_Pastataiadmini54IsViso</vt:lpstr>
      <vt:lpstr>'Forma 6'!VAS075_F_Pastataiadmini55PavirsiniuNuoteku</vt:lpstr>
      <vt:lpstr>VAS075_F_Pastataiadmini55PavirsiniuNuoteku</vt:lpstr>
      <vt:lpstr>'Forma 6'!VAS075_F_Pastataiadmini56KitosReguliuojamosios</vt:lpstr>
      <vt:lpstr>VAS075_F_Pastataiadmini56KitosReguliuojamosios</vt:lpstr>
      <vt:lpstr>'Forma 6'!VAS075_F_Pastataiadmini57KitosVeiklos</vt:lpstr>
      <vt:lpstr>VAS075_F_Pastataiadmini57KitosVeiklos</vt:lpstr>
      <vt:lpstr>'Forma 6'!VAS075_F_Pastataiadmini5Apskaitosveikla1</vt:lpstr>
      <vt:lpstr>VAS075_F_Pastataiadmini5Apskaitosveikla1</vt:lpstr>
      <vt:lpstr>'Forma 6'!VAS075_F_Pastataiadmini5Kitareguliuoja1</vt:lpstr>
      <vt:lpstr>VAS075_F_Pastataiadmini5Kitareguliuoja1</vt:lpstr>
      <vt:lpstr>'Forma 6'!VAS075_F_Pastataiirstat21IS</vt:lpstr>
      <vt:lpstr>VAS075_F_Pastataiirstat21IS</vt:lpstr>
      <vt:lpstr>'Forma 6'!VAS075_F_Pastataiirstat231GeriamojoVandens</vt:lpstr>
      <vt:lpstr>VAS075_F_Pastataiirstat231GeriamojoVandens</vt:lpstr>
      <vt:lpstr>'Forma 6'!VAS075_F_Pastataiirstat232GeriamojoVandens</vt:lpstr>
      <vt:lpstr>VAS075_F_Pastataiirstat232GeriamojoVandens</vt:lpstr>
      <vt:lpstr>'Forma 6'!VAS075_F_Pastataiirstat233GeriamojoVandens</vt:lpstr>
      <vt:lpstr>VAS075_F_Pastataiirstat233GeriamojoVandens</vt:lpstr>
      <vt:lpstr>'Forma 6'!VAS075_F_Pastataiirstat23IsViso</vt:lpstr>
      <vt:lpstr>VAS075_F_Pastataiirstat23IsViso</vt:lpstr>
      <vt:lpstr>'Forma 6'!VAS075_F_Pastataiirstat241NuotekuSurinkimas</vt:lpstr>
      <vt:lpstr>VAS075_F_Pastataiirstat241NuotekuSurinkimas</vt:lpstr>
      <vt:lpstr>'Forma 6'!VAS075_F_Pastataiirstat242NuotekuValymas</vt:lpstr>
      <vt:lpstr>VAS075_F_Pastataiirstat242NuotekuValymas</vt:lpstr>
      <vt:lpstr>'Forma 6'!VAS075_F_Pastataiirstat243NuotekuDumblo</vt:lpstr>
      <vt:lpstr>VAS075_F_Pastataiirstat243NuotekuDumblo</vt:lpstr>
      <vt:lpstr>'Forma 6'!VAS075_F_Pastataiirstat24IsViso</vt:lpstr>
      <vt:lpstr>VAS075_F_Pastataiirstat24IsViso</vt:lpstr>
      <vt:lpstr>'Forma 6'!VAS075_F_Pastataiirstat25PavirsiniuNuoteku</vt:lpstr>
      <vt:lpstr>VAS075_F_Pastataiirstat25PavirsiniuNuoteku</vt:lpstr>
      <vt:lpstr>'Forma 6'!VAS075_F_Pastataiirstat26KitosReguliuojamosios</vt:lpstr>
      <vt:lpstr>VAS075_F_Pastataiirstat26KitosReguliuojamosios</vt:lpstr>
      <vt:lpstr>'Forma 6'!VAS075_F_Pastataiirstat27KitosVeiklos</vt:lpstr>
      <vt:lpstr>VAS075_F_Pastataiirstat27KitosVeiklos</vt:lpstr>
      <vt:lpstr>'Forma 6'!VAS075_F_Pastataiirstat2Apskaitosveikla1</vt:lpstr>
      <vt:lpstr>VAS075_F_Pastataiirstat2Apskaitosveikla1</vt:lpstr>
      <vt:lpstr>'Forma 6'!VAS075_F_Pastataiirstat2Kitareguliuoja1</vt:lpstr>
      <vt:lpstr>VAS075_F_Pastataiirstat2Kitareguliuoja1</vt:lpstr>
      <vt:lpstr>'Forma 6'!VAS075_F_Pastataiirstat31IS</vt:lpstr>
      <vt:lpstr>VAS075_F_Pastataiirstat31IS</vt:lpstr>
      <vt:lpstr>'Forma 6'!VAS075_F_Pastataiirstat331GeriamojoVandens</vt:lpstr>
      <vt:lpstr>VAS075_F_Pastataiirstat331GeriamojoVandens</vt:lpstr>
      <vt:lpstr>'Forma 6'!VAS075_F_Pastataiirstat332GeriamojoVandens</vt:lpstr>
      <vt:lpstr>VAS075_F_Pastataiirstat332GeriamojoVandens</vt:lpstr>
      <vt:lpstr>'Forma 6'!VAS075_F_Pastataiirstat333GeriamojoVandens</vt:lpstr>
      <vt:lpstr>VAS075_F_Pastataiirstat333GeriamojoVandens</vt:lpstr>
      <vt:lpstr>'Forma 6'!VAS075_F_Pastataiirstat33IsViso</vt:lpstr>
      <vt:lpstr>VAS075_F_Pastataiirstat33IsViso</vt:lpstr>
      <vt:lpstr>'Forma 6'!VAS075_F_Pastataiirstat341NuotekuSurinkimas</vt:lpstr>
      <vt:lpstr>VAS075_F_Pastataiirstat341NuotekuSurinkimas</vt:lpstr>
      <vt:lpstr>'Forma 6'!VAS075_F_Pastataiirstat342NuotekuValymas</vt:lpstr>
      <vt:lpstr>VAS075_F_Pastataiirstat342NuotekuValymas</vt:lpstr>
      <vt:lpstr>'Forma 6'!VAS075_F_Pastataiirstat343NuotekuDumblo</vt:lpstr>
      <vt:lpstr>VAS075_F_Pastataiirstat343NuotekuDumblo</vt:lpstr>
      <vt:lpstr>'Forma 6'!VAS075_F_Pastataiirstat34IsViso</vt:lpstr>
      <vt:lpstr>VAS075_F_Pastataiirstat34IsViso</vt:lpstr>
      <vt:lpstr>'Forma 6'!VAS075_F_Pastataiirstat35PavirsiniuNuoteku</vt:lpstr>
      <vt:lpstr>VAS075_F_Pastataiirstat35PavirsiniuNuoteku</vt:lpstr>
      <vt:lpstr>'Forma 6'!VAS075_F_Pastataiirstat36KitosReguliuojamosios</vt:lpstr>
      <vt:lpstr>VAS075_F_Pastataiirstat36KitosReguliuojamosios</vt:lpstr>
      <vt:lpstr>'Forma 6'!VAS075_F_Pastataiirstat37KitosVeiklos</vt:lpstr>
      <vt:lpstr>VAS075_F_Pastataiirstat37KitosVeiklos</vt:lpstr>
      <vt:lpstr>'Forma 6'!VAS075_F_Pastataiirstat3Apskaitosveikla1</vt:lpstr>
      <vt:lpstr>VAS075_F_Pastataiirstat3Apskaitosveikla1</vt:lpstr>
      <vt:lpstr>'Forma 6'!VAS075_F_Pastataiirstat3Kitareguliuoja1</vt:lpstr>
      <vt:lpstr>VAS075_F_Pastataiirstat3Kitareguliuoja1</vt:lpstr>
      <vt:lpstr>'Forma 6'!VAS075_F_Pastataiirstat41IS</vt:lpstr>
      <vt:lpstr>VAS075_F_Pastataiirstat41IS</vt:lpstr>
      <vt:lpstr>'Forma 6'!VAS075_F_Pastataiirstat431GeriamojoVandens</vt:lpstr>
      <vt:lpstr>VAS075_F_Pastataiirstat431GeriamojoVandens</vt:lpstr>
      <vt:lpstr>'Forma 6'!VAS075_F_Pastataiirstat432GeriamojoVandens</vt:lpstr>
      <vt:lpstr>VAS075_F_Pastataiirstat432GeriamojoVandens</vt:lpstr>
      <vt:lpstr>'Forma 6'!VAS075_F_Pastataiirstat433GeriamojoVandens</vt:lpstr>
      <vt:lpstr>VAS075_F_Pastataiirstat433GeriamojoVandens</vt:lpstr>
      <vt:lpstr>'Forma 6'!VAS075_F_Pastataiirstat43IsViso</vt:lpstr>
      <vt:lpstr>VAS075_F_Pastataiirstat43IsViso</vt:lpstr>
      <vt:lpstr>'Forma 6'!VAS075_F_Pastataiirstat441NuotekuSurinkimas</vt:lpstr>
      <vt:lpstr>VAS075_F_Pastataiirstat441NuotekuSurinkimas</vt:lpstr>
      <vt:lpstr>'Forma 6'!VAS075_F_Pastataiirstat442NuotekuValymas</vt:lpstr>
      <vt:lpstr>VAS075_F_Pastataiirstat442NuotekuValymas</vt:lpstr>
      <vt:lpstr>'Forma 6'!VAS075_F_Pastataiirstat443NuotekuDumblo</vt:lpstr>
      <vt:lpstr>VAS075_F_Pastataiirstat443NuotekuDumblo</vt:lpstr>
      <vt:lpstr>'Forma 6'!VAS075_F_Pastataiirstat44IsViso</vt:lpstr>
      <vt:lpstr>VAS075_F_Pastataiirstat44IsViso</vt:lpstr>
      <vt:lpstr>'Forma 6'!VAS075_F_Pastataiirstat45PavirsiniuNuoteku</vt:lpstr>
      <vt:lpstr>VAS075_F_Pastataiirstat45PavirsiniuNuoteku</vt:lpstr>
      <vt:lpstr>'Forma 6'!VAS075_F_Pastataiirstat46KitosReguliuojamosios</vt:lpstr>
      <vt:lpstr>VAS075_F_Pastataiirstat46KitosReguliuojamosios</vt:lpstr>
      <vt:lpstr>'Forma 6'!VAS075_F_Pastataiirstat47KitosVeiklos</vt:lpstr>
      <vt:lpstr>VAS075_F_Pastataiirstat47KitosVeiklos</vt:lpstr>
      <vt:lpstr>'Forma 6'!VAS075_F_Pastataiirstat4Apskaitosveikla1</vt:lpstr>
      <vt:lpstr>VAS075_F_Pastataiirstat4Apskaitosveikla1</vt:lpstr>
      <vt:lpstr>'Forma 6'!VAS075_F_Pastataiirstat4Kitareguliuoja1</vt:lpstr>
      <vt:lpstr>VAS075_F_Pastataiirstat4Kitareguliuoja1</vt:lpstr>
      <vt:lpstr>'Forma 6'!VAS075_F_Pastataiirstat51IS</vt:lpstr>
      <vt:lpstr>VAS075_F_Pastataiirstat51IS</vt:lpstr>
      <vt:lpstr>'Forma 6'!VAS075_F_Pastataiirstat531GeriamojoVandens</vt:lpstr>
      <vt:lpstr>VAS075_F_Pastataiirstat531GeriamojoVandens</vt:lpstr>
      <vt:lpstr>'Forma 6'!VAS075_F_Pastataiirstat532GeriamojoVandens</vt:lpstr>
      <vt:lpstr>VAS075_F_Pastataiirstat532GeriamojoVandens</vt:lpstr>
      <vt:lpstr>'Forma 6'!VAS075_F_Pastataiirstat533GeriamojoVandens</vt:lpstr>
      <vt:lpstr>VAS075_F_Pastataiirstat533GeriamojoVandens</vt:lpstr>
      <vt:lpstr>'Forma 6'!VAS075_F_Pastataiirstat53IsViso</vt:lpstr>
      <vt:lpstr>VAS075_F_Pastataiirstat53IsViso</vt:lpstr>
      <vt:lpstr>'Forma 6'!VAS075_F_Pastataiirstat541NuotekuSurinkimas</vt:lpstr>
      <vt:lpstr>VAS075_F_Pastataiirstat541NuotekuSurinkimas</vt:lpstr>
      <vt:lpstr>'Forma 6'!VAS075_F_Pastataiirstat542NuotekuValymas</vt:lpstr>
      <vt:lpstr>VAS075_F_Pastataiirstat542NuotekuValymas</vt:lpstr>
      <vt:lpstr>'Forma 6'!VAS075_F_Pastataiirstat543NuotekuDumblo</vt:lpstr>
      <vt:lpstr>VAS075_F_Pastataiirstat543NuotekuDumblo</vt:lpstr>
      <vt:lpstr>'Forma 6'!VAS075_F_Pastataiirstat54IsViso</vt:lpstr>
      <vt:lpstr>VAS075_F_Pastataiirstat54IsViso</vt:lpstr>
      <vt:lpstr>'Forma 6'!VAS075_F_Pastataiirstat55PavirsiniuNuoteku</vt:lpstr>
      <vt:lpstr>VAS075_F_Pastataiirstat55PavirsiniuNuoteku</vt:lpstr>
      <vt:lpstr>'Forma 6'!VAS075_F_Pastataiirstat56KitosReguliuojamosios</vt:lpstr>
      <vt:lpstr>VAS075_F_Pastataiirstat56KitosReguliuojamosios</vt:lpstr>
      <vt:lpstr>'Forma 6'!VAS075_F_Pastataiirstat57KitosVeiklos</vt:lpstr>
      <vt:lpstr>VAS075_F_Pastataiirstat57KitosVeiklos</vt:lpstr>
      <vt:lpstr>'Forma 6'!VAS075_F_Pastataiirstat5Apskaitosveikla1</vt:lpstr>
      <vt:lpstr>VAS075_F_Pastataiirstat5Apskaitosveikla1</vt:lpstr>
      <vt:lpstr>'Forma 6'!VAS075_F_Pastataiirstat5Kitareguliuoja1</vt:lpstr>
      <vt:lpstr>VAS075_F_Pastataiirstat5Kitareguliuoja1</vt:lpstr>
      <vt:lpstr>'Forma 6'!VAS075_F_Saulessviesose11IS</vt:lpstr>
      <vt:lpstr>VAS075_F_Saulessviesose11IS</vt:lpstr>
      <vt:lpstr>'Forma 6'!VAS075_F_Saulessviesose131GeriamojoVandens</vt:lpstr>
      <vt:lpstr>VAS075_F_Saulessviesose131GeriamojoVandens</vt:lpstr>
      <vt:lpstr>'Forma 6'!VAS075_F_Saulessviesose132GeriamojoVandens</vt:lpstr>
      <vt:lpstr>VAS075_F_Saulessviesose132GeriamojoVandens</vt:lpstr>
      <vt:lpstr>'Forma 6'!VAS075_F_Saulessviesose133GeriamojoVandens</vt:lpstr>
      <vt:lpstr>VAS075_F_Saulessviesose133GeriamojoVandens</vt:lpstr>
      <vt:lpstr>'Forma 6'!VAS075_F_Saulessviesose13IsViso</vt:lpstr>
      <vt:lpstr>VAS075_F_Saulessviesose13IsViso</vt:lpstr>
      <vt:lpstr>'Forma 6'!VAS075_F_Saulessviesose141NuotekuSurinkimas</vt:lpstr>
      <vt:lpstr>VAS075_F_Saulessviesose141NuotekuSurinkimas</vt:lpstr>
      <vt:lpstr>'Forma 6'!VAS075_F_Saulessviesose142NuotekuValymas</vt:lpstr>
      <vt:lpstr>VAS075_F_Saulessviesose142NuotekuValymas</vt:lpstr>
      <vt:lpstr>'Forma 6'!VAS075_F_Saulessviesose143NuotekuDumblo</vt:lpstr>
      <vt:lpstr>VAS075_F_Saulessviesose143NuotekuDumblo</vt:lpstr>
      <vt:lpstr>'Forma 6'!VAS075_F_Saulessviesose14IsViso</vt:lpstr>
      <vt:lpstr>VAS075_F_Saulessviesose14IsViso</vt:lpstr>
      <vt:lpstr>'Forma 6'!VAS075_F_Saulessviesose15PavirsiniuNuoteku</vt:lpstr>
      <vt:lpstr>VAS075_F_Saulessviesose15PavirsiniuNuoteku</vt:lpstr>
      <vt:lpstr>'Forma 6'!VAS075_F_Saulessviesose16KitosReguliuojamosios</vt:lpstr>
      <vt:lpstr>VAS075_F_Saulessviesose16KitosReguliuojamosios</vt:lpstr>
      <vt:lpstr>'Forma 6'!VAS075_F_Saulessviesose17KitosVeiklos</vt:lpstr>
      <vt:lpstr>VAS075_F_Saulessviesose17KitosVeiklos</vt:lpstr>
      <vt:lpstr>'Forma 6'!VAS075_F_Saulessviesose1Apskaitosveikla1</vt:lpstr>
      <vt:lpstr>VAS075_F_Saulessviesose1Apskaitosveikla1</vt:lpstr>
      <vt:lpstr>'Forma 6'!VAS075_F_Saulessviesose1Kitareguliuoja1</vt:lpstr>
      <vt:lpstr>VAS075_F_Saulessviesose1Kitareguliuoja1</vt:lpstr>
      <vt:lpstr>'Forma 6'!VAS075_F_Saulessviesose21IS</vt:lpstr>
      <vt:lpstr>VAS075_F_Saulessviesose21IS</vt:lpstr>
      <vt:lpstr>'Forma 6'!VAS075_F_Saulessviesose231GeriamojoVandens</vt:lpstr>
      <vt:lpstr>VAS075_F_Saulessviesose231GeriamojoVandens</vt:lpstr>
      <vt:lpstr>'Forma 6'!VAS075_F_Saulessviesose232GeriamojoVandens</vt:lpstr>
      <vt:lpstr>VAS075_F_Saulessviesose232GeriamojoVandens</vt:lpstr>
      <vt:lpstr>'Forma 6'!VAS075_F_Saulessviesose233GeriamojoVandens</vt:lpstr>
      <vt:lpstr>VAS075_F_Saulessviesose233GeriamojoVandens</vt:lpstr>
      <vt:lpstr>'Forma 6'!VAS075_F_Saulessviesose23IsViso</vt:lpstr>
      <vt:lpstr>VAS075_F_Saulessviesose23IsViso</vt:lpstr>
      <vt:lpstr>'Forma 6'!VAS075_F_Saulessviesose241NuotekuSurinkimas</vt:lpstr>
      <vt:lpstr>VAS075_F_Saulessviesose241NuotekuSurinkimas</vt:lpstr>
      <vt:lpstr>'Forma 6'!VAS075_F_Saulessviesose242NuotekuValymas</vt:lpstr>
      <vt:lpstr>VAS075_F_Saulessviesose242NuotekuValymas</vt:lpstr>
      <vt:lpstr>'Forma 6'!VAS075_F_Saulessviesose243NuotekuDumblo</vt:lpstr>
      <vt:lpstr>VAS075_F_Saulessviesose243NuotekuDumblo</vt:lpstr>
      <vt:lpstr>'Forma 6'!VAS075_F_Saulessviesose24IsViso</vt:lpstr>
      <vt:lpstr>VAS075_F_Saulessviesose24IsViso</vt:lpstr>
      <vt:lpstr>'Forma 6'!VAS075_F_Saulessviesose25PavirsiniuNuoteku</vt:lpstr>
      <vt:lpstr>VAS075_F_Saulessviesose25PavirsiniuNuoteku</vt:lpstr>
      <vt:lpstr>'Forma 6'!VAS075_F_Saulessviesose26KitosReguliuojamosios</vt:lpstr>
      <vt:lpstr>VAS075_F_Saulessviesose26KitosReguliuojamosios</vt:lpstr>
      <vt:lpstr>'Forma 6'!VAS075_F_Saulessviesose27KitosVeiklos</vt:lpstr>
      <vt:lpstr>VAS075_F_Saulessviesose27KitosVeiklos</vt:lpstr>
      <vt:lpstr>'Forma 6'!VAS075_F_Saulessviesose2Apskaitosveikla1</vt:lpstr>
      <vt:lpstr>VAS075_F_Saulessviesose2Apskaitosveikla1</vt:lpstr>
      <vt:lpstr>'Forma 6'!VAS075_F_Saulessviesose2Kitareguliuoja1</vt:lpstr>
      <vt:lpstr>VAS075_F_Saulessviesose2Kitareguliuoja1</vt:lpstr>
      <vt:lpstr>'Forma 6'!VAS075_F_Saulessviesose31IS</vt:lpstr>
      <vt:lpstr>VAS075_F_Saulessviesose31IS</vt:lpstr>
      <vt:lpstr>'Forma 6'!VAS075_F_Saulessviesose331GeriamojoVandens</vt:lpstr>
      <vt:lpstr>VAS075_F_Saulessviesose331GeriamojoVandens</vt:lpstr>
      <vt:lpstr>'Forma 6'!VAS075_F_Saulessviesose332GeriamojoVandens</vt:lpstr>
      <vt:lpstr>VAS075_F_Saulessviesose332GeriamojoVandens</vt:lpstr>
      <vt:lpstr>'Forma 6'!VAS075_F_Saulessviesose333GeriamojoVandens</vt:lpstr>
      <vt:lpstr>VAS075_F_Saulessviesose333GeriamojoVandens</vt:lpstr>
      <vt:lpstr>'Forma 6'!VAS075_F_Saulessviesose33IsViso</vt:lpstr>
      <vt:lpstr>VAS075_F_Saulessviesose33IsViso</vt:lpstr>
      <vt:lpstr>'Forma 6'!VAS075_F_Saulessviesose341NuotekuSurinkimas</vt:lpstr>
      <vt:lpstr>VAS075_F_Saulessviesose341NuotekuSurinkimas</vt:lpstr>
      <vt:lpstr>'Forma 6'!VAS075_F_Saulessviesose342NuotekuValymas</vt:lpstr>
      <vt:lpstr>VAS075_F_Saulessviesose342NuotekuValymas</vt:lpstr>
      <vt:lpstr>'Forma 6'!VAS075_F_Saulessviesose343NuotekuDumblo</vt:lpstr>
      <vt:lpstr>VAS075_F_Saulessviesose343NuotekuDumblo</vt:lpstr>
      <vt:lpstr>'Forma 6'!VAS075_F_Saulessviesose34IsViso</vt:lpstr>
      <vt:lpstr>VAS075_F_Saulessviesose34IsViso</vt:lpstr>
      <vt:lpstr>'Forma 6'!VAS075_F_Saulessviesose35PavirsiniuNuoteku</vt:lpstr>
      <vt:lpstr>VAS075_F_Saulessviesose35PavirsiniuNuoteku</vt:lpstr>
      <vt:lpstr>'Forma 6'!VAS075_F_Saulessviesose36KitosReguliuojamosios</vt:lpstr>
      <vt:lpstr>VAS075_F_Saulessviesose36KitosReguliuojamosios</vt:lpstr>
      <vt:lpstr>'Forma 6'!VAS075_F_Saulessviesose37KitosVeiklos</vt:lpstr>
      <vt:lpstr>VAS075_F_Saulessviesose37KitosVeiklos</vt:lpstr>
      <vt:lpstr>'Forma 6'!VAS075_F_Saulessviesose3Apskaitosveikla1</vt:lpstr>
      <vt:lpstr>VAS075_F_Saulessviesose3Apskaitosveikla1</vt:lpstr>
      <vt:lpstr>'Forma 6'!VAS075_F_Saulessviesose3Kitareguliuoja1</vt:lpstr>
      <vt:lpstr>VAS075_F_Saulessviesose3Kitareguliuoja1</vt:lpstr>
      <vt:lpstr>'Forma 6'!VAS075_F_Saulessviesose41IS</vt:lpstr>
      <vt:lpstr>VAS075_F_Saulessviesose41IS</vt:lpstr>
      <vt:lpstr>'Forma 6'!VAS075_F_Saulessviesose431GeriamojoVandens</vt:lpstr>
      <vt:lpstr>VAS075_F_Saulessviesose431GeriamojoVandens</vt:lpstr>
      <vt:lpstr>'Forma 6'!VAS075_F_Saulessviesose432GeriamojoVandens</vt:lpstr>
      <vt:lpstr>VAS075_F_Saulessviesose432GeriamojoVandens</vt:lpstr>
      <vt:lpstr>'Forma 6'!VAS075_F_Saulessviesose433GeriamojoVandens</vt:lpstr>
      <vt:lpstr>VAS075_F_Saulessviesose433GeriamojoVandens</vt:lpstr>
      <vt:lpstr>'Forma 6'!VAS075_F_Saulessviesose43IsViso</vt:lpstr>
      <vt:lpstr>VAS075_F_Saulessviesose43IsViso</vt:lpstr>
      <vt:lpstr>'Forma 6'!VAS075_F_Saulessviesose441NuotekuSurinkimas</vt:lpstr>
      <vt:lpstr>VAS075_F_Saulessviesose441NuotekuSurinkimas</vt:lpstr>
      <vt:lpstr>'Forma 6'!VAS075_F_Saulessviesose442NuotekuValymas</vt:lpstr>
      <vt:lpstr>VAS075_F_Saulessviesose442NuotekuValymas</vt:lpstr>
      <vt:lpstr>'Forma 6'!VAS075_F_Saulessviesose443NuotekuDumblo</vt:lpstr>
      <vt:lpstr>VAS075_F_Saulessviesose443NuotekuDumblo</vt:lpstr>
      <vt:lpstr>'Forma 6'!VAS075_F_Saulessviesose44IsViso</vt:lpstr>
      <vt:lpstr>VAS075_F_Saulessviesose44IsViso</vt:lpstr>
      <vt:lpstr>'Forma 6'!VAS075_F_Saulessviesose45PavirsiniuNuoteku</vt:lpstr>
      <vt:lpstr>VAS075_F_Saulessviesose45PavirsiniuNuoteku</vt:lpstr>
      <vt:lpstr>'Forma 6'!VAS075_F_Saulessviesose46KitosReguliuojamosios</vt:lpstr>
      <vt:lpstr>VAS075_F_Saulessviesose46KitosReguliuojamosios</vt:lpstr>
      <vt:lpstr>'Forma 6'!VAS075_F_Saulessviesose47KitosVeiklos</vt:lpstr>
      <vt:lpstr>VAS075_F_Saulessviesose47KitosVeiklos</vt:lpstr>
      <vt:lpstr>'Forma 6'!VAS075_F_Saulessviesose4Apskaitosveikla1</vt:lpstr>
      <vt:lpstr>VAS075_F_Saulessviesose4Apskaitosveikla1</vt:lpstr>
      <vt:lpstr>'Forma 6'!VAS075_F_Saulessviesose4Kitareguliuoja1</vt:lpstr>
      <vt:lpstr>VAS075_F_Saulessviesose4Kitareguliuoja1</vt:lpstr>
      <vt:lpstr>'Forma 6'!VAS075_F_Silumosatsiska11IS</vt:lpstr>
      <vt:lpstr>VAS075_F_Silumosatsiska11IS</vt:lpstr>
      <vt:lpstr>'Forma 6'!VAS075_F_Silumosatsiska131GeriamojoVandens</vt:lpstr>
      <vt:lpstr>VAS075_F_Silumosatsiska131GeriamojoVandens</vt:lpstr>
      <vt:lpstr>'Forma 6'!VAS075_F_Silumosatsiska132GeriamojoVandens</vt:lpstr>
      <vt:lpstr>VAS075_F_Silumosatsiska132GeriamojoVandens</vt:lpstr>
      <vt:lpstr>'Forma 6'!VAS075_F_Silumosatsiska133GeriamojoVandens</vt:lpstr>
      <vt:lpstr>VAS075_F_Silumosatsiska133GeriamojoVandens</vt:lpstr>
      <vt:lpstr>'Forma 6'!VAS075_F_Silumosatsiska13IsViso</vt:lpstr>
      <vt:lpstr>VAS075_F_Silumosatsiska13IsViso</vt:lpstr>
      <vt:lpstr>'Forma 6'!VAS075_F_Silumosatsiska141NuotekuSurinkimas</vt:lpstr>
      <vt:lpstr>VAS075_F_Silumosatsiska141NuotekuSurinkimas</vt:lpstr>
      <vt:lpstr>'Forma 6'!VAS075_F_Silumosatsiska142NuotekuValymas</vt:lpstr>
      <vt:lpstr>VAS075_F_Silumosatsiska142NuotekuValymas</vt:lpstr>
      <vt:lpstr>'Forma 6'!VAS075_F_Silumosatsiska143NuotekuDumblo</vt:lpstr>
      <vt:lpstr>VAS075_F_Silumosatsiska143NuotekuDumblo</vt:lpstr>
      <vt:lpstr>'Forma 6'!VAS075_F_Silumosatsiska14IsViso</vt:lpstr>
      <vt:lpstr>VAS075_F_Silumosatsiska14IsViso</vt:lpstr>
      <vt:lpstr>'Forma 6'!VAS075_F_Silumosatsiska15PavirsiniuNuoteku</vt:lpstr>
      <vt:lpstr>VAS075_F_Silumosatsiska15PavirsiniuNuoteku</vt:lpstr>
      <vt:lpstr>'Forma 6'!VAS075_F_Silumosatsiska16KitosReguliuojamosios</vt:lpstr>
      <vt:lpstr>VAS075_F_Silumosatsiska16KitosReguliuojamosios</vt:lpstr>
      <vt:lpstr>'Forma 6'!VAS075_F_Silumosatsiska17KitosVeiklos</vt:lpstr>
      <vt:lpstr>VAS075_F_Silumosatsiska17KitosVeiklos</vt:lpstr>
      <vt:lpstr>'Forma 6'!VAS075_F_Silumosatsiska1Apskaitosveikla1</vt:lpstr>
      <vt:lpstr>VAS075_F_Silumosatsiska1Apskaitosveikla1</vt:lpstr>
      <vt:lpstr>'Forma 6'!VAS075_F_Silumosatsiska1Kitareguliuoja1</vt:lpstr>
      <vt:lpstr>VAS075_F_Silumosatsiska1Kitareguliuoja1</vt:lpstr>
      <vt:lpstr>'Forma 6'!VAS075_F_Silumosatsiska21IS</vt:lpstr>
      <vt:lpstr>VAS075_F_Silumosatsiska21IS</vt:lpstr>
      <vt:lpstr>'Forma 6'!VAS075_F_Silumosatsiska231GeriamojoVandens</vt:lpstr>
      <vt:lpstr>VAS075_F_Silumosatsiska231GeriamojoVandens</vt:lpstr>
      <vt:lpstr>'Forma 6'!VAS075_F_Silumosatsiska232GeriamojoVandens</vt:lpstr>
      <vt:lpstr>VAS075_F_Silumosatsiska232GeriamojoVandens</vt:lpstr>
      <vt:lpstr>'Forma 6'!VAS075_F_Silumosatsiska233GeriamojoVandens</vt:lpstr>
      <vt:lpstr>VAS075_F_Silumosatsiska233GeriamojoVandens</vt:lpstr>
      <vt:lpstr>'Forma 6'!VAS075_F_Silumosatsiska23IsViso</vt:lpstr>
      <vt:lpstr>VAS075_F_Silumosatsiska23IsViso</vt:lpstr>
      <vt:lpstr>'Forma 6'!VAS075_F_Silumosatsiska241NuotekuSurinkimas</vt:lpstr>
      <vt:lpstr>VAS075_F_Silumosatsiska241NuotekuSurinkimas</vt:lpstr>
      <vt:lpstr>'Forma 6'!VAS075_F_Silumosatsiska242NuotekuValymas</vt:lpstr>
      <vt:lpstr>VAS075_F_Silumosatsiska242NuotekuValymas</vt:lpstr>
      <vt:lpstr>'Forma 6'!VAS075_F_Silumosatsiska243NuotekuDumblo</vt:lpstr>
      <vt:lpstr>VAS075_F_Silumosatsiska243NuotekuDumblo</vt:lpstr>
      <vt:lpstr>'Forma 6'!VAS075_F_Silumosatsiska24IsViso</vt:lpstr>
      <vt:lpstr>VAS075_F_Silumosatsiska24IsViso</vt:lpstr>
      <vt:lpstr>'Forma 6'!VAS075_F_Silumosatsiska25PavirsiniuNuoteku</vt:lpstr>
      <vt:lpstr>VAS075_F_Silumosatsiska25PavirsiniuNuoteku</vt:lpstr>
      <vt:lpstr>'Forma 6'!VAS075_F_Silumosatsiska26KitosReguliuojamosios</vt:lpstr>
      <vt:lpstr>VAS075_F_Silumosatsiska26KitosReguliuojamosios</vt:lpstr>
      <vt:lpstr>'Forma 6'!VAS075_F_Silumosatsiska27KitosVeiklos</vt:lpstr>
      <vt:lpstr>VAS075_F_Silumosatsiska27KitosVeiklos</vt:lpstr>
      <vt:lpstr>'Forma 6'!VAS075_F_Silumosatsiska2Apskaitosveikla1</vt:lpstr>
      <vt:lpstr>VAS075_F_Silumosatsiska2Apskaitosveikla1</vt:lpstr>
      <vt:lpstr>'Forma 6'!VAS075_F_Silumosatsiska2Kitareguliuoja1</vt:lpstr>
      <vt:lpstr>VAS075_F_Silumosatsiska2Kitareguliuoja1</vt:lpstr>
      <vt:lpstr>'Forma 6'!VAS075_F_Silumosatsiska31IS</vt:lpstr>
      <vt:lpstr>VAS075_F_Silumosatsiska31IS</vt:lpstr>
      <vt:lpstr>'Forma 6'!VAS075_F_Silumosatsiska331GeriamojoVandens</vt:lpstr>
      <vt:lpstr>VAS075_F_Silumosatsiska331GeriamojoVandens</vt:lpstr>
      <vt:lpstr>'Forma 6'!VAS075_F_Silumosatsiska332GeriamojoVandens</vt:lpstr>
      <vt:lpstr>VAS075_F_Silumosatsiska332GeriamojoVandens</vt:lpstr>
      <vt:lpstr>'Forma 6'!VAS075_F_Silumosatsiska333GeriamojoVandens</vt:lpstr>
      <vt:lpstr>VAS075_F_Silumosatsiska333GeriamojoVandens</vt:lpstr>
      <vt:lpstr>'Forma 6'!VAS075_F_Silumosatsiska33IsViso</vt:lpstr>
      <vt:lpstr>VAS075_F_Silumosatsiska33IsViso</vt:lpstr>
      <vt:lpstr>'Forma 6'!VAS075_F_Silumosatsiska341NuotekuSurinkimas</vt:lpstr>
      <vt:lpstr>VAS075_F_Silumosatsiska341NuotekuSurinkimas</vt:lpstr>
      <vt:lpstr>'Forma 6'!VAS075_F_Silumosatsiska342NuotekuValymas</vt:lpstr>
      <vt:lpstr>VAS075_F_Silumosatsiska342NuotekuValymas</vt:lpstr>
      <vt:lpstr>'Forma 6'!VAS075_F_Silumosatsiska343NuotekuDumblo</vt:lpstr>
      <vt:lpstr>VAS075_F_Silumosatsiska343NuotekuDumblo</vt:lpstr>
      <vt:lpstr>'Forma 6'!VAS075_F_Silumosatsiska34IsViso</vt:lpstr>
      <vt:lpstr>VAS075_F_Silumosatsiska34IsViso</vt:lpstr>
      <vt:lpstr>'Forma 6'!VAS075_F_Silumosatsiska35PavirsiniuNuoteku</vt:lpstr>
      <vt:lpstr>VAS075_F_Silumosatsiska35PavirsiniuNuoteku</vt:lpstr>
      <vt:lpstr>'Forma 6'!VAS075_F_Silumosatsiska36KitosReguliuojamosios</vt:lpstr>
      <vt:lpstr>VAS075_F_Silumosatsiska36KitosReguliuojamosios</vt:lpstr>
      <vt:lpstr>'Forma 6'!VAS075_F_Silumosatsiska37KitosVeiklos</vt:lpstr>
      <vt:lpstr>VAS075_F_Silumosatsiska37KitosVeiklos</vt:lpstr>
      <vt:lpstr>'Forma 6'!VAS075_F_Silumosatsiska3Apskaitosveikla1</vt:lpstr>
      <vt:lpstr>VAS075_F_Silumosatsiska3Apskaitosveikla1</vt:lpstr>
      <vt:lpstr>'Forma 6'!VAS075_F_Silumosatsiska3Kitareguliuoja1</vt:lpstr>
      <vt:lpstr>VAS075_F_Silumosatsiska3Kitareguliuoja1</vt:lpstr>
      <vt:lpstr>'Forma 6'!VAS075_F_Silumosatsiska41IS</vt:lpstr>
      <vt:lpstr>VAS075_F_Silumosatsiska41IS</vt:lpstr>
      <vt:lpstr>'Forma 6'!VAS075_F_Silumosatsiska431GeriamojoVandens</vt:lpstr>
      <vt:lpstr>VAS075_F_Silumosatsiska431GeriamojoVandens</vt:lpstr>
      <vt:lpstr>'Forma 6'!VAS075_F_Silumosatsiska432GeriamojoVandens</vt:lpstr>
      <vt:lpstr>VAS075_F_Silumosatsiska432GeriamojoVandens</vt:lpstr>
      <vt:lpstr>'Forma 6'!VAS075_F_Silumosatsiska433GeriamojoVandens</vt:lpstr>
      <vt:lpstr>VAS075_F_Silumosatsiska433GeriamojoVandens</vt:lpstr>
      <vt:lpstr>'Forma 6'!VAS075_F_Silumosatsiska43IsViso</vt:lpstr>
      <vt:lpstr>VAS075_F_Silumosatsiska43IsViso</vt:lpstr>
      <vt:lpstr>'Forma 6'!VAS075_F_Silumosatsiska441NuotekuSurinkimas</vt:lpstr>
      <vt:lpstr>VAS075_F_Silumosatsiska441NuotekuSurinkimas</vt:lpstr>
      <vt:lpstr>'Forma 6'!VAS075_F_Silumosatsiska442NuotekuValymas</vt:lpstr>
      <vt:lpstr>VAS075_F_Silumosatsiska442NuotekuValymas</vt:lpstr>
      <vt:lpstr>'Forma 6'!VAS075_F_Silumosatsiska443NuotekuDumblo</vt:lpstr>
      <vt:lpstr>VAS075_F_Silumosatsiska443NuotekuDumblo</vt:lpstr>
      <vt:lpstr>'Forma 6'!VAS075_F_Silumosatsiska44IsViso</vt:lpstr>
      <vt:lpstr>VAS075_F_Silumosatsiska44IsViso</vt:lpstr>
      <vt:lpstr>'Forma 6'!VAS075_F_Silumosatsiska45PavirsiniuNuoteku</vt:lpstr>
      <vt:lpstr>VAS075_F_Silumosatsiska45PavirsiniuNuoteku</vt:lpstr>
      <vt:lpstr>'Forma 6'!VAS075_F_Silumosatsiska46KitosReguliuojamosios</vt:lpstr>
      <vt:lpstr>VAS075_F_Silumosatsiska46KitosReguliuojamosios</vt:lpstr>
      <vt:lpstr>'Forma 6'!VAS075_F_Silumosatsiska47KitosVeiklos</vt:lpstr>
      <vt:lpstr>VAS075_F_Silumosatsiska47KitosVeiklos</vt:lpstr>
      <vt:lpstr>'Forma 6'!VAS075_F_Silumosatsiska4Apskaitosveikla1</vt:lpstr>
      <vt:lpstr>VAS075_F_Silumosatsiska4Apskaitosveikla1</vt:lpstr>
      <vt:lpstr>'Forma 6'!VAS075_F_Silumosatsiska4Kitareguliuoja1</vt:lpstr>
      <vt:lpstr>VAS075_F_Silumosatsiska4Kitareguliuoja1</vt:lpstr>
      <vt:lpstr>'Forma 6'!VAS075_F_Silumosirkarst11IS</vt:lpstr>
      <vt:lpstr>VAS075_F_Silumosirkarst11IS</vt:lpstr>
      <vt:lpstr>'Forma 6'!VAS075_F_Silumosirkarst131GeriamojoVandens</vt:lpstr>
      <vt:lpstr>VAS075_F_Silumosirkarst131GeriamojoVandens</vt:lpstr>
      <vt:lpstr>'Forma 6'!VAS075_F_Silumosirkarst132GeriamojoVandens</vt:lpstr>
      <vt:lpstr>VAS075_F_Silumosirkarst132GeriamojoVandens</vt:lpstr>
      <vt:lpstr>'Forma 6'!VAS075_F_Silumosirkarst133GeriamojoVandens</vt:lpstr>
      <vt:lpstr>VAS075_F_Silumosirkarst133GeriamojoVandens</vt:lpstr>
      <vt:lpstr>'Forma 6'!VAS075_F_Silumosirkarst13IsViso</vt:lpstr>
      <vt:lpstr>VAS075_F_Silumosirkarst13IsViso</vt:lpstr>
      <vt:lpstr>'Forma 6'!VAS075_F_Silumosirkarst141NuotekuSurinkimas</vt:lpstr>
      <vt:lpstr>VAS075_F_Silumosirkarst141NuotekuSurinkimas</vt:lpstr>
      <vt:lpstr>'Forma 6'!VAS075_F_Silumosirkarst142NuotekuValymas</vt:lpstr>
      <vt:lpstr>VAS075_F_Silumosirkarst142NuotekuValymas</vt:lpstr>
      <vt:lpstr>'Forma 6'!VAS075_F_Silumosirkarst143NuotekuDumblo</vt:lpstr>
      <vt:lpstr>VAS075_F_Silumosirkarst143NuotekuDumblo</vt:lpstr>
      <vt:lpstr>'Forma 6'!VAS075_F_Silumosirkarst14IsViso</vt:lpstr>
      <vt:lpstr>VAS075_F_Silumosirkarst14IsViso</vt:lpstr>
      <vt:lpstr>'Forma 6'!VAS075_F_Silumosirkarst15PavirsiniuNuoteku</vt:lpstr>
      <vt:lpstr>VAS075_F_Silumosirkarst15PavirsiniuNuoteku</vt:lpstr>
      <vt:lpstr>'Forma 6'!VAS075_F_Silumosirkarst16KitosReguliuojamosios</vt:lpstr>
      <vt:lpstr>VAS075_F_Silumosirkarst16KitosReguliuojamosios</vt:lpstr>
      <vt:lpstr>'Forma 6'!VAS075_F_Silumosirkarst17KitosVeiklos</vt:lpstr>
      <vt:lpstr>VAS075_F_Silumosirkarst17KitosVeiklos</vt:lpstr>
      <vt:lpstr>'Forma 6'!VAS075_F_Silumosirkarst1Apskaitosveikla1</vt:lpstr>
      <vt:lpstr>VAS075_F_Silumosirkarst1Apskaitosveikla1</vt:lpstr>
      <vt:lpstr>'Forma 6'!VAS075_F_Silumosirkarst1Kitareguliuoja1</vt:lpstr>
      <vt:lpstr>VAS075_F_Silumosirkarst1Kitareguliuoja1</vt:lpstr>
      <vt:lpstr>'Forma 6'!VAS075_F_Silumosirkarst21IS</vt:lpstr>
      <vt:lpstr>VAS075_F_Silumosirkarst21IS</vt:lpstr>
      <vt:lpstr>'Forma 6'!VAS075_F_Silumosirkarst231GeriamojoVandens</vt:lpstr>
      <vt:lpstr>VAS075_F_Silumosirkarst231GeriamojoVandens</vt:lpstr>
      <vt:lpstr>'Forma 6'!VAS075_F_Silumosirkarst232GeriamojoVandens</vt:lpstr>
      <vt:lpstr>VAS075_F_Silumosirkarst232GeriamojoVandens</vt:lpstr>
      <vt:lpstr>'Forma 6'!VAS075_F_Silumosirkarst233GeriamojoVandens</vt:lpstr>
      <vt:lpstr>VAS075_F_Silumosirkarst233GeriamojoVandens</vt:lpstr>
      <vt:lpstr>'Forma 6'!VAS075_F_Silumosirkarst23IsViso</vt:lpstr>
      <vt:lpstr>VAS075_F_Silumosirkarst23IsViso</vt:lpstr>
      <vt:lpstr>'Forma 6'!VAS075_F_Silumosirkarst241NuotekuSurinkimas</vt:lpstr>
      <vt:lpstr>VAS075_F_Silumosirkarst241NuotekuSurinkimas</vt:lpstr>
      <vt:lpstr>'Forma 6'!VAS075_F_Silumosirkarst242NuotekuValymas</vt:lpstr>
      <vt:lpstr>VAS075_F_Silumosirkarst242NuotekuValymas</vt:lpstr>
      <vt:lpstr>'Forma 6'!VAS075_F_Silumosirkarst243NuotekuDumblo</vt:lpstr>
      <vt:lpstr>VAS075_F_Silumosirkarst243NuotekuDumblo</vt:lpstr>
      <vt:lpstr>'Forma 6'!VAS075_F_Silumosirkarst24IsViso</vt:lpstr>
      <vt:lpstr>VAS075_F_Silumosirkarst24IsViso</vt:lpstr>
      <vt:lpstr>'Forma 6'!VAS075_F_Silumosirkarst25PavirsiniuNuoteku</vt:lpstr>
      <vt:lpstr>VAS075_F_Silumosirkarst25PavirsiniuNuoteku</vt:lpstr>
      <vt:lpstr>'Forma 6'!VAS075_F_Silumosirkarst26KitosReguliuojamosios</vt:lpstr>
      <vt:lpstr>VAS075_F_Silumosirkarst26KitosReguliuojamosios</vt:lpstr>
      <vt:lpstr>'Forma 6'!VAS075_F_Silumosirkarst27KitosVeiklos</vt:lpstr>
      <vt:lpstr>VAS075_F_Silumosirkarst27KitosVeiklos</vt:lpstr>
      <vt:lpstr>'Forma 6'!VAS075_F_Silumosirkarst2Apskaitosveikla1</vt:lpstr>
      <vt:lpstr>VAS075_F_Silumosirkarst2Apskaitosveikla1</vt:lpstr>
      <vt:lpstr>'Forma 6'!VAS075_F_Silumosirkarst2Kitareguliuoja1</vt:lpstr>
      <vt:lpstr>VAS075_F_Silumosirkarst2Kitareguliuoja1</vt:lpstr>
      <vt:lpstr>'Forma 6'!VAS075_F_Silumosirkarst31IS</vt:lpstr>
      <vt:lpstr>VAS075_F_Silumosirkarst31IS</vt:lpstr>
      <vt:lpstr>'Forma 6'!VAS075_F_Silumosirkarst331GeriamojoVandens</vt:lpstr>
      <vt:lpstr>VAS075_F_Silumosirkarst331GeriamojoVandens</vt:lpstr>
      <vt:lpstr>'Forma 6'!VAS075_F_Silumosirkarst332GeriamojoVandens</vt:lpstr>
      <vt:lpstr>VAS075_F_Silumosirkarst332GeriamojoVandens</vt:lpstr>
      <vt:lpstr>'Forma 6'!VAS075_F_Silumosirkarst333GeriamojoVandens</vt:lpstr>
      <vt:lpstr>VAS075_F_Silumosirkarst333GeriamojoVandens</vt:lpstr>
      <vt:lpstr>'Forma 6'!VAS075_F_Silumosirkarst33IsViso</vt:lpstr>
      <vt:lpstr>VAS075_F_Silumosirkarst33IsViso</vt:lpstr>
      <vt:lpstr>'Forma 6'!VAS075_F_Silumosirkarst341NuotekuSurinkimas</vt:lpstr>
      <vt:lpstr>VAS075_F_Silumosirkarst341NuotekuSurinkimas</vt:lpstr>
      <vt:lpstr>'Forma 6'!VAS075_F_Silumosirkarst342NuotekuValymas</vt:lpstr>
      <vt:lpstr>VAS075_F_Silumosirkarst342NuotekuValymas</vt:lpstr>
      <vt:lpstr>'Forma 6'!VAS075_F_Silumosirkarst343NuotekuDumblo</vt:lpstr>
      <vt:lpstr>VAS075_F_Silumosirkarst343NuotekuDumblo</vt:lpstr>
      <vt:lpstr>'Forma 6'!VAS075_F_Silumosirkarst34IsViso</vt:lpstr>
      <vt:lpstr>VAS075_F_Silumosirkarst34IsViso</vt:lpstr>
      <vt:lpstr>'Forma 6'!VAS075_F_Silumosirkarst35PavirsiniuNuoteku</vt:lpstr>
      <vt:lpstr>VAS075_F_Silumosirkarst35PavirsiniuNuoteku</vt:lpstr>
      <vt:lpstr>'Forma 6'!VAS075_F_Silumosirkarst36KitosReguliuojamosios</vt:lpstr>
      <vt:lpstr>VAS075_F_Silumosirkarst36KitosReguliuojamosios</vt:lpstr>
      <vt:lpstr>'Forma 6'!VAS075_F_Silumosirkarst37KitosVeiklos</vt:lpstr>
      <vt:lpstr>VAS075_F_Silumosirkarst37KitosVeiklos</vt:lpstr>
      <vt:lpstr>'Forma 6'!VAS075_F_Silumosirkarst3Apskaitosveikla1</vt:lpstr>
      <vt:lpstr>VAS075_F_Silumosirkarst3Apskaitosveikla1</vt:lpstr>
      <vt:lpstr>'Forma 6'!VAS075_F_Silumosirkarst3Kitareguliuoja1</vt:lpstr>
      <vt:lpstr>VAS075_F_Silumosirkarst3Kitareguliuoja1</vt:lpstr>
      <vt:lpstr>'Forma 6'!VAS075_F_Silumosirkarst41IS</vt:lpstr>
      <vt:lpstr>VAS075_F_Silumosirkarst41IS</vt:lpstr>
      <vt:lpstr>'Forma 6'!VAS075_F_Silumosirkarst431GeriamojoVandens</vt:lpstr>
      <vt:lpstr>VAS075_F_Silumosirkarst431GeriamojoVandens</vt:lpstr>
      <vt:lpstr>'Forma 6'!VAS075_F_Silumosirkarst432GeriamojoVandens</vt:lpstr>
      <vt:lpstr>VAS075_F_Silumosirkarst432GeriamojoVandens</vt:lpstr>
      <vt:lpstr>'Forma 6'!VAS075_F_Silumosirkarst433GeriamojoVandens</vt:lpstr>
      <vt:lpstr>VAS075_F_Silumosirkarst433GeriamojoVandens</vt:lpstr>
      <vt:lpstr>'Forma 6'!VAS075_F_Silumosirkarst43IsViso</vt:lpstr>
      <vt:lpstr>VAS075_F_Silumosirkarst43IsViso</vt:lpstr>
      <vt:lpstr>'Forma 6'!VAS075_F_Silumosirkarst441NuotekuSurinkimas</vt:lpstr>
      <vt:lpstr>VAS075_F_Silumosirkarst441NuotekuSurinkimas</vt:lpstr>
      <vt:lpstr>'Forma 6'!VAS075_F_Silumosirkarst442NuotekuValymas</vt:lpstr>
      <vt:lpstr>VAS075_F_Silumosirkarst442NuotekuValymas</vt:lpstr>
      <vt:lpstr>'Forma 6'!VAS075_F_Silumosirkarst443NuotekuDumblo</vt:lpstr>
      <vt:lpstr>VAS075_F_Silumosirkarst443NuotekuDumblo</vt:lpstr>
      <vt:lpstr>'Forma 6'!VAS075_F_Silumosirkarst44IsViso</vt:lpstr>
      <vt:lpstr>VAS075_F_Silumosirkarst44IsViso</vt:lpstr>
      <vt:lpstr>'Forma 6'!VAS075_F_Silumosirkarst45PavirsiniuNuoteku</vt:lpstr>
      <vt:lpstr>VAS075_F_Silumosirkarst45PavirsiniuNuoteku</vt:lpstr>
      <vt:lpstr>'Forma 6'!VAS075_F_Silumosirkarst46KitosReguliuojamosios</vt:lpstr>
      <vt:lpstr>VAS075_F_Silumosirkarst46KitosReguliuojamosios</vt:lpstr>
      <vt:lpstr>'Forma 6'!VAS075_F_Silumosirkarst47KitosVeiklos</vt:lpstr>
      <vt:lpstr>VAS075_F_Silumosirkarst47KitosVeiklos</vt:lpstr>
      <vt:lpstr>'Forma 6'!VAS075_F_Silumosirkarst4Apskaitosveikla1</vt:lpstr>
      <vt:lpstr>VAS075_F_Silumosirkarst4Apskaitosveikla1</vt:lpstr>
      <vt:lpstr>'Forma 6'!VAS075_F_Silumosirkarst4Kitareguliuoja1</vt:lpstr>
      <vt:lpstr>VAS075_F_Silumosirkarst4Kitareguliuoja1</vt:lpstr>
      <vt:lpstr>'Forma 6'!VAS075_F_Specprogramine21IS</vt:lpstr>
      <vt:lpstr>VAS075_F_Specprogramine21IS</vt:lpstr>
      <vt:lpstr>'Forma 6'!VAS075_F_Specprogramine231GeriamojoVandens</vt:lpstr>
      <vt:lpstr>VAS075_F_Specprogramine231GeriamojoVandens</vt:lpstr>
      <vt:lpstr>'Forma 6'!VAS075_F_Specprogramine232GeriamojoVandens</vt:lpstr>
      <vt:lpstr>VAS075_F_Specprogramine232GeriamojoVandens</vt:lpstr>
      <vt:lpstr>'Forma 6'!VAS075_F_Specprogramine233GeriamojoVandens</vt:lpstr>
      <vt:lpstr>VAS075_F_Specprogramine233GeriamojoVandens</vt:lpstr>
      <vt:lpstr>'Forma 6'!VAS075_F_Specprogramine23IsViso</vt:lpstr>
      <vt:lpstr>VAS075_F_Specprogramine23IsViso</vt:lpstr>
      <vt:lpstr>'Forma 6'!VAS075_F_Specprogramine241NuotekuSurinkimas</vt:lpstr>
      <vt:lpstr>VAS075_F_Specprogramine241NuotekuSurinkimas</vt:lpstr>
      <vt:lpstr>'Forma 6'!VAS075_F_Specprogramine242NuotekuValymas</vt:lpstr>
      <vt:lpstr>VAS075_F_Specprogramine242NuotekuValymas</vt:lpstr>
      <vt:lpstr>'Forma 6'!VAS075_F_Specprogramine243NuotekuDumblo</vt:lpstr>
      <vt:lpstr>VAS075_F_Specprogramine243NuotekuDumblo</vt:lpstr>
      <vt:lpstr>'Forma 6'!VAS075_F_Specprogramine24IsViso</vt:lpstr>
      <vt:lpstr>VAS075_F_Specprogramine24IsViso</vt:lpstr>
      <vt:lpstr>'Forma 6'!VAS075_F_Specprogramine25PavirsiniuNuoteku</vt:lpstr>
      <vt:lpstr>VAS075_F_Specprogramine25PavirsiniuNuoteku</vt:lpstr>
      <vt:lpstr>'Forma 6'!VAS075_F_Specprogramine26KitosReguliuojamosios</vt:lpstr>
      <vt:lpstr>VAS075_F_Specprogramine26KitosReguliuojamosios</vt:lpstr>
      <vt:lpstr>'Forma 6'!VAS075_F_Specprogramine27KitosVeiklos</vt:lpstr>
      <vt:lpstr>VAS075_F_Specprogramine27KitosVeiklos</vt:lpstr>
      <vt:lpstr>'Forma 6'!VAS075_F_Specprogramine2Apskaitosveikla1</vt:lpstr>
      <vt:lpstr>VAS075_F_Specprogramine2Apskaitosveikla1</vt:lpstr>
      <vt:lpstr>'Forma 6'!VAS075_F_Specprogramine2Kitareguliuoja1</vt:lpstr>
      <vt:lpstr>VAS075_F_Specprogramine2Kitareguliuoja1</vt:lpstr>
      <vt:lpstr>'Forma 6'!VAS075_F_Specprogramine31IS</vt:lpstr>
      <vt:lpstr>VAS075_F_Specprogramine31IS</vt:lpstr>
      <vt:lpstr>'Forma 6'!VAS075_F_Specprogramine331GeriamojoVandens</vt:lpstr>
      <vt:lpstr>VAS075_F_Specprogramine331GeriamojoVandens</vt:lpstr>
      <vt:lpstr>'Forma 6'!VAS075_F_Specprogramine332GeriamojoVandens</vt:lpstr>
      <vt:lpstr>VAS075_F_Specprogramine332GeriamojoVandens</vt:lpstr>
      <vt:lpstr>'Forma 6'!VAS075_F_Specprogramine333GeriamojoVandens</vt:lpstr>
      <vt:lpstr>VAS075_F_Specprogramine333GeriamojoVandens</vt:lpstr>
      <vt:lpstr>'Forma 6'!VAS075_F_Specprogramine33IsViso</vt:lpstr>
      <vt:lpstr>VAS075_F_Specprogramine33IsViso</vt:lpstr>
      <vt:lpstr>'Forma 6'!VAS075_F_Specprogramine341NuotekuSurinkimas</vt:lpstr>
      <vt:lpstr>VAS075_F_Specprogramine341NuotekuSurinkimas</vt:lpstr>
      <vt:lpstr>'Forma 6'!VAS075_F_Specprogramine342NuotekuValymas</vt:lpstr>
      <vt:lpstr>VAS075_F_Specprogramine342NuotekuValymas</vt:lpstr>
      <vt:lpstr>'Forma 6'!VAS075_F_Specprogramine343NuotekuDumblo</vt:lpstr>
      <vt:lpstr>VAS075_F_Specprogramine343NuotekuDumblo</vt:lpstr>
      <vt:lpstr>'Forma 6'!VAS075_F_Specprogramine34IsViso</vt:lpstr>
      <vt:lpstr>VAS075_F_Specprogramine34IsViso</vt:lpstr>
      <vt:lpstr>'Forma 6'!VAS075_F_Specprogramine35PavirsiniuNuoteku</vt:lpstr>
      <vt:lpstr>VAS075_F_Specprogramine35PavirsiniuNuoteku</vt:lpstr>
      <vt:lpstr>'Forma 6'!VAS075_F_Specprogramine36KitosReguliuojamosios</vt:lpstr>
      <vt:lpstr>VAS075_F_Specprogramine36KitosReguliuojamosios</vt:lpstr>
      <vt:lpstr>'Forma 6'!VAS075_F_Specprogramine37KitosVeiklos</vt:lpstr>
      <vt:lpstr>VAS075_F_Specprogramine37KitosVeiklos</vt:lpstr>
      <vt:lpstr>'Forma 6'!VAS075_F_Specprogramine3Apskaitosveikla1</vt:lpstr>
      <vt:lpstr>VAS075_F_Specprogramine3Apskaitosveikla1</vt:lpstr>
      <vt:lpstr>'Forma 6'!VAS075_F_Specprogramine3Kitareguliuoja1</vt:lpstr>
      <vt:lpstr>VAS075_F_Specprogramine3Kitareguliuoja1</vt:lpstr>
      <vt:lpstr>'Forma 6'!VAS075_F_Specprogramine41IS</vt:lpstr>
      <vt:lpstr>VAS075_F_Specprogramine41IS</vt:lpstr>
      <vt:lpstr>'Forma 6'!VAS075_F_Specprogramine431GeriamojoVandens</vt:lpstr>
      <vt:lpstr>VAS075_F_Specprogramine431GeriamojoVandens</vt:lpstr>
      <vt:lpstr>'Forma 6'!VAS075_F_Specprogramine432GeriamojoVandens</vt:lpstr>
      <vt:lpstr>VAS075_F_Specprogramine432GeriamojoVandens</vt:lpstr>
      <vt:lpstr>'Forma 6'!VAS075_F_Specprogramine433GeriamojoVandens</vt:lpstr>
      <vt:lpstr>VAS075_F_Specprogramine433GeriamojoVandens</vt:lpstr>
      <vt:lpstr>'Forma 6'!VAS075_F_Specprogramine43IsViso</vt:lpstr>
      <vt:lpstr>VAS075_F_Specprogramine43IsViso</vt:lpstr>
      <vt:lpstr>'Forma 6'!VAS075_F_Specprogramine441NuotekuSurinkimas</vt:lpstr>
      <vt:lpstr>VAS075_F_Specprogramine441NuotekuSurinkimas</vt:lpstr>
      <vt:lpstr>'Forma 6'!VAS075_F_Specprogramine442NuotekuValymas</vt:lpstr>
      <vt:lpstr>VAS075_F_Specprogramine442NuotekuValymas</vt:lpstr>
      <vt:lpstr>'Forma 6'!VAS075_F_Specprogramine443NuotekuDumblo</vt:lpstr>
      <vt:lpstr>VAS075_F_Specprogramine443NuotekuDumblo</vt:lpstr>
      <vt:lpstr>'Forma 6'!VAS075_F_Specprogramine44IsViso</vt:lpstr>
      <vt:lpstr>VAS075_F_Specprogramine44IsViso</vt:lpstr>
      <vt:lpstr>'Forma 6'!VAS075_F_Specprogramine45PavirsiniuNuoteku</vt:lpstr>
      <vt:lpstr>VAS075_F_Specprogramine45PavirsiniuNuoteku</vt:lpstr>
      <vt:lpstr>'Forma 6'!VAS075_F_Specprogramine46KitosReguliuojamosios</vt:lpstr>
      <vt:lpstr>VAS075_F_Specprogramine46KitosReguliuojamosios</vt:lpstr>
      <vt:lpstr>'Forma 6'!VAS075_F_Specprogramine47KitosVeiklos</vt:lpstr>
      <vt:lpstr>VAS075_F_Specprogramine47KitosVeiklos</vt:lpstr>
      <vt:lpstr>'Forma 6'!VAS075_F_Specprogramine4Apskaitosveikla1</vt:lpstr>
      <vt:lpstr>VAS075_F_Specprogramine4Apskaitosveikla1</vt:lpstr>
      <vt:lpstr>'Forma 6'!VAS075_F_Specprogramine4Kitareguliuoja1</vt:lpstr>
      <vt:lpstr>VAS075_F_Specprogramine4Kitareguliuoja1</vt:lpstr>
      <vt:lpstr>'Forma 6'!VAS075_F_Specprogramine51IS</vt:lpstr>
      <vt:lpstr>VAS075_F_Specprogramine51IS</vt:lpstr>
      <vt:lpstr>'Forma 6'!VAS075_F_Specprogramine531GeriamojoVandens</vt:lpstr>
      <vt:lpstr>VAS075_F_Specprogramine531GeriamojoVandens</vt:lpstr>
      <vt:lpstr>'Forma 6'!VAS075_F_Specprogramine532GeriamojoVandens</vt:lpstr>
      <vt:lpstr>VAS075_F_Specprogramine532GeriamojoVandens</vt:lpstr>
      <vt:lpstr>'Forma 6'!VAS075_F_Specprogramine533GeriamojoVandens</vt:lpstr>
      <vt:lpstr>VAS075_F_Specprogramine533GeriamojoVandens</vt:lpstr>
      <vt:lpstr>'Forma 6'!VAS075_F_Specprogramine53IsViso</vt:lpstr>
      <vt:lpstr>VAS075_F_Specprogramine53IsViso</vt:lpstr>
      <vt:lpstr>'Forma 6'!VAS075_F_Specprogramine541NuotekuSurinkimas</vt:lpstr>
      <vt:lpstr>VAS075_F_Specprogramine541NuotekuSurinkimas</vt:lpstr>
      <vt:lpstr>'Forma 6'!VAS075_F_Specprogramine542NuotekuValymas</vt:lpstr>
      <vt:lpstr>VAS075_F_Specprogramine542NuotekuValymas</vt:lpstr>
      <vt:lpstr>'Forma 6'!VAS075_F_Specprogramine543NuotekuDumblo</vt:lpstr>
      <vt:lpstr>VAS075_F_Specprogramine543NuotekuDumblo</vt:lpstr>
      <vt:lpstr>'Forma 6'!VAS075_F_Specprogramine54IsViso</vt:lpstr>
      <vt:lpstr>VAS075_F_Specprogramine54IsViso</vt:lpstr>
      <vt:lpstr>'Forma 6'!VAS075_F_Specprogramine55PavirsiniuNuoteku</vt:lpstr>
      <vt:lpstr>VAS075_F_Specprogramine55PavirsiniuNuoteku</vt:lpstr>
      <vt:lpstr>'Forma 6'!VAS075_F_Specprogramine56KitosReguliuojamosios</vt:lpstr>
      <vt:lpstr>VAS075_F_Specprogramine56KitosReguliuojamosios</vt:lpstr>
      <vt:lpstr>'Forma 6'!VAS075_F_Specprogramine57KitosVeiklos</vt:lpstr>
      <vt:lpstr>VAS075_F_Specprogramine57KitosVeiklos</vt:lpstr>
      <vt:lpstr>'Forma 6'!VAS075_F_Specprogramine5Apskaitosveikla1</vt:lpstr>
      <vt:lpstr>VAS075_F_Specprogramine5Apskaitosveikla1</vt:lpstr>
      <vt:lpstr>'Forma 6'!VAS075_F_Specprogramine5Kitareguliuoja1</vt:lpstr>
      <vt:lpstr>VAS075_F_Specprogramine5Kitareguliuoja1</vt:lpstr>
      <vt:lpstr>'Forma 6'!VAS075_F_Standartinepro21IS</vt:lpstr>
      <vt:lpstr>VAS075_F_Standartinepro21IS</vt:lpstr>
      <vt:lpstr>'Forma 6'!VAS075_F_Standartinepro231GeriamojoVandens</vt:lpstr>
      <vt:lpstr>VAS075_F_Standartinepro231GeriamojoVandens</vt:lpstr>
      <vt:lpstr>'Forma 6'!VAS075_F_Standartinepro232GeriamojoVandens</vt:lpstr>
      <vt:lpstr>VAS075_F_Standartinepro232GeriamojoVandens</vt:lpstr>
      <vt:lpstr>'Forma 6'!VAS075_F_Standartinepro233GeriamojoVandens</vt:lpstr>
      <vt:lpstr>VAS075_F_Standartinepro233GeriamojoVandens</vt:lpstr>
      <vt:lpstr>'Forma 6'!VAS075_F_Standartinepro23IsViso</vt:lpstr>
      <vt:lpstr>VAS075_F_Standartinepro23IsViso</vt:lpstr>
      <vt:lpstr>'Forma 6'!VAS075_F_Standartinepro241NuotekuSurinkimas</vt:lpstr>
      <vt:lpstr>VAS075_F_Standartinepro241NuotekuSurinkimas</vt:lpstr>
      <vt:lpstr>'Forma 6'!VAS075_F_Standartinepro242NuotekuValymas</vt:lpstr>
      <vt:lpstr>VAS075_F_Standartinepro242NuotekuValymas</vt:lpstr>
      <vt:lpstr>'Forma 6'!VAS075_F_Standartinepro243NuotekuDumblo</vt:lpstr>
      <vt:lpstr>VAS075_F_Standartinepro243NuotekuDumblo</vt:lpstr>
      <vt:lpstr>'Forma 6'!VAS075_F_Standartinepro24IsViso</vt:lpstr>
      <vt:lpstr>VAS075_F_Standartinepro24IsViso</vt:lpstr>
      <vt:lpstr>'Forma 6'!VAS075_F_Standartinepro25PavirsiniuNuoteku</vt:lpstr>
      <vt:lpstr>VAS075_F_Standartinepro25PavirsiniuNuoteku</vt:lpstr>
      <vt:lpstr>'Forma 6'!VAS075_F_Standartinepro26KitosReguliuojamosios</vt:lpstr>
      <vt:lpstr>VAS075_F_Standartinepro26KitosReguliuojamosios</vt:lpstr>
      <vt:lpstr>'Forma 6'!VAS075_F_Standartinepro27KitosVeiklos</vt:lpstr>
      <vt:lpstr>VAS075_F_Standartinepro27KitosVeiklos</vt:lpstr>
      <vt:lpstr>'Forma 6'!VAS075_F_Standartinepro2Apskaitosveikla1</vt:lpstr>
      <vt:lpstr>VAS075_F_Standartinepro2Apskaitosveikla1</vt:lpstr>
      <vt:lpstr>'Forma 6'!VAS075_F_Standartinepro2Kitareguliuoja1</vt:lpstr>
      <vt:lpstr>VAS075_F_Standartinepro2Kitareguliuoja1</vt:lpstr>
      <vt:lpstr>'Forma 6'!VAS075_F_Standartinepro31IS</vt:lpstr>
      <vt:lpstr>VAS075_F_Standartinepro31IS</vt:lpstr>
      <vt:lpstr>'Forma 6'!VAS075_F_Standartinepro331GeriamojoVandens</vt:lpstr>
      <vt:lpstr>VAS075_F_Standartinepro331GeriamojoVandens</vt:lpstr>
      <vt:lpstr>'Forma 6'!VAS075_F_Standartinepro332GeriamojoVandens</vt:lpstr>
      <vt:lpstr>VAS075_F_Standartinepro332GeriamojoVandens</vt:lpstr>
      <vt:lpstr>'Forma 6'!VAS075_F_Standartinepro333GeriamojoVandens</vt:lpstr>
      <vt:lpstr>VAS075_F_Standartinepro333GeriamojoVandens</vt:lpstr>
      <vt:lpstr>'Forma 6'!VAS075_F_Standartinepro33IsViso</vt:lpstr>
      <vt:lpstr>VAS075_F_Standartinepro33IsViso</vt:lpstr>
      <vt:lpstr>'Forma 6'!VAS075_F_Standartinepro341NuotekuSurinkimas</vt:lpstr>
      <vt:lpstr>VAS075_F_Standartinepro341NuotekuSurinkimas</vt:lpstr>
      <vt:lpstr>'Forma 6'!VAS075_F_Standartinepro342NuotekuValymas</vt:lpstr>
      <vt:lpstr>VAS075_F_Standartinepro342NuotekuValymas</vt:lpstr>
      <vt:lpstr>'Forma 6'!VAS075_F_Standartinepro343NuotekuDumblo</vt:lpstr>
      <vt:lpstr>VAS075_F_Standartinepro343NuotekuDumblo</vt:lpstr>
      <vt:lpstr>'Forma 6'!VAS075_F_Standartinepro34IsViso</vt:lpstr>
      <vt:lpstr>VAS075_F_Standartinepro34IsViso</vt:lpstr>
      <vt:lpstr>'Forma 6'!VAS075_F_Standartinepro35PavirsiniuNuoteku</vt:lpstr>
      <vt:lpstr>VAS075_F_Standartinepro35PavirsiniuNuoteku</vt:lpstr>
      <vt:lpstr>'Forma 6'!VAS075_F_Standartinepro36KitosReguliuojamosios</vt:lpstr>
      <vt:lpstr>VAS075_F_Standartinepro36KitosReguliuojamosios</vt:lpstr>
      <vt:lpstr>'Forma 6'!VAS075_F_Standartinepro37KitosVeiklos</vt:lpstr>
      <vt:lpstr>VAS075_F_Standartinepro37KitosVeiklos</vt:lpstr>
      <vt:lpstr>'Forma 6'!VAS075_F_Standartinepro3Apskaitosveikla1</vt:lpstr>
      <vt:lpstr>VAS075_F_Standartinepro3Apskaitosveikla1</vt:lpstr>
      <vt:lpstr>'Forma 6'!VAS075_F_Standartinepro3Kitareguliuoja1</vt:lpstr>
      <vt:lpstr>VAS075_F_Standartinepro3Kitareguliuoja1</vt:lpstr>
      <vt:lpstr>'Forma 6'!VAS075_F_Standartinepro41IS</vt:lpstr>
      <vt:lpstr>VAS075_F_Standartinepro41IS</vt:lpstr>
      <vt:lpstr>'Forma 6'!VAS075_F_Standartinepro431GeriamojoVandens</vt:lpstr>
      <vt:lpstr>VAS075_F_Standartinepro431GeriamojoVandens</vt:lpstr>
      <vt:lpstr>'Forma 6'!VAS075_F_Standartinepro432GeriamojoVandens</vt:lpstr>
      <vt:lpstr>VAS075_F_Standartinepro432GeriamojoVandens</vt:lpstr>
      <vt:lpstr>'Forma 6'!VAS075_F_Standartinepro433GeriamojoVandens</vt:lpstr>
      <vt:lpstr>VAS075_F_Standartinepro433GeriamojoVandens</vt:lpstr>
      <vt:lpstr>'Forma 6'!VAS075_F_Standartinepro43IsViso</vt:lpstr>
      <vt:lpstr>VAS075_F_Standartinepro43IsViso</vt:lpstr>
      <vt:lpstr>'Forma 6'!VAS075_F_Standartinepro441NuotekuSurinkimas</vt:lpstr>
      <vt:lpstr>VAS075_F_Standartinepro441NuotekuSurinkimas</vt:lpstr>
      <vt:lpstr>'Forma 6'!VAS075_F_Standartinepro442NuotekuValymas</vt:lpstr>
      <vt:lpstr>VAS075_F_Standartinepro442NuotekuValymas</vt:lpstr>
      <vt:lpstr>'Forma 6'!VAS075_F_Standartinepro443NuotekuDumblo</vt:lpstr>
      <vt:lpstr>VAS075_F_Standartinepro443NuotekuDumblo</vt:lpstr>
      <vt:lpstr>'Forma 6'!VAS075_F_Standartinepro44IsViso</vt:lpstr>
      <vt:lpstr>VAS075_F_Standartinepro44IsViso</vt:lpstr>
      <vt:lpstr>'Forma 6'!VAS075_F_Standartinepro45PavirsiniuNuoteku</vt:lpstr>
      <vt:lpstr>VAS075_F_Standartinepro45PavirsiniuNuoteku</vt:lpstr>
      <vt:lpstr>'Forma 6'!VAS075_F_Standartinepro46KitosReguliuojamosios</vt:lpstr>
      <vt:lpstr>VAS075_F_Standartinepro46KitosReguliuojamosios</vt:lpstr>
      <vt:lpstr>'Forma 6'!VAS075_F_Standartinepro47KitosVeiklos</vt:lpstr>
      <vt:lpstr>VAS075_F_Standartinepro47KitosVeiklos</vt:lpstr>
      <vt:lpstr>'Forma 6'!VAS075_F_Standartinepro4Apskaitosveikla1</vt:lpstr>
      <vt:lpstr>VAS075_F_Standartinepro4Apskaitosveikla1</vt:lpstr>
      <vt:lpstr>'Forma 6'!VAS075_F_Standartinepro4Kitareguliuoja1</vt:lpstr>
      <vt:lpstr>VAS075_F_Standartinepro4Kitareguliuoja1</vt:lpstr>
      <vt:lpstr>'Forma 6'!VAS075_F_Standartinepro51IS</vt:lpstr>
      <vt:lpstr>VAS075_F_Standartinepro51IS</vt:lpstr>
      <vt:lpstr>'Forma 6'!VAS075_F_Standartinepro531GeriamojoVandens</vt:lpstr>
      <vt:lpstr>VAS075_F_Standartinepro531GeriamojoVandens</vt:lpstr>
      <vt:lpstr>'Forma 6'!VAS075_F_Standartinepro532GeriamojoVandens</vt:lpstr>
      <vt:lpstr>VAS075_F_Standartinepro532GeriamojoVandens</vt:lpstr>
      <vt:lpstr>'Forma 6'!VAS075_F_Standartinepro533GeriamojoVandens</vt:lpstr>
      <vt:lpstr>VAS075_F_Standartinepro533GeriamojoVandens</vt:lpstr>
      <vt:lpstr>'Forma 6'!VAS075_F_Standartinepro53IsViso</vt:lpstr>
      <vt:lpstr>VAS075_F_Standartinepro53IsViso</vt:lpstr>
      <vt:lpstr>'Forma 6'!VAS075_F_Standartinepro541NuotekuSurinkimas</vt:lpstr>
      <vt:lpstr>VAS075_F_Standartinepro541NuotekuSurinkimas</vt:lpstr>
      <vt:lpstr>'Forma 6'!VAS075_F_Standartinepro542NuotekuValymas</vt:lpstr>
      <vt:lpstr>VAS075_F_Standartinepro542NuotekuValymas</vt:lpstr>
      <vt:lpstr>'Forma 6'!VAS075_F_Standartinepro543NuotekuDumblo</vt:lpstr>
      <vt:lpstr>VAS075_F_Standartinepro543NuotekuDumblo</vt:lpstr>
      <vt:lpstr>'Forma 6'!VAS075_F_Standartinepro54IsViso</vt:lpstr>
      <vt:lpstr>VAS075_F_Standartinepro54IsViso</vt:lpstr>
      <vt:lpstr>'Forma 6'!VAS075_F_Standartinepro55PavirsiniuNuoteku</vt:lpstr>
      <vt:lpstr>VAS075_F_Standartinepro55PavirsiniuNuoteku</vt:lpstr>
      <vt:lpstr>'Forma 6'!VAS075_F_Standartinepro56KitosReguliuojamosios</vt:lpstr>
      <vt:lpstr>VAS075_F_Standartinepro56KitosReguliuojamosios</vt:lpstr>
      <vt:lpstr>'Forma 6'!VAS075_F_Standartinepro57KitosVeiklos</vt:lpstr>
      <vt:lpstr>VAS075_F_Standartinepro57KitosVeiklos</vt:lpstr>
      <vt:lpstr>'Forma 6'!VAS075_F_Standartinepro5Apskaitosveikla1</vt:lpstr>
      <vt:lpstr>VAS075_F_Standartinepro5Apskaitosveikla1</vt:lpstr>
      <vt:lpstr>'Forma 6'!VAS075_F_Standartinepro5Kitareguliuoja1</vt:lpstr>
      <vt:lpstr>VAS075_F_Standartinepro5Kitareguliuoja1</vt:lpstr>
      <vt:lpstr>'Forma 6'!VAS075_F_Tiesiogiaipask11IS</vt:lpstr>
      <vt:lpstr>VAS075_F_Tiesiogiaipask11IS</vt:lpstr>
      <vt:lpstr>'Forma 6'!VAS075_F_Tiesiogiaipask131GeriamojoVandens</vt:lpstr>
      <vt:lpstr>VAS075_F_Tiesiogiaipask131GeriamojoVandens</vt:lpstr>
      <vt:lpstr>'Forma 6'!VAS075_F_Tiesiogiaipask132GeriamojoVandens</vt:lpstr>
      <vt:lpstr>VAS075_F_Tiesiogiaipask132GeriamojoVandens</vt:lpstr>
      <vt:lpstr>'Forma 6'!VAS075_F_Tiesiogiaipask133GeriamojoVandens</vt:lpstr>
      <vt:lpstr>VAS075_F_Tiesiogiaipask133GeriamojoVandens</vt:lpstr>
      <vt:lpstr>'Forma 6'!VAS075_F_Tiesiogiaipask13IsViso</vt:lpstr>
      <vt:lpstr>VAS075_F_Tiesiogiaipask13IsViso</vt:lpstr>
      <vt:lpstr>'Forma 6'!VAS075_F_Tiesiogiaipask141NuotekuSurinkimas</vt:lpstr>
      <vt:lpstr>VAS075_F_Tiesiogiaipask141NuotekuSurinkimas</vt:lpstr>
      <vt:lpstr>'Forma 6'!VAS075_F_Tiesiogiaipask142NuotekuValymas</vt:lpstr>
      <vt:lpstr>VAS075_F_Tiesiogiaipask142NuotekuValymas</vt:lpstr>
      <vt:lpstr>'Forma 6'!VAS075_F_Tiesiogiaipask143NuotekuDumblo</vt:lpstr>
      <vt:lpstr>VAS075_F_Tiesiogiaipask143NuotekuDumblo</vt:lpstr>
      <vt:lpstr>'Forma 6'!VAS075_F_Tiesiogiaipask14IsViso</vt:lpstr>
      <vt:lpstr>VAS075_F_Tiesiogiaipask14IsViso</vt:lpstr>
      <vt:lpstr>'Forma 6'!VAS075_F_Tiesiogiaipask15PavirsiniuNuoteku</vt:lpstr>
      <vt:lpstr>VAS075_F_Tiesiogiaipask15PavirsiniuNuoteku</vt:lpstr>
      <vt:lpstr>'Forma 6'!VAS075_F_Tiesiogiaipask16KitosReguliuojamosios</vt:lpstr>
      <vt:lpstr>VAS075_F_Tiesiogiaipask16KitosReguliuojamosios</vt:lpstr>
      <vt:lpstr>'Forma 6'!VAS075_F_Tiesiogiaipask17KitosVeiklos</vt:lpstr>
      <vt:lpstr>VAS075_F_Tiesiogiaipask17KitosVeiklos</vt:lpstr>
      <vt:lpstr>'Forma 6'!VAS075_F_Tiesiogiaipask1Apskaitosveikla1</vt:lpstr>
      <vt:lpstr>VAS075_F_Tiesiogiaipask1Apskaitosveikla1</vt:lpstr>
      <vt:lpstr>'Forma 6'!VAS075_F_Tiesiogiaipask1Kitareguliuoja1</vt:lpstr>
      <vt:lpstr>VAS075_F_Tiesiogiaipask1Kitareguliuoja1</vt:lpstr>
      <vt:lpstr>'Forma 6'!VAS075_F_Transportoprie21IS</vt:lpstr>
      <vt:lpstr>VAS075_F_Transportoprie21IS</vt:lpstr>
      <vt:lpstr>'Forma 6'!VAS075_F_Transportoprie231GeriamojoVandens</vt:lpstr>
      <vt:lpstr>VAS075_F_Transportoprie231GeriamojoVandens</vt:lpstr>
      <vt:lpstr>'Forma 6'!VAS075_F_Transportoprie232GeriamojoVandens</vt:lpstr>
      <vt:lpstr>VAS075_F_Transportoprie232GeriamojoVandens</vt:lpstr>
      <vt:lpstr>'Forma 6'!VAS075_F_Transportoprie233GeriamojoVandens</vt:lpstr>
      <vt:lpstr>VAS075_F_Transportoprie233GeriamojoVandens</vt:lpstr>
      <vt:lpstr>'Forma 6'!VAS075_F_Transportoprie23IsViso</vt:lpstr>
      <vt:lpstr>VAS075_F_Transportoprie23IsViso</vt:lpstr>
      <vt:lpstr>'Forma 6'!VAS075_F_Transportoprie241NuotekuSurinkimas</vt:lpstr>
      <vt:lpstr>VAS075_F_Transportoprie241NuotekuSurinkimas</vt:lpstr>
      <vt:lpstr>'Forma 6'!VAS075_F_Transportoprie242NuotekuValymas</vt:lpstr>
      <vt:lpstr>VAS075_F_Transportoprie242NuotekuValymas</vt:lpstr>
      <vt:lpstr>'Forma 6'!VAS075_F_Transportoprie243NuotekuDumblo</vt:lpstr>
      <vt:lpstr>VAS075_F_Transportoprie243NuotekuDumblo</vt:lpstr>
      <vt:lpstr>'Forma 6'!VAS075_F_Transportoprie24IsViso</vt:lpstr>
      <vt:lpstr>VAS075_F_Transportoprie24IsViso</vt:lpstr>
      <vt:lpstr>'Forma 6'!VAS075_F_Transportoprie25PavirsiniuNuoteku</vt:lpstr>
      <vt:lpstr>VAS075_F_Transportoprie25PavirsiniuNuoteku</vt:lpstr>
      <vt:lpstr>'Forma 6'!VAS075_F_Transportoprie26KitosReguliuojamosios</vt:lpstr>
      <vt:lpstr>VAS075_F_Transportoprie26KitosReguliuojamosios</vt:lpstr>
      <vt:lpstr>'Forma 6'!VAS075_F_Transportoprie27KitosVeiklos</vt:lpstr>
      <vt:lpstr>VAS075_F_Transportoprie27KitosVeiklos</vt:lpstr>
      <vt:lpstr>'Forma 6'!VAS075_F_Transportoprie2Apskaitosveikla1</vt:lpstr>
      <vt:lpstr>VAS075_F_Transportoprie2Apskaitosveikla1</vt:lpstr>
      <vt:lpstr>'Forma 6'!VAS075_F_Transportoprie2Kitareguliuoja1</vt:lpstr>
      <vt:lpstr>VAS075_F_Transportoprie2Kitareguliuoja1</vt:lpstr>
      <vt:lpstr>'Forma 6'!VAS075_F_Transportoprie31IS</vt:lpstr>
      <vt:lpstr>VAS075_F_Transportoprie31IS</vt:lpstr>
      <vt:lpstr>'Forma 6'!VAS075_F_Transportoprie331GeriamojoVandens</vt:lpstr>
      <vt:lpstr>VAS075_F_Transportoprie331GeriamojoVandens</vt:lpstr>
      <vt:lpstr>'Forma 6'!VAS075_F_Transportoprie332GeriamojoVandens</vt:lpstr>
      <vt:lpstr>VAS075_F_Transportoprie332GeriamojoVandens</vt:lpstr>
      <vt:lpstr>'Forma 6'!VAS075_F_Transportoprie333GeriamojoVandens</vt:lpstr>
      <vt:lpstr>VAS075_F_Transportoprie333GeriamojoVandens</vt:lpstr>
      <vt:lpstr>'Forma 6'!VAS075_F_Transportoprie33IsViso</vt:lpstr>
      <vt:lpstr>VAS075_F_Transportoprie33IsViso</vt:lpstr>
      <vt:lpstr>'Forma 6'!VAS075_F_Transportoprie341NuotekuSurinkimas</vt:lpstr>
      <vt:lpstr>VAS075_F_Transportoprie341NuotekuSurinkimas</vt:lpstr>
      <vt:lpstr>'Forma 6'!VAS075_F_Transportoprie342NuotekuValymas</vt:lpstr>
      <vt:lpstr>VAS075_F_Transportoprie342NuotekuValymas</vt:lpstr>
      <vt:lpstr>'Forma 6'!VAS075_F_Transportoprie343NuotekuDumblo</vt:lpstr>
      <vt:lpstr>VAS075_F_Transportoprie343NuotekuDumblo</vt:lpstr>
      <vt:lpstr>'Forma 6'!VAS075_F_Transportoprie34IsViso</vt:lpstr>
      <vt:lpstr>VAS075_F_Transportoprie34IsViso</vt:lpstr>
      <vt:lpstr>'Forma 6'!VAS075_F_Transportoprie35PavirsiniuNuoteku</vt:lpstr>
      <vt:lpstr>VAS075_F_Transportoprie35PavirsiniuNuoteku</vt:lpstr>
      <vt:lpstr>'Forma 6'!VAS075_F_Transportoprie36KitosReguliuojamosios</vt:lpstr>
      <vt:lpstr>VAS075_F_Transportoprie36KitosReguliuojamosios</vt:lpstr>
      <vt:lpstr>'Forma 6'!VAS075_F_Transportoprie37KitosVeiklos</vt:lpstr>
      <vt:lpstr>VAS075_F_Transportoprie37KitosVeiklos</vt:lpstr>
      <vt:lpstr>'Forma 6'!VAS075_F_Transportoprie3Apskaitosveikla1</vt:lpstr>
      <vt:lpstr>VAS075_F_Transportoprie3Apskaitosveikla1</vt:lpstr>
      <vt:lpstr>'Forma 6'!VAS075_F_Transportoprie3Kitareguliuoja1</vt:lpstr>
      <vt:lpstr>VAS075_F_Transportoprie3Kitareguliuoja1</vt:lpstr>
      <vt:lpstr>'Forma 6'!VAS075_F_Transportoprie41IS</vt:lpstr>
      <vt:lpstr>VAS075_F_Transportoprie41IS</vt:lpstr>
      <vt:lpstr>'Forma 6'!VAS075_F_Transportoprie431GeriamojoVandens</vt:lpstr>
      <vt:lpstr>VAS075_F_Transportoprie431GeriamojoVandens</vt:lpstr>
      <vt:lpstr>'Forma 6'!VAS075_F_Transportoprie432GeriamojoVandens</vt:lpstr>
      <vt:lpstr>VAS075_F_Transportoprie432GeriamojoVandens</vt:lpstr>
      <vt:lpstr>'Forma 6'!VAS075_F_Transportoprie433GeriamojoVandens</vt:lpstr>
      <vt:lpstr>VAS075_F_Transportoprie433GeriamojoVandens</vt:lpstr>
      <vt:lpstr>'Forma 6'!VAS075_F_Transportoprie43IsViso</vt:lpstr>
      <vt:lpstr>VAS075_F_Transportoprie43IsViso</vt:lpstr>
      <vt:lpstr>'Forma 6'!VAS075_F_Transportoprie441NuotekuSurinkimas</vt:lpstr>
      <vt:lpstr>VAS075_F_Transportoprie441NuotekuSurinkimas</vt:lpstr>
      <vt:lpstr>'Forma 6'!VAS075_F_Transportoprie442NuotekuValymas</vt:lpstr>
      <vt:lpstr>VAS075_F_Transportoprie442NuotekuValymas</vt:lpstr>
      <vt:lpstr>'Forma 6'!VAS075_F_Transportoprie443NuotekuDumblo</vt:lpstr>
      <vt:lpstr>VAS075_F_Transportoprie443NuotekuDumblo</vt:lpstr>
      <vt:lpstr>'Forma 6'!VAS075_F_Transportoprie44IsViso</vt:lpstr>
      <vt:lpstr>VAS075_F_Transportoprie44IsViso</vt:lpstr>
      <vt:lpstr>'Forma 6'!VAS075_F_Transportoprie45PavirsiniuNuoteku</vt:lpstr>
      <vt:lpstr>VAS075_F_Transportoprie45PavirsiniuNuoteku</vt:lpstr>
      <vt:lpstr>'Forma 6'!VAS075_F_Transportoprie46KitosReguliuojamosios</vt:lpstr>
      <vt:lpstr>VAS075_F_Transportoprie46KitosReguliuojamosios</vt:lpstr>
      <vt:lpstr>'Forma 6'!VAS075_F_Transportoprie47KitosVeiklos</vt:lpstr>
      <vt:lpstr>VAS075_F_Transportoprie47KitosVeiklos</vt:lpstr>
      <vt:lpstr>'Forma 6'!VAS075_F_Transportoprie4Apskaitosveikla1</vt:lpstr>
      <vt:lpstr>VAS075_F_Transportoprie4Apskaitosveikla1</vt:lpstr>
      <vt:lpstr>'Forma 6'!VAS075_F_Transportoprie4Kitareguliuoja1</vt:lpstr>
      <vt:lpstr>VAS075_F_Transportoprie4Kitareguliuoja1</vt:lpstr>
      <vt:lpstr>'Forma 6'!VAS075_F_Transportoprie51IS</vt:lpstr>
      <vt:lpstr>VAS075_F_Transportoprie51IS</vt:lpstr>
      <vt:lpstr>'Forma 6'!VAS075_F_Transportoprie531GeriamojoVandens</vt:lpstr>
      <vt:lpstr>VAS075_F_Transportoprie531GeriamojoVandens</vt:lpstr>
      <vt:lpstr>'Forma 6'!VAS075_F_Transportoprie532GeriamojoVandens</vt:lpstr>
      <vt:lpstr>VAS075_F_Transportoprie532GeriamojoVandens</vt:lpstr>
      <vt:lpstr>'Forma 6'!VAS075_F_Transportoprie533GeriamojoVandens</vt:lpstr>
      <vt:lpstr>VAS075_F_Transportoprie533GeriamojoVandens</vt:lpstr>
      <vt:lpstr>'Forma 6'!VAS075_F_Transportoprie53IsViso</vt:lpstr>
      <vt:lpstr>VAS075_F_Transportoprie53IsViso</vt:lpstr>
      <vt:lpstr>'Forma 6'!VAS075_F_Transportoprie541NuotekuSurinkimas</vt:lpstr>
      <vt:lpstr>VAS075_F_Transportoprie541NuotekuSurinkimas</vt:lpstr>
      <vt:lpstr>'Forma 6'!VAS075_F_Transportoprie542NuotekuValymas</vt:lpstr>
      <vt:lpstr>VAS075_F_Transportoprie542NuotekuValymas</vt:lpstr>
      <vt:lpstr>'Forma 6'!VAS075_F_Transportoprie543NuotekuDumblo</vt:lpstr>
      <vt:lpstr>VAS075_F_Transportoprie543NuotekuDumblo</vt:lpstr>
      <vt:lpstr>'Forma 6'!VAS075_F_Transportoprie54IsViso</vt:lpstr>
      <vt:lpstr>VAS075_F_Transportoprie54IsViso</vt:lpstr>
      <vt:lpstr>'Forma 6'!VAS075_F_Transportoprie55PavirsiniuNuoteku</vt:lpstr>
      <vt:lpstr>VAS075_F_Transportoprie55PavirsiniuNuoteku</vt:lpstr>
      <vt:lpstr>'Forma 6'!VAS075_F_Transportoprie56KitosReguliuojamosios</vt:lpstr>
      <vt:lpstr>VAS075_F_Transportoprie56KitosReguliuojamosios</vt:lpstr>
      <vt:lpstr>'Forma 6'!VAS075_F_Transportoprie57KitosVeiklos</vt:lpstr>
      <vt:lpstr>VAS075_F_Transportoprie57KitosVeiklos</vt:lpstr>
      <vt:lpstr>'Forma 6'!VAS075_F_Transportoprie5Apskaitosveikla1</vt:lpstr>
      <vt:lpstr>VAS075_F_Transportoprie5Apskaitosveikla1</vt:lpstr>
      <vt:lpstr>'Forma 6'!VAS075_F_Transportoprie5Kitareguliuoja1</vt:lpstr>
      <vt:lpstr>VAS075_F_Transportoprie5Kitareguliuoja1</vt:lpstr>
      <vt:lpstr>'Forma 6'!VAS075_F_Vamzdynai21IS</vt:lpstr>
      <vt:lpstr>VAS075_F_Vamzdynai21IS</vt:lpstr>
      <vt:lpstr>'Forma 6'!VAS075_F_Vamzdynai231GeriamojoVandens</vt:lpstr>
      <vt:lpstr>VAS075_F_Vamzdynai231GeriamojoVandens</vt:lpstr>
      <vt:lpstr>'Forma 6'!VAS075_F_Vamzdynai232GeriamojoVandens</vt:lpstr>
      <vt:lpstr>VAS075_F_Vamzdynai232GeriamojoVandens</vt:lpstr>
      <vt:lpstr>'Forma 6'!VAS075_F_Vamzdynai233GeriamojoVandens</vt:lpstr>
      <vt:lpstr>VAS075_F_Vamzdynai233GeriamojoVandens</vt:lpstr>
      <vt:lpstr>'Forma 6'!VAS075_F_Vamzdynai23IsViso</vt:lpstr>
      <vt:lpstr>VAS075_F_Vamzdynai23IsViso</vt:lpstr>
      <vt:lpstr>'Forma 6'!VAS075_F_Vamzdynai241NuotekuSurinkimas</vt:lpstr>
      <vt:lpstr>VAS075_F_Vamzdynai241NuotekuSurinkimas</vt:lpstr>
      <vt:lpstr>'Forma 6'!VAS075_F_Vamzdynai242NuotekuValymas</vt:lpstr>
      <vt:lpstr>VAS075_F_Vamzdynai242NuotekuValymas</vt:lpstr>
      <vt:lpstr>'Forma 6'!VAS075_F_Vamzdynai243NuotekuDumblo</vt:lpstr>
      <vt:lpstr>VAS075_F_Vamzdynai243NuotekuDumblo</vt:lpstr>
      <vt:lpstr>'Forma 6'!VAS075_F_Vamzdynai24IsViso</vt:lpstr>
      <vt:lpstr>VAS075_F_Vamzdynai24IsViso</vt:lpstr>
      <vt:lpstr>'Forma 6'!VAS075_F_Vamzdynai25PavirsiniuNuoteku</vt:lpstr>
      <vt:lpstr>VAS075_F_Vamzdynai25PavirsiniuNuoteku</vt:lpstr>
      <vt:lpstr>'Forma 6'!VAS075_F_Vamzdynai26KitosReguliuojamosios</vt:lpstr>
      <vt:lpstr>VAS075_F_Vamzdynai26KitosReguliuojamosios</vt:lpstr>
      <vt:lpstr>'Forma 6'!VAS075_F_Vamzdynai27KitosVeiklos</vt:lpstr>
      <vt:lpstr>VAS075_F_Vamzdynai27KitosVeiklos</vt:lpstr>
      <vt:lpstr>'Forma 6'!VAS075_F_Vamzdynai2Apskaitosveikla1</vt:lpstr>
      <vt:lpstr>VAS075_F_Vamzdynai2Apskaitosveikla1</vt:lpstr>
      <vt:lpstr>'Forma 6'!VAS075_F_Vamzdynai2Kitareguliuoja1</vt:lpstr>
      <vt:lpstr>VAS075_F_Vamzdynai2Kitareguliuoja1</vt:lpstr>
      <vt:lpstr>'Forma 6'!VAS075_F_Vamzdynai31IS</vt:lpstr>
      <vt:lpstr>VAS075_F_Vamzdynai31IS</vt:lpstr>
      <vt:lpstr>'Forma 6'!VAS075_F_Vamzdynai331GeriamojoVandens</vt:lpstr>
      <vt:lpstr>VAS075_F_Vamzdynai331GeriamojoVandens</vt:lpstr>
      <vt:lpstr>'Forma 6'!VAS075_F_Vamzdynai332GeriamojoVandens</vt:lpstr>
      <vt:lpstr>VAS075_F_Vamzdynai332GeriamojoVandens</vt:lpstr>
      <vt:lpstr>'Forma 6'!VAS075_F_Vamzdynai333GeriamojoVandens</vt:lpstr>
      <vt:lpstr>VAS075_F_Vamzdynai333GeriamojoVandens</vt:lpstr>
      <vt:lpstr>'Forma 6'!VAS075_F_Vamzdynai33IsViso</vt:lpstr>
      <vt:lpstr>VAS075_F_Vamzdynai33IsViso</vt:lpstr>
      <vt:lpstr>'Forma 6'!VAS075_F_Vamzdynai341NuotekuSurinkimas</vt:lpstr>
      <vt:lpstr>VAS075_F_Vamzdynai341NuotekuSurinkimas</vt:lpstr>
      <vt:lpstr>'Forma 6'!VAS075_F_Vamzdynai342NuotekuValymas</vt:lpstr>
      <vt:lpstr>VAS075_F_Vamzdynai342NuotekuValymas</vt:lpstr>
      <vt:lpstr>'Forma 6'!VAS075_F_Vamzdynai343NuotekuDumblo</vt:lpstr>
      <vt:lpstr>VAS075_F_Vamzdynai343NuotekuDumblo</vt:lpstr>
      <vt:lpstr>'Forma 6'!VAS075_F_Vamzdynai34IsViso</vt:lpstr>
      <vt:lpstr>VAS075_F_Vamzdynai34IsViso</vt:lpstr>
      <vt:lpstr>'Forma 6'!VAS075_F_Vamzdynai35PavirsiniuNuoteku</vt:lpstr>
      <vt:lpstr>VAS075_F_Vamzdynai35PavirsiniuNuoteku</vt:lpstr>
      <vt:lpstr>'Forma 6'!VAS075_F_Vamzdynai36KitosReguliuojamosios</vt:lpstr>
      <vt:lpstr>VAS075_F_Vamzdynai36KitosReguliuojamosios</vt:lpstr>
      <vt:lpstr>'Forma 6'!VAS075_F_Vamzdynai37KitosVeiklos</vt:lpstr>
      <vt:lpstr>VAS075_F_Vamzdynai37KitosVeiklos</vt:lpstr>
      <vt:lpstr>'Forma 6'!VAS075_F_Vamzdynai3Apskaitosveikla1</vt:lpstr>
      <vt:lpstr>VAS075_F_Vamzdynai3Apskaitosveikla1</vt:lpstr>
      <vt:lpstr>'Forma 6'!VAS075_F_Vamzdynai3Kitareguliuoja1</vt:lpstr>
      <vt:lpstr>VAS075_F_Vamzdynai3Kitareguliuoja1</vt:lpstr>
      <vt:lpstr>'Forma 6'!VAS075_F_Vamzdynai41IS</vt:lpstr>
      <vt:lpstr>VAS075_F_Vamzdynai41IS</vt:lpstr>
      <vt:lpstr>'Forma 6'!VAS075_F_Vamzdynai431GeriamojoVandens</vt:lpstr>
      <vt:lpstr>VAS075_F_Vamzdynai431GeriamojoVandens</vt:lpstr>
      <vt:lpstr>'Forma 6'!VAS075_F_Vamzdynai432GeriamojoVandens</vt:lpstr>
      <vt:lpstr>VAS075_F_Vamzdynai432GeriamojoVandens</vt:lpstr>
      <vt:lpstr>'Forma 6'!VAS075_F_Vamzdynai433GeriamojoVandens</vt:lpstr>
      <vt:lpstr>VAS075_F_Vamzdynai433GeriamojoVandens</vt:lpstr>
      <vt:lpstr>'Forma 6'!VAS075_F_Vamzdynai43IsViso</vt:lpstr>
      <vt:lpstr>VAS075_F_Vamzdynai43IsViso</vt:lpstr>
      <vt:lpstr>'Forma 6'!VAS075_F_Vamzdynai441NuotekuSurinkimas</vt:lpstr>
      <vt:lpstr>VAS075_F_Vamzdynai441NuotekuSurinkimas</vt:lpstr>
      <vt:lpstr>'Forma 6'!VAS075_F_Vamzdynai442NuotekuValymas</vt:lpstr>
      <vt:lpstr>VAS075_F_Vamzdynai442NuotekuValymas</vt:lpstr>
      <vt:lpstr>'Forma 6'!VAS075_F_Vamzdynai443NuotekuDumblo</vt:lpstr>
      <vt:lpstr>VAS075_F_Vamzdynai443NuotekuDumblo</vt:lpstr>
      <vt:lpstr>'Forma 6'!VAS075_F_Vamzdynai44IsViso</vt:lpstr>
      <vt:lpstr>VAS075_F_Vamzdynai44IsViso</vt:lpstr>
      <vt:lpstr>'Forma 6'!VAS075_F_Vamzdynai45PavirsiniuNuoteku</vt:lpstr>
      <vt:lpstr>VAS075_F_Vamzdynai45PavirsiniuNuoteku</vt:lpstr>
      <vt:lpstr>'Forma 6'!VAS075_F_Vamzdynai46KitosReguliuojamosios</vt:lpstr>
      <vt:lpstr>VAS075_F_Vamzdynai46KitosReguliuojamosios</vt:lpstr>
      <vt:lpstr>'Forma 6'!VAS075_F_Vamzdynai47KitosVeiklos</vt:lpstr>
      <vt:lpstr>VAS075_F_Vamzdynai47KitosVeiklos</vt:lpstr>
      <vt:lpstr>'Forma 6'!VAS075_F_Vamzdynai4Apskaitosveikla1</vt:lpstr>
      <vt:lpstr>VAS075_F_Vamzdynai4Apskaitosveikla1</vt:lpstr>
      <vt:lpstr>'Forma 6'!VAS075_F_Vamzdynai4Kitareguliuoja1</vt:lpstr>
      <vt:lpstr>VAS075_F_Vamzdynai4Kitareguliuoja1</vt:lpstr>
      <vt:lpstr>'Forma 6'!VAS075_F_Vamzdynai51IS</vt:lpstr>
      <vt:lpstr>VAS075_F_Vamzdynai51IS</vt:lpstr>
      <vt:lpstr>'Forma 6'!VAS075_F_Vamzdynai531GeriamojoVandens</vt:lpstr>
      <vt:lpstr>VAS075_F_Vamzdynai531GeriamojoVandens</vt:lpstr>
      <vt:lpstr>'Forma 6'!VAS075_F_Vamzdynai532GeriamojoVandens</vt:lpstr>
      <vt:lpstr>VAS075_F_Vamzdynai532GeriamojoVandens</vt:lpstr>
      <vt:lpstr>'Forma 6'!VAS075_F_Vamzdynai533GeriamojoVandens</vt:lpstr>
      <vt:lpstr>VAS075_F_Vamzdynai533GeriamojoVandens</vt:lpstr>
      <vt:lpstr>'Forma 6'!VAS075_F_Vamzdynai53IsViso</vt:lpstr>
      <vt:lpstr>VAS075_F_Vamzdynai53IsViso</vt:lpstr>
      <vt:lpstr>'Forma 6'!VAS075_F_Vamzdynai541NuotekuSurinkimas</vt:lpstr>
      <vt:lpstr>VAS075_F_Vamzdynai541NuotekuSurinkimas</vt:lpstr>
      <vt:lpstr>'Forma 6'!VAS075_F_Vamzdynai542NuotekuValymas</vt:lpstr>
      <vt:lpstr>VAS075_F_Vamzdynai542NuotekuValymas</vt:lpstr>
      <vt:lpstr>'Forma 6'!VAS075_F_Vamzdynai543NuotekuDumblo</vt:lpstr>
      <vt:lpstr>VAS075_F_Vamzdynai543NuotekuDumblo</vt:lpstr>
      <vt:lpstr>'Forma 6'!VAS075_F_Vamzdynai54IsViso</vt:lpstr>
      <vt:lpstr>VAS075_F_Vamzdynai54IsViso</vt:lpstr>
      <vt:lpstr>'Forma 6'!VAS075_F_Vamzdynai55PavirsiniuNuoteku</vt:lpstr>
      <vt:lpstr>VAS075_F_Vamzdynai55PavirsiniuNuoteku</vt:lpstr>
      <vt:lpstr>'Forma 6'!VAS075_F_Vamzdynai56KitosReguliuojamosios</vt:lpstr>
      <vt:lpstr>VAS075_F_Vamzdynai56KitosReguliuojamosios</vt:lpstr>
      <vt:lpstr>'Forma 6'!VAS075_F_Vamzdynai57KitosVeiklos</vt:lpstr>
      <vt:lpstr>VAS075_F_Vamzdynai57KitosVeiklos</vt:lpstr>
      <vt:lpstr>'Forma 6'!VAS075_F_Vamzdynai5Apskaitosveikla1</vt:lpstr>
      <vt:lpstr>VAS075_F_Vamzdynai5Apskaitosveikla1</vt:lpstr>
      <vt:lpstr>'Forma 6'!VAS075_F_Vamzdynai5Kitareguliuoja1</vt:lpstr>
      <vt:lpstr>VAS075_F_Vamzdynai5Kitareguliuoja1</vt:lpstr>
      <vt:lpstr>'Forma 6'!VAS075_F_Vandenssiurbli21IS</vt:lpstr>
      <vt:lpstr>VAS075_F_Vandenssiurbli21IS</vt:lpstr>
      <vt:lpstr>'Forma 6'!VAS075_F_Vandenssiurbli231GeriamojoVandens</vt:lpstr>
      <vt:lpstr>VAS075_F_Vandenssiurbli231GeriamojoVandens</vt:lpstr>
      <vt:lpstr>'Forma 6'!VAS075_F_Vandenssiurbli232GeriamojoVandens</vt:lpstr>
      <vt:lpstr>VAS075_F_Vandenssiurbli232GeriamojoVandens</vt:lpstr>
      <vt:lpstr>'Forma 6'!VAS075_F_Vandenssiurbli233GeriamojoVandens</vt:lpstr>
      <vt:lpstr>VAS075_F_Vandenssiurbli233GeriamojoVandens</vt:lpstr>
      <vt:lpstr>'Forma 6'!VAS075_F_Vandenssiurbli23IsViso</vt:lpstr>
      <vt:lpstr>VAS075_F_Vandenssiurbli23IsViso</vt:lpstr>
      <vt:lpstr>'Forma 6'!VAS075_F_Vandenssiurbli241NuotekuSurinkimas</vt:lpstr>
      <vt:lpstr>VAS075_F_Vandenssiurbli241NuotekuSurinkimas</vt:lpstr>
      <vt:lpstr>'Forma 6'!VAS075_F_Vandenssiurbli242NuotekuValymas</vt:lpstr>
      <vt:lpstr>VAS075_F_Vandenssiurbli242NuotekuValymas</vt:lpstr>
      <vt:lpstr>'Forma 6'!VAS075_F_Vandenssiurbli243NuotekuDumblo</vt:lpstr>
      <vt:lpstr>VAS075_F_Vandenssiurbli243NuotekuDumblo</vt:lpstr>
      <vt:lpstr>'Forma 6'!VAS075_F_Vandenssiurbli24IsViso</vt:lpstr>
      <vt:lpstr>VAS075_F_Vandenssiurbli24IsViso</vt:lpstr>
      <vt:lpstr>'Forma 6'!VAS075_F_Vandenssiurbli25PavirsiniuNuoteku</vt:lpstr>
      <vt:lpstr>VAS075_F_Vandenssiurbli25PavirsiniuNuoteku</vt:lpstr>
      <vt:lpstr>'Forma 6'!VAS075_F_Vandenssiurbli26KitosReguliuojamosios</vt:lpstr>
      <vt:lpstr>VAS075_F_Vandenssiurbli26KitosReguliuojamosios</vt:lpstr>
      <vt:lpstr>'Forma 6'!VAS075_F_Vandenssiurbli27KitosVeiklos</vt:lpstr>
      <vt:lpstr>VAS075_F_Vandenssiurbli27KitosVeiklos</vt:lpstr>
      <vt:lpstr>'Forma 6'!VAS075_F_Vandenssiurbli2Apskaitosveikla1</vt:lpstr>
      <vt:lpstr>VAS075_F_Vandenssiurbli2Apskaitosveikla1</vt:lpstr>
      <vt:lpstr>'Forma 6'!VAS075_F_Vandenssiurbli2Kitareguliuoja1</vt:lpstr>
      <vt:lpstr>VAS075_F_Vandenssiurbli2Kitareguliuoja1</vt:lpstr>
      <vt:lpstr>'Forma 6'!VAS075_F_Vandenssiurbli31IS</vt:lpstr>
      <vt:lpstr>VAS075_F_Vandenssiurbli31IS</vt:lpstr>
      <vt:lpstr>'Forma 6'!VAS075_F_Vandenssiurbli331GeriamojoVandens</vt:lpstr>
      <vt:lpstr>VAS075_F_Vandenssiurbli331GeriamojoVandens</vt:lpstr>
      <vt:lpstr>'Forma 6'!VAS075_F_Vandenssiurbli332GeriamojoVandens</vt:lpstr>
      <vt:lpstr>VAS075_F_Vandenssiurbli332GeriamojoVandens</vt:lpstr>
      <vt:lpstr>'Forma 6'!VAS075_F_Vandenssiurbli333GeriamojoVandens</vt:lpstr>
      <vt:lpstr>VAS075_F_Vandenssiurbli333GeriamojoVandens</vt:lpstr>
      <vt:lpstr>'Forma 6'!VAS075_F_Vandenssiurbli33IsViso</vt:lpstr>
      <vt:lpstr>VAS075_F_Vandenssiurbli33IsViso</vt:lpstr>
      <vt:lpstr>'Forma 6'!VAS075_F_Vandenssiurbli341NuotekuSurinkimas</vt:lpstr>
      <vt:lpstr>VAS075_F_Vandenssiurbli341NuotekuSurinkimas</vt:lpstr>
      <vt:lpstr>'Forma 6'!VAS075_F_Vandenssiurbli342NuotekuValymas</vt:lpstr>
      <vt:lpstr>VAS075_F_Vandenssiurbli342NuotekuValymas</vt:lpstr>
      <vt:lpstr>'Forma 6'!VAS075_F_Vandenssiurbli343NuotekuDumblo</vt:lpstr>
      <vt:lpstr>VAS075_F_Vandenssiurbli343NuotekuDumblo</vt:lpstr>
      <vt:lpstr>'Forma 6'!VAS075_F_Vandenssiurbli34IsViso</vt:lpstr>
      <vt:lpstr>VAS075_F_Vandenssiurbli34IsViso</vt:lpstr>
      <vt:lpstr>'Forma 6'!VAS075_F_Vandenssiurbli35PavirsiniuNuoteku</vt:lpstr>
      <vt:lpstr>VAS075_F_Vandenssiurbli35PavirsiniuNuoteku</vt:lpstr>
      <vt:lpstr>'Forma 6'!VAS075_F_Vandenssiurbli36KitosReguliuojamosios</vt:lpstr>
      <vt:lpstr>VAS075_F_Vandenssiurbli36KitosReguliuojamosios</vt:lpstr>
      <vt:lpstr>'Forma 6'!VAS075_F_Vandenssiurbli37KitosVeiklos</vt:lpstr>
      <vt:lpstr>VAS075_F_Vandenssiurbli37KitosVeiklos</vt:lpstr>
      <vt:lpstr>'Forma 6'!VAS075_F_Vandenssiurbli3Apskaitosveikla1</vt:lpstr>
      <vt:lpstr>VAS075_F_Vandenssiurbli3Apskaitosveikla1</vt:lpstr>
      <vt:lpstr>'Forma 6'!VAS075_F_Vandenssiurbli3Kitareguliuoja1</vt:lpstr>
      <vt:lpstr>VAS075_F_Vandenssiurbli3Kitareguliuoja1</vt:lpstr>
      <vt:lpstr>'Forma 6'!VAS075_F_Vandenssiurbli41IS</vt:lpstr>
      <vt:lpstr>VAS075_F_Vandenssiurbli41IS</vt:lpstr>
      <vt:lpstr>'Forma 6'!VAS075_F_Vandenssiurbli431GeriamojoVandens</vt:lpstr>
      <vt:lpstr>VAS075_F_Vandenssiurbli431GeriamojoVandens</vt:lpstr>
      <vt:lpstr>'Forma 6'!VAS075_F_Vandenssiurbli432GeriamojoVandens</vt:lpstr>
      <vt:lpstr>VAS075_F_Vandenssiurbli432GeriamojoVandens</vt:lpstr>
      <vt:lpstr>'Forma 6'!VAS075_F_Vandenssiurbli433GeriamojoVandens</vt:lpstr>
      <vt:lpstr>VAS075_F_Vandenssiurbli433GeriamojoVandens</vt:lpstr>
      <vt:lpstr>'Forma 6'!VAS075_F_Vandenssiurbli43IsViso</vt:lpstr>
      <vt:lpstr>VAS075_F_Vandenssiurbli43IsViso</vt:lpstr>
      <vt:lpstr>'Forma 6'!VAS075_F_Vandenssiurbli441NuotekuSurinkimas</vt:lpstr>
      <vt:lpstr>VAS075_F_Vandenssiurbli441NuotekuSurinkimas</vt:lpstr>
      <vt:lpstr>'Forma 6'!VAS075_F_Vandenssiurbli442NuotekuValymas</vt:lpstr>
      <vt:lpstr>VAS075_F_Vandenssiurbli442NuotekuValymas</vt:lpstr>
      <vt:lpstr>'Forma 6'!VAS075_F_Vandenssiurbli443NuotekuDumblo</vt:lpstr>
      <vt:lpstr>VAS075_F_Vandenssiurbli443NuotekuDumblo</vt:lpstr>
      <vt:lpstr>'Forma 6'!VAS075_F_Vandenssiurbli44IsViso</vt:lpstr>
      <vt:lpstr>VAS075_F_Vandenssiurbli44IsViso</vt:lpstr>
      <vt:lpstr>'Forma 6'!VAS075_F_Vandenssiurbli45PavirsiniuNuoteku</vt:lpstr>
      <vt:lpstr>VAS075_F_Vandenssiurbli45PavirsiniuNuoteku</vt:lpstr>
      <vt:lpstr>'Forma 6'!VAS075_F_Vandenssiurbli46KitosReguliuojamosios</vt:lpstr>
      <vt:lpstr>VAS075_F_Vandenssiurbli46KitosReguliuojamosios</vt:lpstr>
      <vt:lpstr>'Forma 6'!VAS075_F_Vandenssiurbli47KitosVeiklos</vt:lpstr>
      <vt:lpstr>VAS075_F_Vandenssiurbli47KitosVeiklos</vt:lpstr>
      <vt:lpstr>'Forma 6'!VAS075_F_Vandenssiurbli4Apskaitosveikla1</vt:lpstr>
      <vt:lpstr>VAS075_F_Vandenssiurbli4Apskaitosveikla1</vt:lpstr>
      <vt:lpstr>'Forma 6'!VAS075_F_Vandenssiurbli4Kitareguliuoja1</vt:lpstr>
      <vt:lpstr>VAS075_F_Vandenssiurbli4Kitareguliuoja1</vt:lpstr>
      <vt:lpstr>'Forma 6'!VAS075_F_Verslovienetui21IS</vt:lpstr>
      <vt:lpstr>VAS075_F_Verslovienetui21IS</vt:lpstr>
      <vt:lpstr>'Forma 6'!VAS075_F_Verslovienetui231GeriamojoVandens</vt:lpstr>
      <vt:lpstr>VAS075_F_Verslovienetui231GeriamojoVandens</vt:lpstr>
      <vt:lpstr>'Forma 6'!VAS075_F_Verslovienetui232GeriamojoVandens</vt:lpstr>
      <vt:lpstr>VAS075_F_Verslovienetui232GeriamojoVandens</vt:lpstr>
      <vt:lpstr>'Forma 6'!VAS075_F_Verslovienetui233GeriamojoVandens</vt:lpstr>
      <vt:lpstr>VAS075_F_Verslovienetui233GeriamojoVandens</vt:lpstr>
      <vt:lpstr>'Forma 6'!VAS075_F_Verslovienetui23IsViso</vt:lpstr>
      <vt:lpstr>VAS075_F_Verslovienetui23IsViso</vt:lpstr>
      <vt:lpstr>'Forma 6'!VAS075_F_Verslovienetui241NuotekuSurinkimas</vt:lpstr>
      <vt:lpstr>VAS075_F_Verslovienetui241NuotekuSurinkimas</vt:lpstr>
      <vt:lpstr>'Forma 6'!VAS075_F_Verslovienetui242NuotekuValymas</vt:lpstr>
      <vt:lpstr>VAS075_F_Verslovienetui242NuotekuValymas</vt:lpstr>
      <vt:lpstr>'Forma 6'!VAS075_F_Verslovienetui243NuotekuDumblo</vt:lpstr>
      <vt:lpstr>VAS075_F_Verslovienetui243NuotekuDumblo</vt:lpstr>
      <vt:lpstr>'Forma 6'!VAS075_F_Verslovienetui24IsViso</vt:lpstr>
      <vt:lpstr>VAS075_F_Verslovienetui24IsViso</vt:lpstr>
      <vt:lpstr>'Forma 6'!VAS075_F_Verslovienetui25PavirsiniuNuoteku</vt:lpstr>
      <vt:lpstr>VAS075_F_Verslovienetui25PavirsiniuNuoteku</vt:lpstr>
      <vt:lpstr>'Forma 6'!VAS075_F_Verslovienetui26KitosReguliuojamosios</vt:lpstr>
      <vt:lpstr>VAS075_F_Verslovienetui26KitosReguliuojamosios</vt:lpstr>
      <vt:lpstr>'Forma 6'!VAS075_F_Verslovienetui27KitosVeiklos</vt:lpstr>
      <vt:lpstr>VAS075_F_Verslovienetui27KitosVeiklos</vt:lpstr>
      <vt:lpstr>'Forma 6'!VAS075_F_Verslovienetui2Apskaitosveikla1</vt:lpstr>
      <vt:lpstr>VAS075_F_Verslovienetui2Apskaitosveikla1</vt:lpstr>
      <vt:lpstr>'Forma 6'!VAS075_F_Verslovienetui2Kitareguliuoja1</vt:lpstr>
      <vt:lpstr>VAS075_F_Verslovienetui2Kitareguliuoja1</vt:lpstr>
      <vt:lpstr>'Forma 7'!VAS076_D_1IS</vt:lpstr>
      <vt:lpstr>VAS076_D_1IS</vt:lpstr>
      <vt:lpstr>'Forma 7'!VAS076_D_31GeriamojoVandens</vt:lpstr>
      <vt:lpstr>VAS076_D_31GeriamojoVandens</vt:lpstr>
      <vt:lpstr>'Forma 7'!VAS076_D_32GeriamojoVandens</vt:lpstr>
      <vt:lpstr>VAS076_D_32GeriamojoVandens</vt:lpstr>
      <vt:lpstr>'Forma 7'!VAS076_D_33GeriamojoVandens</vt:lpstr>
      <vt:lpstr>VAS076_D_33GeriamojoVandens</vt:lpstr>
      <vt:lpstr>'Forma 7'!VAS076_D_3IsViso</vt:lpstr>
      <vt:lpstr>VAS076_D_3IsViso</vt:lpstr>
      <vt:lpstr>'Forma 7'!VAS076_D_41NuotekuSurinkimas</vt:lpstr>
      <vt:lpstr>VAS076_D_41NuotekuSurinkimas</vt:lpstr>
      <vt:lpstr>'Forma 7'!VAS076_D_42NuotekuValymas</vt:lpstr>
      <vt:lpstr>VAS076_D_42NuotekuValymas</vt:lpstr>
      <vt:lpstr>'Forma 7'!VAS076_D_43NuotekuDumblo</vt:lpstr>
      <vt:lpstr>VAS076_D_43NuotekuDumblo</vt:lpstr>
      <vt:lpstr>'Forma 7'!VAS076_D_4IsViso</vt:lpstr>
      <vt:lpstr>VAS076_D_4IsViso</vt:lpstr>
      <vt:lpstr>'Forma 7'!VAS076_D_5PavirsiniuNuoteku</vt:lpstr>
      <vt:lpstr>VAS076_D_5PavirsiniuNuoteku</vt:lpstr>
      <vt:lpstr>'Forma 7'!VAS076_D_6KitosReguliuojamosios</vt:lpstr>
      <vt:lpstr>VAS076_D_6KitosReguliuojamosios</vt:lpstr>
      <vt:lpstr>'Forma 7'!VAS076_D_7KitosVeiklos</vt:lpstr>
      <vt:lpstr>VAS076_D_7KitosVeiklos</vt:lpstr>
      <vt:lpstr>'Forma 7'!VAS076_D_Apskaitospriet6</vt:lpstr>
      <vt:lpstr>VAS076_D_Apskaitospriet6</vt:lpstr>
      <vt:lpstr>'Forma 7'!VAS076_D_Apskaitospriet7</vt:lpstr>
      <vt:lpstr>VAS076_D_Apskaitospriet7</vt:lpstr>
      <vt:lpstr>'Forma 7'!VAS076_D_Apskaitospriet8</vt:lpstr>
      <vt:lpstr>VAS076_D_Apskaitospriet8</vt:lpstr>
      <vt:lpstr>'Forma 7'!VAS076_D_Apskaitospriet9</vt:lpstr>
      <vt:lpstr>VAS076_D_Apskaitospriet9</vt:lpstr>
      <vt:lpstr>'Forma 7'!VAS076_D_Apskaitosveikla1</vt:lpstr>
      <vt:lpstr>VAS076_D_Apskaitosveikla1</vt:lpstr>
      <vt:lpstr>'Forma 7'!VAS076_D_Atsiskaitomiej1</vt:lpstr>
      <vt:lpstr>VAS076_D_Atsiskaitomiej1</vt:lpstr>
      <vt:lpstr>'Forma 7'!VAS076_D_Atsiskaitomiej2</vt:lpstr>
      <vt:lpstr>VAS076_D_Atsiskaitomiej2</vt:lpstr>
      <vt:lpstr>'Forma 7'!VAS076_D_Atsiskaitomiej3</vt:lpstr>
      <vt:lpstr>VAS076_D_Atsiskaitomiej3</vt:lpstr>
      <vt:lpstr>'Forma 7'!VAS076_D_Atsiskaitomiej4</vt:lpstr>
      <vt:lpstr>VAS076_D_Atsiskaitomiej4</vt:lpstr>
      <vt:lpstr>'Forma 7'!VAS076_D_Bendraipaskirs3</vt:lpstr>
      <vt:lpstr>VAS076_D_Bendraipaskirs3</vt:lpstr>
      <vt:lpstr>'Forma 7'!VAS076_D_Bendraipaskirs4</vt:lpstr>
      <vt:lpstr>VAS076_D_Bendraipaskirs4</vt:lpstr>
      <vt:lpstr>'Forma 7'!VAS076_D_Cpunktui17</vt:lpstr>
      <vt:lpstr>VAS076_D_Cpunktui17</vt:lpstr>
      <vt:lpstr>'Forma 7'!VAS076_D_Cpunktui18</vt:lpstr>
      <vt:lpstr>VAS076_D_Cpunktui18</vt:lpstr>
      <vt:lpstr>'Forma 7'!VAS076_D_Cpunktui19</vt:lpstr>
      <vt:lpstr>VAS076_D_Cpunktui19</vt:lpstr>
      <vt:lpstr>'Forma 7'!VAS076_D_Cpunktui20</vt:lpstr>
      <vt:lpstr>VAS076_D_Cpunktui20</vt:lpstr>
      <vt:lpstr>'Forma 7'!VAS076_D_Cpunktui21</vt:lpstr>
      <vt:lpstr>VAS076_D_Cpunktui21</vt:lpstr>
      <vt:lpstr>'Forma 7'!VAS076_D_Cpunktui25</vt:lpstr>
      <vt:lpstr>VAS076_D_Cpunktui25</vt:lpstr>
      <vt:lpstr>'Forma 7'!VAS076_D_Cpunktui26</vt:lpstr>
      <vt:lpstr>VAS076_D_Cpunktui26</vt:lpstr>
      <vt:lpstr>'Forma 7'!VAS076_D_Cpunktui27</vt:lpstr>
      <vt:lpstr>VAS076_D_Cpunktui27</vt:lpstr>
      <vt:lpstr>'Forma 7'!VAS076_D_Cpunktui28</vt:lpstr>
      <vt:lpstr>VAS076_D_Cpunktui28</vt:lpstr>
      <vt:lpstr>'Forma 7'!VAS076_D_Cpunktui29</vt:lpstr>
      <vt:lpstr>VAS076_D_Cpunktui29</vt:lpstr>
      <vt:lpstr>'Forma 7'!VAS076_D_Cpunktui30</vt:lpstr>
      <vt:lpstr>VAS076_D_Cpunktui30</vt:lpstr>
      <vt:lpstr>'Forma 7'!VAS076_D_Cpunktui31</vt:lpstr>
      <vt:lpstr>VAS076_D_Cpunktui31</vt:lpstr>
      <vt:lpstr>'Forma 7'!VAS076_D_Cpunktui32</vt:lpstr>
      <vt:lpstr>VAS076_D_Cpunktui32</vt:lpstr>
      <vt:lpstr>'Forma 7'!VAS076_D_Cpunktui33</vt:lpstr>
      <vt:lpstr>VAS076_D_Cpunktui33</vt:lpstr>
      <vt:lpstr>'Forma 7'!VAS076_D_Cpunktui34</vt:lpstr>
      <vt:lpstr>VAS076_D_Cpunktui34</vt:lpstr>
      <vt:lpstr>'Forma 7'!VAS076_D_Cpunktui35</vt:lpstr>
      <vt:lpstr>VAS076_D_Cpunktui35</vt:lpstr>
      <vt:lpstr>'Forma 7'!VAS076_D_Cpunktui36</vt:lpstr>
      <vt:lpstr>VAS076_D_Cpunktui36</vt:lpstr>
      <vt:lpstr>'Forma 7'!VAS076_D_Cpunktui37</vt:lpstr>
      <vt:lpstr>VAS076_D_Cpunktui37</vt:lpstr>
      <vt:lpstr>'Forma 7'!VAS076_D_Cpunktui38</vt:lpstr>
      <vt:lpstr>VAS076_D_Cpunktui38</vt:lpstr>
      <vt:lpstr>'Forma 7'!VAS076_D_Cpunktui39</vt:lpstr>
      <vt:lpstr>VAS076_D_Cpunktui39</vt:lpstr>
      <vt:lpstr>'Forma 7'!VAS076_D_Cpunktui40</vt:lpstr>
      <vt:lpstr>VAS076_D_Cpunktui40</vt:lpstr>
      <vt:lpstr>'Forma 7'!VAS076_D_Epunktui16</vt:lpstr>
      <vt:lpstr>VAS076_D_Epunktui16</vt:lpstr>
      <vt:lpstr>'Forma 7'!VAS076_D_Epunktui17</vt:lpstr>
      <vt:lpstr>VAS076_D_Epunktui17</vt:lpstr>
      <vt:lpstr>'Forma 7'!VAS076_D_Epunktui18</vt:lpstr>
      <vt:lpstr>VAS076_D_Epunktui18</vt:lpstr>
      <vt:lpstr>'Forma 7'!VAS076_D_Epunktui19</vt:lpstr>
      <vt:lpstr>VAS076_D_Epunktui19</vt:lpstr>
      <vt:lpstr>'Forma 7'!VAS076_D_Epunktui20</vt:lpstr>
      <vt:lpstr>VAS076_D_Epunktui20</vt:lpstr>
      <vt:lpstr>'Forma 7'!VAS076_D_Epunktui21</vt:lpstr>
      <vt:lpstr>VAS076_D_Epunktui21</vt:lpstr>
      <vt:lpstr>'Forma 7'!VAS076_D_Epunktui22</vt:lpstr>
      <vt:lpstr>VAS076_D_Epunktui22</vt:lpstr>
      <vt:lpstr>'Forma 7'!VAS076_D_Epunktui23</vt:lpstr>
      <vt:lpstr>VAS076_D_Epunktui23</vt:lpstr>
      <vt:lpstr>'Forma 7'!VAS076_D_Epunktui24</vt:lpstr>
      <vt:lpstr>VAS076_D_Epunktui24</vt:lpstr>
      <vt:lpstr>'Forma 7'!VAS076_D_Epunktui25</vt:lpstr>
      <vt:lpstr>VAS076_D_Epunktui25</vt:lpstr>
      <vt:lpstr>'Forma 7'!VAS076_D_Epunktui26</vt:lpstr>
      <vt:lpstr>VAS076_D_Epunktui26</vt:lpstr>
      <vt:lpstr>'Forma 7'!VAS076_D_Epunktui27</vt:lpstr>
      <vt:lpstr>VAS076_D_Epunktui27</vt:lpstr>
      <vt:lpstr>'Forma 7'!VAS076_D_Epunktui28</vt:lpstr>
      <vt:lpstr>VAS076_D_Epunktui28</vt:lpstr>
      <vt:lpstr>'Forma 7'!VAS076_D_Epunktui29</vt:lpstr>
      <vt:lpstr>VAS076_D_Epunktui29</vt:lpstr>
      <vt:lpstr>'Forma 7'!VAS076_D_Epunktui30</vt:lpstr>
      <vt:lpstr>VAS076_D_Epunktui30</vt:lpstr>
      <vt:lpstr>'Forma 7'!VAS076_D_Epunktui31</vt:lpstr>
      <vt:lpstr>VAS076_D_Epunktui31</vt:lpstr>
      <vt:lpstr>'Forma 7'!VAS076_D_Epunktui32</vt:lpstr>
      <vt:lpstr>VAS076_D_Epunktui32</vt:lpstr>
      <vt:lpstr>'Forma 7'!VAS076_D_Epunktui33</vt:lpstr>
      <vt:lpstr>VAS076_D_Epunktui33</vt:lpstr>
      <vt:lpstr>'Forma 7'!VAS076_D_Epunktui34</vt:lpstr>
      <vt:lpstr>VAS076_D_Epunktui34</vt:lpstr>
      <vt:lpstr>'Forma 7'!VAS076_D_Epunktui35</vt:lpstr>
      <vt:lpstr>VAS076_D_Epunktui35</vt:lpstr>
      <vt:lpstr>'Forma 7'!VAS076_D_Irankiaimatavi6</vt:lpstr>
      <vt:lpstr>VAS076_D_Irankiaimatavi6</vt:lpstr>
      <vt:lpstr>'Forma 7'!VAS076_D_Irankiaimatavi7</vt:lpstr>
      <vt:lpstr>VAS076_D_Irankiaimatavi7</vt:lpstr>
      <vt:lpstr>'Forma 7'!VAS076_D_Irankiaimatavi8</vt:lpstr>
      <vt:lpstr>VAS076_D_Irankiaimatavi8</vt:lpstr>
      <vt:lpstr>'Forma 7'!VAS076_D_Irankiaimatavi9</vt:lpstr>
      <vt:lpstr>VAS076_D_Irankiaimatavi9</vt:lpstr>
      <vt:lpstr>'Forma 7'!VAS076_D_Irasyti1</vt:lpstr>
      <vt:lpstr>VAS076_D_Irasyti1</vt:lpstr>
      <vt:lpstr>'Forma 7'!VAS076_D_Irasyti10</vt:lpstr>
      <vt:lpstr>VAS076_D_Irasyti10</vt:lpstr>
      <vt:lpstr>'Forma 7'!VAS076_D_Irasyti11</vt:lpstr>
      <vt:lpstr>VAS076_D_Irasyti11</vt:lpstr>
      <vt:lpstr>'Forma 7'!VAS076_D_Irasyti12</vt:lpstr>
      <vt:lpstr>VAS076_D_Irasyti12</vt:lpstr>
      <vt:lpstr>'Forma 7'!VAS076_D_Irasyti2</vt:lpstr>
      <vt:lpstr>VAS076_D_Irasyti2</vt:lpstr>
      <vt:lpstr>'Forma 7'!VAS076_D_Irasyti3</vt:lpstr>
      <vt:lpstr>VAS076_D_Irasyti3</vt:lpstr>
      <vt:lpstr>'Forma 7'!VAS076_D_Irasyti4</vt:lpstr>
      <vt:lpstr>VAS076_D_Irasyti4</vt:lpstr>
      <vt:lpstr>'Forma 7'!VAS076_D_Irasyti5</vt:lpstr>
      <vt:lpstr>VAS076_D_Irasyti5</vt:lpstr>
      <vt:lpstr>'Forma 7'!VAS076_D_Irasyti6</vt:lpstr>
      <vt:lpstr>VAS076_D_Irasyti6</vt:lpstr>
      <vt:lpstr>'Forma 7'!VAS076_D_Irasyti7</vt:lpstr>
      <vt:lpstr>VAS076_D_Irasyti7</vt:lpstr>
      <vt:lpstr>'Forma 7'!VAS076_D_Irasyti8</vt:lpstr>
      <vt:lpstr>VAS076_D_Irasyti8</vt:lpstr>
      <vt:lpstr>'Forma 7'!VAS076_D_Irasyti9</vt:lpstr>
      <vt:lpstr>VAS076_D_Irasyti9</vt:lpstr>
      <vt:lpstr>'Forma 7'!VAS076_D_Keliaiaikstele6</vt:lpstr>
      <vt:lpstr>VAS076_D_Keliaiaikstele6</vt:lpstr>
      <vt:lpstr>'Forma 7'!VAS076_D_Keliaiaikstele7</vt:lpstr>
      <vt:lpstr>VAS076_D_Keliaiaikstele7</vt:lpstr>
      <vt:lpstr>'Forma 7'!VAS076_D_Keliaiaikstele8</vt:lpstr>
      <vt:lpstr>VAS076_D_Keliaiaikstele8</vt:lpstr>
      <vt:lpstr>'Forma 7'!VAS076_D_Keliaiaikstele9</vt:lpstr>
      <vt:lpstr>VAS076_D_Keliaiaikstele9</vt:lpstr>
      <vt:lpstr>'Forma 7'!VAS076_D_Kitairanga2</vt:lpstr>
      <vt:lpstr>VAS076_D_Kitairanga2</vt:lpstr>
      <vt:lpstr>'Forma 7'!VAS076_D_Kitareguliuoja1</vt:lpstr>
      <vt:lpstr>VAS076_D_Kitareguliuoja1</vt:lpstr>
      <vt:lpstr>'Forma 7'!VAS076_D_Kitasilgalaiki5</vt:lpstr>
      <vt:lpstr>VAS076_D_Kitasilgalaiki5</vt:lpstr>
      <vt:lpstr>'Forma 7'!VAS076_D_Kitasilgalaiki6</vt:lpstr>
      <vt:lpstr>VAS076_D_Kitasilgalaiki6</vt:lpstr>
      <vt:lpstr>'Forma 7'!VAS076_D_Kitasilgalaiki7</vt:lpstr>
      <vt:lpstr>VAS076_D_Kitasilgalaiki7</vt:lpstr>
      <vt:lpstr>'Forma 7'!VAS076_D_Kitasilgalaiki8</vt:lpstr>
      <vt:lpstr>VAS076_D_Kitasilgalaiki8</vt:lpstr>
      <vt:lpstr>'Forma 7'!VAS076_D_Kitasnemateria6</vt:lpstr>
      <vt:lpstr>VAS076_D_Kitasnemateria6</vt:lpstr>
      <vt:lpstr>'Forma 7'!VAS076_D_Kitasnemateria7</vt:lpstr>
      <vt:lpstr>VAS076_D_Kitasnemateria7</vt:lpstr>
      <vt:lpstr>'Forma 7'!VAS076_D_Kitasnemateria8</vt:lpstr>
      <vt:lpstr>VAS076_D_Kitasnemateria8</vt:lpstr>
      <vt:lpstr>'Forma 7'!VAS076_D_Kitasnemateria9</vt:lpstr>
      <vt:lpstr>VAS076_D_Kitasnemateria9</vt:lpstr>
      <vt:lpstr>'Forma 7'!VAS076_D_Kitigeriamojov1</vt:lpstr>
      <vt:lpstr>VAS076_D_Kitigeriamojov1</vt:lpstr>
      <vt:lpstr>'Forma 7'!VAS076_D_Kitigeriamojov2</vt:lpstr>
      <vt:lpstr>VAS076_D_Kitigeriamojov2</vt:lpstr>
      <vt:lpstr>'Forma 7'!VAS076_D_Kitigeriamojov3</vt:lpstr>
      <vt:lpstr>VAS076_D_Kitigeriamojov3</vt:lpstr>
      <vt:lpstr>'Forma 7'!VAS076_D_Kitigeriamojov4</vt:lpstr>
      <vt:lpstr>VAS076_D_Kitigeriamojov4</vt:lpstr>
      <vt:lpstr>'Forma 7'!VAS076_D_Kitiirenginiai11</vt:lpstr>
      <vt:lpstr>VAS076_D_Kitiirenginiai11</vt:lpstr>
      <vt:lpstr>'Forma 7'!VAS076_D_Kitiirenginiai12</vt:lpstr>
      <vt:lpstr>VAS076_D_Kitiirenginiai12</vt:lpstr>
      <vt:lpstr>'Forma 7'!VAS076_D_Kitiirenginiai13</vt:lpstr>
      <vt:lpstr>VAS076_D_Kitiirenginiai13</vt:lpstr>
      <vt:lpstr>'Forma 7'!VAS076_D_Kitiirenginiai14</vt:lpstr>
      <vt:lpstr>VAS076_D_Kitiirenginiai14</vt:lpstr>
      <vt:lpstr>'Forma 7'!VAS076_D_Kitiirenginiai15</vt:lpstr>
      <vt:lpstr>VAS076_D_Kitiirenginiai15</vt:lpstr>
      <vt:lpstr>'Forma 7'!VAS076_D_Kitiirenginiai16</vt:lpstr>
      <vt:lpstr>VAS076_D_Kitiirenginiai16</vt:lpstr>
      <vt:lpstr>'Forma 7'!VAS076_D_Kitiirenginiai17</vt:lpstr>
      <vt:lpstr>VAS076_D_Kitiirenginiai17</vt:lpstr>
      <vt:lpstr>'Forma 7'!VAS076_D_Kitiirenginiai18</vt:lpstr>
      <vt:lpstr>VAS076_D_Kitiirenginiai18</vt:lpstr>
      <vt:lpstr>'Forma 7'!VAS076_D_Kitostransport6</vt:lpstr>
      <vt:lpstr>VAS076_D_Kitostransport6</vt:lpstr>
      <vt:lpstr>'Forma 7'!VAS076_D_Kitostransport7</vt:lpstr>
      <vt:lpstr>VAS076_D_Kitostransport7</vt:lpstr>
      <vt:lpstr>'Forma 7'!VAS076_D_Kitostransport8</vt:lpstr>
      <vt:lpstr>VAS076_D_Kitostransport8</vt:lpstr>
      <vt:lpstr>'Forma 7'!VAS076_D_Kitostransport9</vt:lpstr>
      <vt:lpstr>VAS076_D_Kitostransport9</vt:lpstr>
      <vt:lpstr>'Forma 7'!VAS076_D_Lengviejiautom6</vt:lpstr>
      <vt:lpstr>VAS076_D_Lengviejiautom6</vt:lpstr>
      <vt:lpstr>'Forma 7'!VAS076_D_Lengviejiautom7</vt:lpstr>
      <vt:lpstr>VAS076_D_Lengviejiautom7</vt:lpstr>
      <vt:lpstr>'Forma 7'!VAS076_D_Lengviejiautom8</vt:lpstr>
      <vt:lpstr>VAS076_D_Lengviejiautom8</vt:lpstr>
      <vt:lpstr>'Forma 7'!VAS076_D_Lengviejiautom9</vt:lpstr>
      <vt:lpstr>VAS076_D_Lengviejiautom9</vt:lpstr>
      <vt:lpstr>'Forma 7'!VAS076_D_Masinosiriranga6</vt:lpstr>
      <vt:lpstr>VAS076_D_Masinosiriranga6</vt:lpstr>
      <vt:lpstr>'Forma 7'!VAS076_D_Masinosiriranga7</vt:lpstr>
      <vt:lpstr>VAS076_D_Masinosiriranga7</vt:lpstr>
      <vt:lpstr>'Forma 7'!VAS076_D_Masinosiriranga8</vt:lpstr>
      <vt:lpstr>VAS076_D_Masinosiriranga8</vt:lpstr>
      <vt:lpstr>'Forma 7'!VAS076_D_Masinosiriranga9</vt:lpstr>
      <vt:lpstr>VAS076_D_Masinosiriranga9</vt:lpstr>
      <vt:lpstr>'Forma 7'!VAS076_D_Nematerialusis6</vt:lpstr>
      <vt:lpstr>VAS076_D_Nematerialusis6</vt:lpstr>
      <vt:lpstr>'Forma 7'!VAS076_D_Nematerialusis7</vt:lpstr>
      <vt:lpstr>VAS076_D_Nematerialusis7</vt:lpstr>
      <vt:lpstr>'Forma 7'!VAS076_D_Nematerialusis8</vt:lpstr>
      <vt:lpstr>VAS076_D_Nematerialusis8</vt:lpstr>
      <vt:lpstr>'Forma 7'!VAS076_D_Nematerialusis9</vt:lpstr>
      <vt:lpstr>VAS076_D_Nematerialusis9</vt:lpstr>
      <vt:lpstr>'Forma 7'!VAS076_D_Netiesiogiaipa3</vt:lpstr>
      <vt:lpstr>VAS076_D_Netiesiogiaipa3</vt:lpstr>
      <vt:lpstr>'Forma 7'!VAS076_D_Netiesiogiaipa4</vt:lpstr>
      <vt:lpstr>VAS076_D_Netiesiogiaipa4</vt:lpstr>
      <vt:lpstr>'Forma 7'!VAS076_D_Nuotekuirdumbl5</vt:lpstr>
      <vt:lpstr>VAS076_D_Nuotekuirdumbl5</vt:lpstr>
      <vt:lpstr>'Forma 7'!VAS076_D_Nuotekuirdumbl6</vt:lpstr>
      <vt:lpstr>VAS076_D_Nuotekuirdumbl6</vt:lpstr>
      <vt:lpstr>'Forma 7'!VAS076_D_Nuotekuirdumbl7</vt:lpstr>
      <vt:lpstr>VAS076_D_Nuotekuirdumbl7</vt:lpstr>
      <vt:lpstr>'Forma 7'!VAS076_D_Paskirstomasil2</vt:lpstr>
      <vt:lpstr>VAS076_D_Paskirstomasil2</vt:lpstr>
      <vt:lpstr>'Forma 7'!VAS076_D_Pastataiadmini6</vt:lpstr>
      <vt:lpstr>VAS076_D_Pastataiadmini6</vt:lpstr>
      <vt:lpstr>'Forma 7'!VAS076_D_Pastataiadmini7</vt:lpstr>
      <vt:lpstr>VAS076_D_Pastataiadmini7</vt:lpstr>
      <vt:lpstr>'Forma 7'!VAS076_D_Pastataiadmini8</vt:lpstr>
      <vt:lpstr>VAS076_D_Pastataiadmini8</vt:lpstr>
      <vt:lpstr>'Forma 7'!VAS076_D_Pastataiadmini9</vt:lpstr>
      <vt:lpstr>VAS076_D_Pastataiadmini9</vt:lpstr>
      <vt:lpstr>'Forma 7'!VAS076_D_Pastataiirstat6</vt:lpstr>
      <vt:lpstr>VAS076_D_Pastataiirstat6</vt:lpstr>
      <vt:lpstr>'Forma 7'!VAS076_D_Pastataiirstat7</vt:lpstr>
      <vt:lpstr>VAS076_D_Pastataiirstat7</vt:lpstr>
      <vt:lpstr>'Forma 7'!VAS076_D_Pastataiirstat8</vt:lpstr>
      <vt:lpstr>VAS076_D_Pastataiirstat8</vt:lpstr>
      <vt:lpstr>'Forma 7'!VAS076_D_Pastataiirstat9</vt:lpstr>
      <vt:lpstr>VAS076_D_Pastataiirstat9</vt:lpstr>
      <vt:lpstr>'Forma 7'!VAS076_D_Saulessviesose1</vt:lpstr>
      <vt:lpstr>VAS076_D_Saulessviesose1</vt:lpstr>
      <vt:lpstr>'Forma 7'!VAS076_D_Saulessviesose2</vt:lpstr>
      <vt:lpstr>VAS076_D_Saulessviesose2</vt:lpstr>
      <vt:lpstr>'Forma 7'!VAS076_D_Saulessviesose3</vt:lpstr>
      <vt:lpstr>VAS076_D_Saulessviesose3</vt:lpstr>
      <vt:lpstr>'Forma 7'!VAS076_D_Saulessviesose4</vt:lpstr>
      <vt:lpstr>VAS076_D_Saulessviesose4</vt:lpstr>
      <vt:lpstr>'Forma 7'!VAS076_D_Silumosatsiska1</vt:lpstr>
      <vt:lpstr>VAS076_D_Silumosatsiska1</vt:lpstr>
      <vt:lpstr>'Forma 7'!VAS076_D_Silumosatsiska2</vt:lpstr>
      <vt:lpstr>VAS076_D_Silumosatsiska2</vt:lpstr>
      <vt:lpstr>'Forma 7'!VAS076_D_Silumosatsiska3</vt:lpstr>
      <vt:lpstr>VAS076_D_Silumosatsiska3</vt:lpstr>
      <vt:lpstr>'Forma 7'!VAS076_D_Silumosatsiska4</vt:lpstr>
      <vt:lpstr>VAS076_D_Silumosatsiska4</vt:lpstr>
      <vt:lpstr>'Forma 7'!VAS076_D_Silumosirkarst1</vt:lpstr>
      <vt:lpstr>VAS076_D_Silumosirkarst1</vt:lpstr>
      <vt:lpstr>'Forma 7'!VAS076_D_Silumosirkarst2</vt:lpstr>
      <vt:lpstr>VAS076_D_Silumosirkarst2</vt:lpstr>
      <vt:lpstr>'Forma 7'!VAS076_D_Silumosirkarst3</vt:lpstr>
      <vt:lpstr>VAS076_D_Silumosirkarst3</vt:lpstr>
      <vt:lpstr>'Forma 7'!VAS076_D_Silumosirkarst4</vt:lpstr>
      <vt:lpstr>VAS076_D_Silumosirkarst4</vt:lpstr>
      <vt:lpstr>'Forma 7'!VAS076_D_Specprogramine6</vt:lpstr>
      <vt:lpstr>VAS076_D_Specprogramine6</vt:lpstr>
      <vt:lpstr>'Forma 7'!VAS076_D_Specprogramine7</vt:lpstr>
      <vt:lpstr>VAS076_D_Specprogramine7</vt:lpstr>
      <vt:lpstr>'Forma 7'!VAS076_D_Specprogramine8</vt:lpstr>
      <vt:lpstr>VAS076_D_Specprogramine8</vt:lpstr>
      <vt:lpstr>'Forma 7'!VAS076_D_Specprogramine9</vt:lpstr>
      <vt:lpstr>VAS076_D_Specprogramine9</vt:lpstr>
      <vt:lpstr>'Forma 7'!VAS076_D_Standartinepro6</vt:lpstr>
      <vt:lpstr>VAS076_D_Standartinepro6</vt:lpstr>
      <vt:lpstr>'Forma 7'!VAS076_D_Standartinepro7</vt:lpstr>
      <vt:lpstr>VAS076_D_Standartinepro7</vt:lpstr>
      <vt:lpstr>'Forma 7'!VAS076_D_Standartinepro8</vt:lpstr>
      <vt:lpstr>VAS076_D_Standartinepro8</vt:lpstr>
      <vt:lpstr>'Forma 7'!VAS076_D_Standartinepro9</vt:lpstr>
      <vt:lpstr>VAS076_D_Standartinepro9</vt:lpstr>
      <vt:lpstr>'Forma 7'!VAS076_D_Tiesiogiaipask2</vt:lpstr>
      <vt:lpstr>VAS076_D_Tiesiogiaipask2</vt:lpstr>
      <vt:lpstr>'Forma 7'!VAS076_D_Transportoprie6</vt:lpstr>
      <vt:lpstr>VAS076_D_Transportoprie6</vt:lpstr>
      <vt:lpstr>'Forma 7'!VAS076_D_Transportoprie7</vt:lpstr>
      <vt:lpstr>VAS076_D_Transportoprie7</vt:lpstr>
      <vt:lpstr>'Forma 7'!VAS076_D_Transportoprie8</vt:lpstr>
      <vt:lpstr>VAS076_D_Transportoprie8</vt:lpstr>
      <vt:lpstr>'Forma 7'!VAS076_D_Transportoprie9</vt:lpstr>
      <vt:lpstr>VAS076_D_Transportoprie9</vt:lpstr>
      <vt:lpstr>'Forma 7'!VAS076_D_Vamzdynai6</vt:lpstr>
      <vt:lpstr>VAS076_D_Vamzdynai6</vt:lpstr>
      <vt:lpstr>'Forma 7'!VAS076_D_Vamzdynai7</vt:lpstr>
      <vt:lpstr>VAS076_D_Vamzdynai7</vt:lpstr>
      <vt:lpstr>'Forma 7'!VAS076_D_Vamzdynai8</vt:lpstr>
      <vt:lpstr>VAS076_D_Vamzdynai8</vt:lpstr>
      <vt:lpstr>'Forma 7'!VAS076_D_Vamzdynai9</vt:lpstr>
      <vt:lpstr>VAS076_D_Vamzdynai9</vt:lpstr>
      <vt:lpstr>'Forma 7'!VAS076_D_Vandenssiurbli5</vt:lpstr>
      <vt:lpstr>VAS076_D_Vandenssiurbli5</vt:lpstr>
      <vt:lpstr>'Forma 7'!VAS076_D_Vandenssiurbli6</vt:lpstr>
      <vt:lpstr>VAS076_D_Vandenssiurbli6</vt:lpstr>
      <vt:lpstr>'Forma 7'!VAS076_D_Vandenssiurbli7</vt:lpstr>
      <vt:lpstr>VAS076_D_Vandenssiurbli7</vt:lpstr>
      <vt:lpstr>'Forma 7'!VAS076_D_Verslovienetui3</vt:lpstr>
      <vt:lpstr>VAS076_D_Verslovienetui3</vt:lpstr>
      <vt:lpstr>'Forma 7'!VAS076_F_131IS</vt:lpstr>
      <vt:lpstr>VAS076_F_131IS</vt:lpstr>
      <vt:lpstr>'Forma 7'!VAS076_F_1331GeriamojoVandens</vt:lpstr>
      <vt:lpstr>VAS076_F_1331GeriamojoVandens</vt:lpstr>
      <vt:lpstr>'Forma 7'!VAS076_F_1332GeriamojoVandens</vt:lpstr>
      <vt:lpstr>VAS076_F_1332GeriamojoVandens</vt:lpstr>
      <vt:lpstr>'Forma 7'!VAS076_F_1333GeriamojoVandens</vt:lpstr>
      <vt:lpstr>VAS076_F_1333GeriamojoVandens</vt:lpstr>
      <vt:lpstr>'Forma 7'!VAS076_F_133IsViso</vt:lpstr>
      <vt:lpstr>VAS076_F_133IsViso</vt:lpstr>
      <vt:lpstr>'Forma 7'!VAS076_F_1341NuotekuSurinkimas</vt:lpstr>
      <vt:lpstr>VAS076_F_1341NuotekuSurinkimas</vt:lpstr>
      <vt:lpstr>'Forma 7'!VAS076_F_1342NuotekuValymas</vt:lpstr>
      <vt:lpstr>VAS076_F_1342NuotekuValymas</vt:lpstr>
      <vt:lpstr>'Forma 7'!VAS076_F_1343NuotekuDumblo</vt:lpstr>
      <vt:lpstr>VAS076_F_1343NuotekuDumblo</vt:lpstr>
      <vt:lpstr>'Forma 7'!VAS076_F_134IsViso</vt:lpstr>
      <vt:lpstr>VAS076_F_134IsViso</vt:lpstr>
      <vt:lpstr>'Forma 7'!VAS076_F_135PavirsiniuNuoteku</vt:lpstr>
      <vt:lpstr>VAS076_F_135PavirsiniuNuoteku</vt:lpstr>
      <vt:lpstr>'Forma 7'!VAS076_F_136KitosReguliuojamosios</vt:lpstr>
      <vt:lpstr>VAS076_F_136KitosReguliuojamosios</vt:lpstr>
      <vt:lpstr>'Forma 7'!VAS076_F_137KitosVeiklos</vt:lpstr>
      <vt:lpstr>VAS076_F_137KitosVeiklos</vt:lpstr>
      <vt:lpstr>'Forma 7'!VAS076_F_141IS</vt:lpstr>
      <vt:lpstr>VAS076_F_141IS</vt:lpstr>
      <vt:lpstr>'Forma 7'!VAS076_F_1431GeriamojoVandens</vt:lpstr>
      <vt:lpstr>VAS076_F_1431GeriamojoVandens</vt:lpstr>
      <vt:lpstr>'Forma 7'!VAS076_F_1432GeriamojoVandens</vt:lpstr>
      <vt:lpstr>VAS076_F_1432GeriamojoVandens</vt:lpstr>
      <vt:lpstr>'Forma 7'!VAS076_F_1433GeriamojoVandens</vt:lpstr>
      <vt:lpstr>VAS076_F_1433GeriamojoVandens</vt:lpstr>
      <vt:lpstr>'Forma 7'!VAS076_F_143IsViso</vt:lpstr>
      <vt:lpstr>VAS076_F_143IsViso</vt:lpstr>
      <vt:lpstr>'Forma 7'!VAS076_F_1441NuotekuSurinkimas</vt:lpstr>
      <vt:lpstr>VAS076_F_1441NuotekuSurinkimas</vt:lpstr>
      <vt:lpstr>'Forma 7'!VAS076_F_1442NuotekuValymas</vt:lpstr>
      <vt:lpstr>VAS076_F_1442NuotekuValymas</vt:lpstr>
      <vt:lpstr>'Forma 7'!VAS076_F_1443NuotekuDumblo</vt:lpstr>
      <vt:lpstr>VAS076_F_1443NuotekuDumblo</vt:lpstr>
      <vt:lpstr>'Forma 7'!VAS076_F_144IsViso</vt:lpstr>
      <vt:lpstr>VAS076_F_144IsViso</vt:lpstr>
      <vt:lpstr>'Forma 7'!VAS076_F_145PavirsiniuNuoteku</vt:lpstr>
      <vt:lpstr>VAS076_F_145PavirsiniuNuoteku</vt:lpstr>
      <vt:lpstr>'Forma 7'!VAS076_F_146KitosReguliuojamosios</vt:lpstr>
      <vt:lpstr>VAS076_F_146KitosReguliuojamosios</vt:lpstr>
      <vt:lpstr>'Forma 7'!VAS076_F_147KitosVeiklos</vt:lpstr>
      <vt:lpstr>VAS076_F_147KitosVeiklos</vt:lpstr>
      <vt:lpstr>'Forma 7'!VAS076_F_151IS</vt:lpstr>
      <vt:lpstr>VAS076_F_151IS</vt:lpstr>
      <vt:lpstr>'Forma 7'!VAS076_F_1531GeriamojoVandens</vt:lpstr>
      <vt:lpstr>VAS076_F_1531GeriamojoVandens</vt:lpstr>
      <vt:lpstr>'Forma 7'!VAS076_F_1532GeriamojoVandens</vt:lpstr>
      <vt:lpstr>VAS076_F_1532GeriamojoVandens</vt:lpstr>
      <vt:lpstr>'Forma 7'!VAS076_F_1533GeriamojoVandens</vt:lpstr>
      <vt:lpstr>VAS076_F_1533GeriamojoVandens</vt:lpstr>
      <vt:lpstr>'Forma 7'!VAS076_F_153IsViso</vt:lpstr>
      <vt:lpstr>VAS076_F_153IsViso</vt:lpstr>
      <vt:lpstr>'Forma 7'!VAS076_F_1541NuotekuSurinkimas</vt:lpstr>
      <vt:lpstr>VAS076_F_1541NuotekuSurinkimas</vt:lpstr>
      <vt:lpstr>'Forma 7'!VAS076_F_1542NuotekuValymas</vt:lpstr>
      <vt:lpstr>VAS076_F_1542NuotekuValymas</vt:lpstr>
      <vt:lpstr>'Forma 7'!VAS076_F_1543NuotekuDumblo</vt:lpstr>
      <vt:lpstr>VAS076_F_1543NuotekuDumblo</vt:lpstr>
      <vt:lpstr>'Forma 7'!VAS076_F_154IsViso</vt:lpstr>
      <vt:lpstr>VAS076_F_154IsViso</vt:lpstr>
      <vt:lpstr>'Forma 7'!VAS076_F_155PavirsiniuNuoteku</vt:lpstr>
      <vt:lpstr>VAS076_F_155PavirsiniuNuoteku</vt:lpstr>
      <vt:lpstr>'Forma 7'!VAS076_F_156KitosReguliuojamosios</vt:lpstr>
      <vt:lpstr>VAS076_F_156KitosReguliuojamosios</vt:lpstr>
      <vt:lpstr>'Forma 7'!VAS076_F_157KitosVeiklos</vt:lpstr>
      <vt:lpstr>VAS076_F_157KitosVeiklos</vt:lpstr>
      <vt:lpstr>'Forma 7'!VAS076_F_161IS</vt:lpstr>
      <vt:lpstr>VAS076_F_161IS</vt:lpstr>
      <vt:lpstr>'Forma 7'!VAS076_F_1631GeriamojoVandens</vt:lpstr>
      <vt:lpstr>VAS076_F_1631GeriamojoVandens</vt:lpstr>
      <vt:lpstr>'Forma 7'!VAS076_F_1632GeriamojoVandens</vt:lpstr>
      <vt:lpstr>VAS076_F_1632GeriamojoVandens</vt:lpstr>
      <vt:lpstr>'Forma 7'!VAS076_F_1633GeriamojoVandens</vt:lpstr>
      <vt:lpstr>VAS076_F_1633GeriamojoVandens</vt:lpstr>
      <vt:lpstr>'Forma 7'!VAS076_F_163IsViso</vt:lpstr>
      <vt:lpstr>VAS076_F_163IsViso</vt:lpstr>
      <vt:lpstr>'Forma 7'!VAS076_F_1641NuotekuSurinkimas</vt:lpstr>
      <vt:lpstr>VAS076_F_1641NuotekuSurinkimas</vt:lpstr>
      <vt:lpstr>'Forma 7'!VAS076_F_1642NuotekuValymas</vt:lpstr>
      <vt:lpstr>VAS076_F_1642NuotekuValymas</vt:lpstr>
      <vt:lpstr>'Forma 7'!VAS076_F_1643NuotekuDumblo</vt:lpstr>
      <vt:lpstr>VAS076_F_1643NuotekuDumblo</vt:lpstr>
      <vt:lpstr>'Forma 7'!VAS076_F_164IsViso</vt:lpstr>
      <vt:lpstr>VAS076_F_164IsViso</vt:lpstr>
      <vt:lpstr>'Forma 7'!VAS076_F_165PavirsiniuNuoteku</vt:lpstr>
      <vt:lpstr>VAS076_F_165PavirsiniuNuoteku</vt:lpstr>
      <vt:lpstr>'Forma 7'!VAS076_F_166KitosReguliuojamosios</vt:lpstr>
      <vt:lpstr>VAS076_F_166KitosReguliuojamosios</vt:lpstr>
      <vt:lpstr>'Forma 7'!VAS076_F_167KitosVeiklos</vt:lpstr>
      <vt:lpstr>VAS076_F_167KitosVeiklos</vt:lpstr>
      <vt:lpstr>'Forma 7'!VAS076_F_171IS</vt:lpstr>
      <vt:lpstr>VAS076_F_171IS</vt:lpstr>
      <vt:lpstr>'Forma 7'!VAS076_F_1731GeriamojoVandens</vt:lpstr>
      <vt:lpstr>VAS076_F_1731GeriamojoVandens</vt:lpstr>
      <vt:lpstr>'Forma 7'!VAS076_F_1732GeriamojoVandens</vt:lpstr>
      <vt:lpstr>VAS076_F_1732GeriamojoVandens</vt:lpstr>
      <vt:lpstr>'Forma 7'!VAS076_F_1733GeriamojoVandens</vt:lpstr>
      <vt:lpstr>VAS076_F_1733GeriamojoVandens</vt:lpstr>
      <vt:lpstr>'Forma 7'!VAS076_F_173IsViso</vt:lpstr>
      <vt:lpstr>VAS076_F_173IsViso</vt:lpstr>
      <vt:lpstr>'Forma 7'!VAS076_F_1741NuotekuSurinkimas</vt:lpstr>
      <vt:lpstr>VAS076_F_1741NuotekuSurinkimas</vt:lpstr>
      <vt:lpstr>'Forma 7'!VAS076_F_1742NuotekuValymas</vt:lpstr>
      <vt:lpstr>VAS076_F_1742NuotekuValymas</vt:lpstr>
      <vt:lpstr>'Forma 7'!VAS076_F_1743NuotekuDumblo</vt:lpstr>
      <vt:lpstr>VAS076_F_1743NuotekuDumblo</vt:lpstr>
      <vt:lpstr>'Forma 7'!VAS076_F_174IsViso</vt:lpstr>
      <vt:lpstr>VAS076_F_174IsViso</vt:lpstr>
      <vt:lpstr>'Forma 7'!VAS076_F_175PavirsiniuNuoteku</vt:lpstr>
      <vt:lpstr>VAS076_F_175PavirsiniuNuoteku</vt:lpstr>
      <vt:lpstr>'Forma 7'!VAS076_F_176KitosReguliuojamosios</vt:lpstr>
      <vt:lpstr>VAS076_F_176KitosReguliuojamosios</vt:lpstr>
      <vt:lpstr>'Forma 7'!VAS076_F_177KitosVeiklos</vt:lpstr>
      <vt:lpstr>VAS076_F_177KitosVeiklos</vt:lpstr>
      <vt:lpstr>'Forma 7'!VAS076_F_181IS</vt:lpstr>
      <vt:lpstr>VAS076_F_181IS</vt:lpstr>
      <vt:lpstr>'Forma 7'!VAS076_F_1831GeriamojoVandens</vt:lpstr>
      <vt:lpstr>VAS076_F_1831GeriamojoVandens</vt:lpstr>
      <vt:lpstr>'Forma 7'!VAS076_F_1832GeriamojoVandens</vt:lpstr>
      <vt:lpstr>VAS076_F_1832GeriamojoVandens</vt:lpstr>
      <vt:lpstr>'Forma 7'!VAS076_F_1833GeriamojoVandens</vt:lpstr>
      <vt:lpstr>VAS076_F_1833GeriamojoVandens</vt:lpstr>
      <vt:lpstr>'Forma 7'!VAS076_F_183IsViso</vt:lpstr>
      <vt:lpstr>VAS076_F_183IsViso</vt:lpstr>
      <vt:lpstr>'Forma 7'!VAS076_F_1841NuotekuSurinkimas</vt:lpstr>
      <vt:lpstr>VAS076_F_1841NuotekuSurinkimas</vt:lpstr>
      <vt:lpstr>'Forma 7'!VAS076_F_1842NuotekuValymas</vt:lpstr>
      <vt:lpstr>VAS076_F_1842NuotekuValymas</vt:lpstr>
      <vt:lpstr>'Forma 7'!VAS076_F_1843NuotekuDumblo</vt:lpstr>
      <vt:lpstr>VAS076_F_1843NuotekuDumblo</vt:lpstr>
      <vt:lpstr>'Forma 7'!VAS076_F_184IsViso</vt:lpstr>
      <vt:lpstr>VAS076_F_184IsViso</vt:lpstr>
      <vt:lpstr>'Forma 7'!VAS076_F_185PavirsiniuNuoteku</vt:lpstr>
      <vt:lpstr>VAS076_F_185PavirsiniuNuoteku</vt:lpstr>
      <vt:lpstr>'Forma 7'!VAS076_F_186KitosReguliuojamosios</vt:lpstr>
      <vt:lpstr>VAS076_F_186KitosReguliuojamosios</vt:lpstr>
      <vt:lpstr>'Forma 7'!VAS076_F_187KitosVeiklos</vt:lpstr>
      <vt:lpstr>VAS076_F_187KitosVeiklos</vt:lpstr>
      <vt:lpstr>'Forma 7'!VAS076_F_191IS</vt:lpstr>
      <vt:lpstr>VAS076_F_191IS</vt:lpstr>
      <vt:lpstr>'Forma 7'!VAS076_F_1931GeriamojoVandens</vt:lpstr>
      <vt:lpstr>VAS076_F_1931GeriamojoVandens</vt:lpstr>
      <vt:lpstr>'Forma 7'!VAS076_F_1932GeriamojoVandens</vt:lpstr>
      <vt:lpstr>VAS076_F_1932GeriamojoVandens</vt:lpstr>
      <vt:lpstr>'Forma 7'!VAS076_F_1933GeriamojoVandens</vt:lpstr>
      <vt:lpstr>VAS076_F_1933GeriamojoVandens</vt:lpstr>
      <vt:lpstr>'Forma 7'!VAS076_F_193IsViso</vt:lpstr>
      <vt:lpstr>VAS076_F_193IsViso</vt:lpstr>
      <vt:lpstr>'Forma 7'!VAS076_F_1941NuotekuSurinkimas</vt:lpstr>
      <vt:lpstr>VAS076_F_1941NuotekuSurinkimas</vt:lpstr>
      <vt:lpstr>'Forma 7'!VAS076_F_1942NuotekuValymas</vt:lpstr>
      <vt:lpstr>VAS076_F_1942NuotekuValymas</vt:lpstr>
      <vt:lpstr>'Forma 7'!VAS076_F_1943NuotekuDumblo</vt:lpstr>
      <vt:lpstr>VAS076_F_1943NuotekuDumblo</vt:lpstr>
      <vt:lpstr>'Forma 7'!VAS076_F_194IsViso</vt:lpstr>
      <vt:lpstr>VAS076_F_194IsViso</vt:lpstr>
      <vt:lpstr>'Forma 7'!VAS076_F_195PavirsiniuNuoteku</vt:lpstr>
      <vt:lpstr>VAS076_F_195PavirsiniuNuoteku</vt:lpstr>
      <vt:lpstr>'Forma 7'!VAS076_F_196KitosReguliuojamosios</vt:lpstr>
      <vt:lpstr>VAS076_F_196KitosReguliuojamosios</vt:lpstr>
      <vt:lpstr>'Forma 7'!VAS076_F_197KitosVeiklos</vt:lpstr>
      <vt:lpstr>VAS076_F_197KitosVeiklos</vt:lpstr>
      <vt:lpstr>'Forma 7'!VAS076_F_201IS</vt:lpstr>
      <vt:lpstr>VAS076_F_201IS</vt:lpstr>
      <vt:lpstr>'Forma 7'!VAS076_F_2031GeriamojoVandens</vt:lpstr>
      <vt:lpstr>VAS076_F_2031GeriamojoVandens</vt:lpstr>
      <vt:lpstr>'Forma 7'!VAS076_F_2032GeriamojoVandens</vt:lpstr>
      <vt:lpstr>VAS076_F_2032GeriamojoVandens</vt:lpstr>
      <vt:lpstr>'Forma 7'!VAS076_F_2033GeriamojoVandens</vt:lpstr>
      <vt:lpstr>VAS076_F_2033GeriamojoVandens</vt:lpstr>
      <vt:lpstr>'Forma 7'!VAS076_F_203IsViso</vt:lpstr>
      <vt:lpstr>VAS076_F_203IsViso</vt:lpstr>
      <vt:lpstr>'Forma 7'!VAS076_F_2041NuotekuSurinkimas</vt:lpstr>
      <vt:lpstr>VAS076_F_2041NuotekuSurinkimas</vt:lpstr>
      <vt:lpstr>'Forma 7'!VAS076_F_2042NuotekuValymas</vt:lpstr>
      <vt:lpstr>VAS076_F_2042NuotekuValymas</vt:lpstr>
      <vt:lpstr>'Forma 7'!VAS076_F_2043NuotekuDumblo</vt:lpstr>
      <vt:lpstr>VAS076_F_2043NuotekuDumblo</vt:lpstr>
      <vt:lpstr>'Forma 7'!VAS076_F_204IsViso</vt:lpstr>
      <vt:lpstr>VAS076_F_204IsViso</vt:lpstr>
      <vt:lpstr>'Forma 7'!VAS076_F_205PavirsiniuNuoteku</vt:lpstr>
      <vt:lpstr>VAS076_F_205PavirsiniuNuoteku</vt:lpstr>
      <vt:lpstr>'Forma 7'!VAS076_F_206KitosReguliuojamosios</vt:lpstr>
      <vt:lpstr>VAS076_F_206KitosReguliuojamosios</vt:lpstr>
      <vt:lpstr>'Forma 7'!VAS076_F_207KitosVeiklos</vt:lpstr>
      <vt:lpstr>VAS076_F_207KitosVeiklos</vt:lpstr>
      <vt:lpstr>'Forma 7'!VAS076_F_211IS</vt:lpstr>
      <vt:lpstr>VAS076_F_211IS</vt:lpstr>
      <vt:lpstr>'Forma 7'!VAS076_F_2131GeriamojoVandens</vt:lpstr>
      <vt:lpstr>VAS076_F_2131GeriamojoVandens</vt:lpstr>
      <vt:lpstr>'Forma 7'!VAS076_F_2132GeriamojoVandens</vt:lpstr>
      <vt:lpstr>VAS076_F_2132GeriamojoVandens</vt:lpstr>
      <vt:lpstr>'Forma 7'!VAS076_F_2133GeriamojoVandens</vt:lpstr>
      <vt:lpstr>VAS076_F_2133GeriamojoVandens</vt:lpstr>
      <vt:lpstr>'Forma 7'!VAS076_F_213IsViso</vt:lpstr>
      <vt:lpstr>VAS076_F_213IsViso</vt:lpstr>
      <vt:lpstr>'Forma 7'!VAS076_F_2141NuotekuSurinkimas</vt:lpstr>
      <vt:lpstr>VAS076_F_2141NuotekuSurinkimas</vt:lpstr>
      <vt:lpstr>'Forma 7'!VAS076_F_2142NuotekuValymas</vt:lpstr>
      <vt:lpstr>VAS076_F_2142NuotekuValymas</vt:lpstr>
      <vt:lpstr>'Forma 7'!VAS076_F_2143NuotekuDumblo</vt:lpstr>
      <vt:lpstr>VAS076_F_2143NuotekuDumblo</vt:lpstr>
      <vt:lpstr>'Forma 7'!VAS076_F_214IsViso</vt:lpstr>
      <vt:lpstr>VAS076_F_214IsViso</vt:lpstr>
      <vt:lpstr>'Forma 7'!VAS076_F_215PavirsiniuNuoteku</vt:lpstr>
      <vt:lpstr>VAS076_F_215PavirsiniuNuoteku</vt:lpstr>
      <vt:lpstr>'Forma 7'!VAS076_F_216KitosReguliuojamosios</vt:lpstr>
      <vt:lpstr>VAS076_F_216KitosReguliuojamosios</vt:lpstr>
      <vt:lpstr>'Forma 7'!VAS076_F_217KitosVeiklos</vt:lpstr>
      <vt:lpstr>VAS076_F_217KitosVeiklos</vt:lpstr>
      <vt:lpstr>'Forma 7'!VAS076_F_221IS</vt:lpstr>
      <vt:lpstr>VAS076_F_221IS</vt:lpstr>
      <vt:lpstr>'Forma 7'!VAS076_F_2231GeriamojoVandens</vt:lpstr>
      <vt:lpstr>VAS076_F_2231GeriamojoVandens</vt:lpstr>
      <vt:lpstr>'Forma 7'!VAS076_F_2232GeriamojoVandens</vt:lpstr>
      <vt:lpstr>VAS076_F_2232GeriamojoVandens</vt:lpstr>
      <vt:lpstr>'Forma 7'!VAS076_F_2233GeriamojoVandens</vt:lpstr>
      <vt:lpstr>VAS076_F_2233GeriamojoVandens</vt:lpstr>
      <vt:lpstr>'Forma 7'!VAS076_F_223IsViso</vt:lpstr>
      <vt:lpstr>VAS076_F_223IsViso</vt:lpstr>
      <vt:lpstr>'Forma 7'!VAS076_F_2241NuotekuSurinkimas</vt:lpstr>
      <vt:lpstr>VAS076_F_2241NuotekuSurinkimas</vt:lpstr>
      <vt:lpstr>'Forma 7'!VAS076_F_2242NuotekuValymas</vt:lpstr>
      <vt:lpstr>VAS076_F_2242NuotekuValymas</vt:lpstr>
      <vt:lpstr>'Forma 7'!VAS076_F_2243NuotekuDumblo</vt:lpstr>
      <vt:lpstr>VAS076_F_2243NuotekuDumblo</vt:lpstr>
      <vt:lpstr>'Forma 7'!VAS076_F_224IsViso</vt:lpstr>
      <vt:lpstr>VAS076_F_224IsViso</vt:lpstr>
      <vt:lpstr>'Forma 7'!VAS076_F_225PavirsiniuNuoteku</vt:lpstr>
      <vt:lpstr>VAS076_F_225PavirsiniuNuoteku</vt:lpstr>
      <vt:lpstr>'Forma 7'!VAS076_F_226KitosReguliuojamosios</vt:lpstr>
      <vt:lpstr>VAS076_F_226KitosReguliuojamosios</vt:lpstr>
      <vt:lpstr>'Forma 7'!VAS076_F_227KitosVeiklos</vt:lpstr>
      <vt:lpstr>VAS076_F_227KitosVeiklos</vt:lpstr>
      <vt:lpstr>'Forma 7'!VAS076_F_231IS</vt:lpstr>
      <vt:lpstr>VAS076_F_231IS</vt:lpstr>
      <vt:lpstr>'Forma 7'!VAS076_F_2331GeriamojoVandens</vt:lpstr>
      <vt:lpstr>VAS076_F_2331GeriamojoVandens</vt:lpstr>
      <vt:lpstr>'Forma 7'!VAS076_F_2332GeriamojoVandens</vt:lpstr>
      <vt:lpstr>VAS076_F_2332GeriamojoVandens</vt:lpstr>
      <vt:lpstr>'Forma 7'!VAS076_F_2333GeriamojoVandens</vt:lpstr>
      <vt:lpstr>VAS076_F_2333GeriamojoVandens</vt:lpstr>
      <vt:lpstr>'Forma 7'!VAS076_F_233IsViso</vt:lpstr>
      <vt:lpstr>VAS076_F_233IsViso</vt:lpstr>
      <vt:lpstr>'Forma 7'!VAS076_F_2341NuotekuSurinkimas</vt:lpstr>
      <vt:lpstr>VAS076_F_2341NuotekuSurinkimas</vt:lpstr>
      <vt:lpstr>'Forma 7'!VAS076_F_2342NuotekuValymas</vt:lpstr>
      <vt:lpstr>VAS076_F_2342NuotekuValymas</vt:lpstr>
      <vt:lpstr>'Forma 7'!VAS076_F_2343NuotekuDumblo</vt:lpstr>
      <vt:lpstr>VAS076_F_2343NuotekuDumblo</vt:lpstr>
      <vt:lpstr>'Forma 7'!VAS076_F_234IsViso</vt:lpstr>
      <vt:lpstr>VAS076_F_234IsViso</vt:lpstr>
      <vt:lpstr>'Forma 7'!VAS076_F_235PavirsiniuNuoteku</vt:lpstr>
      <vt:lpstr>VAS076_F_235PavirsiniuNuoteku</vt:lpstr>
      <vt:lpstr>'Forma 7'!VAS076_F_236KitosReguliuojamosios</vt:lpstr>
      <vt:lpstr>VAS076_F_236KitosReguliuojamosios</vt:lpstr>
      <vt:lpstr>'Forma 7'!VAS076_F_237KitosVeiklos</vt:lpstr>
      <vt:lpstr>VAS076_F_237KitosVeiklos</vt:lpstr>
      <vt:lpstr>'Forma 7'!VAS076_F_241IS</vt:lpstr>
      <vt:lpstr>VAS076_F_241IS</vt:lpstr>
      <vt:lpstr>'Forma 7'!VAS076_F_2431GeriamojoVandens</vt:lpstr>
      <vt:lpstr>VAS076_F_2431GeriamojoVandens</vt:lpstr>
      <vt:lpstr>'Forma 7'!VAS076_F_2432GeriamojoVandens</vt:lpstr>
      <vt:lpstr>VAS076_F_2432GeriamojoVandens</vt:lpstr>
      <vt:lpstr>'Forma 7'!VAS076_F_2433GeriamojoVandens</vt:lpstr>
      <vt:lpstr>VAS076_F_2433GeriamojoVandens</vt:lpstr>
      <vt:lpstr>'Forma 7'!VAS076_F_243IsViso</vt:lpstr>
      <vt:lpstr>VAS076_F_243IsViso</vt:lpstr>
      <vt:lpstr>'Forma 7'!VAS076_F_2441NuotekuSurinkimas</vt:lpstr>
      <vt:lpstr>VAS076_F_2441NuotekuSurinkimas</vt:lpstr>
      <vt:lpstr>'Forma 7'!VAS076_F_2442NuotekuValymas</vt:lpstr>
      <vt:lpstr>VAS076_F_2442NuotekuValymas</vt:lpstr>
      <vt:lpstr>'Forma 7'!VAS076_F_2443NuotekuDumblo</vt:lpstr>
      <vt:lpstr>VAS076_F_2443NuotekuDumblo</vt:lpstr>
      <vt:lpstr>'Forma 7'!VAS076_F_244IsViso</vt:lpstr>
      <vt:lpstr>VAS076_F_244IsViso</vt:lpstr>
      <vt:lpstr>'Forma 7'!VAS076_F_245PavirsiniuNuoteku</vt:lpstr>
      <vt:lpstr>VAS076_F_245PavirsiniuNuoteku</vt:lpstr>
      <vt:lpstr>'Forma 7'!VAS076_F_246KitosReguliuojamosios</vt:lpstr>
      <vt:lpstr>VAS076_F_246KitosReguliuojamosios</vt:lpstr>
      <vt:lpstr>'Forma 7'!VAS076_F_247KitosVeiklos</vt:lpstr>
      <vt:lpstr>VAS076_F_247KitosVeiklos</vt:lpstr>
      <vt:lpstr>'Forma 7'!VAS076_F_Apskaitospriet61IS</vt:lpstr>
      <vt:lpstr>VAS076_F_Apskaitospriet61IS</vt:lpstr>
      <vt:lpstr>'Forma 7'!VAS076_F_Apskaitospriet631GeriamojoVandens</vt:lpstr>
      <vt:lpstr>VAS076_F_Apskaitospriet631GeriamojoVandens</vt:lpstr>
      <vt:lpstr>'Forma 7'!VAS076_F_Apskaitospriet632GeriamojoVandens</vt:lpstr>
      <vt:lpstr>VAS076_F_Apskaitospriet632GeriamojoVandens</vt:lpstr>
      <vt:lpstr>'Forma 7'!VAS076_F_Apskaitospriet633GeriamojoVandens</vt:lpstr>
      <vt:lpstr>VAS076_F_Apskaitospriet633GeriamojoVandens</vt:lpstr>
      <vt:lpstr>'Forma 7'!VAS076_F_Apskaitospriet63IsViso</vt:lpstr>
      <vt:lpstr>VAS076_F_Apskaitospriet63IsViso</vt:lpstr>
      <vt:lpstr>'Forma 7'!VAS076_F_Apskaitospriet641NuotekuSurinkimas</vt:lpstr>
      <vt:lpstr>VAS076_F_Apskaitospriet641NuotekuSurinkimas</vt:lpstr>
      <vt:lpstr>'Forma 7'!VAS076_F_Apskaitospriet642NuotekuValymas</vt:lpstr>
      <vt:lpstr>VAS076_F_Apskaitospriet642NuotekuValymas</vt:lpstr>
      <vt:lpstr>'Forma 7'!VAS076_F_Apskaitospriet643NuotekuDumblo</vt:lpstr>
      <vt:lpstr>VAS076_F_Apskaitospriet643NuotekuDumblo</vt:lpstr>
      <vt:lpstr>'Forma 7'!VAS076_F_Apskaitospriet64IsViso</vt:lpstr>
      <vt:lpstr>VAS076_F_Apskaitospriet64IsViso</vt:lpstr>
      <vt:lpstr>'Forma 7'!VAS076_F_Apskaitospriet65PavirsiniuNuoteku</vt:lpstr>
      <vt:lpstr>VAS076_F_Apskaitospriet65PavirsiniuNuoteku</vt:lpstr>
      <vt:lpstr>'Forma 7'!VAS076_F_Apskaitospriet66KitosReguliuojamosios</vt:lpstr>
      <vt:lpstr>VAS076_F_Apskaitospriet66KitosReguliuojamosios</vt:lpstr>
      <vt:lpstr>'Forma 7'!VAS076_F_Apskaitospriet67KitosVeiklos</vt:lpstr>
      <vt:lpstr>VAS076_F_Apskaitospriet67KitosVeiklos</vt:lpstr>
      <vt:lpstr>'Forma 7'!VAS076_F_Apskaitospriet6Apskaitosveikla1</vt:lpstr>
      <vt:lpstr>VAS076_F_Apskaitospriet6Apskaitosveikla1</vt:lpstr>
      <vt:lpstr>'Forma 7'!VAS076_F_Apskaitospriet6Kitareguliuoja1</vt:lpstr>
      <vt:lpstr>VAS076_F_Apskaitospriet6Kitareguliuoja1</vt:lpstr>
      <vt:lpstr>'Forma 7'!VAS076_F_Apskaitospriet71IS</vt:lpstr>
      <vt:lpstr>VAS076_F_Apskaitospriet71IS</vt:lpstr>
      <vt:lpstr>'Forma 7'!VAS076_F_Apskaitospriet731GeriamojoVandens</vt:lpstr>
      <vt:lpstr>VAS076_F_Apskaitospriet731GeriamojoVandens</vt:lpstr>
      <vt:lpstr>'Forma 7'!VAS076_F_Apskaitospriet732GeriamojoVandens</vt:lpstr>
      <vt:lpstr>VAS076_F_Apskaitospriet732GeriamojoVandens</vt:lpstr>
      <vt:lpstr>'Forma 7'!VAS076_F_Apskaitospriet733GeriamojoVandens</vt:lpstr>
      <vt:lpstr>VAS076_F_Apskaitospriet733GeriamojoVandens</vt:lpstr>
      <vt:lpstr>'Forma 7'!VAS076_F_Apskaitospriet73IsViso</vt:lpstr>
      <vt:lpstr>VAS076_F_Apskaitospriet73IsViso</vt:lpstr>
      <vt:lpstr>'Forma 7'!VAS076_F_Apskaitospriet741NuotekuSurinkimas</vt:lpstr>
      <vt:lpstr>VAS076_F_Apskaitospriet741NuotekuSurinkimas</vt:lpstr>
      <vt:lpstr>'Forma 7'!VAS076_F_Apskaitospriet742NuotekuValymas</vt:lpstr>
      <vt:lpstr>VAS076_F_Apskaitospriet742NuotekuValymas</vt:lpstr>
      <vt:lpstr>'Forma 7'!VAS076_F_Apskaitospriet743NuotekuDumblo</vt:lpstr>
      <vt:lpstr>VAS076_F_Apskaitospriet743NuotekuDumblo</vt:lpstr>
      <vt:lpstr>'Forma 7'!VAS076_F_Apskaitospriet74IsViso</vt:lpstr>
      <vt:lpstr>VAS076_F_Apskaitospriet74IsViso</vt:lpstr>
      <vt:lpstr>'Forma 7'!VAS076_F_Apskaitospriet75PavirsiniuNuoteku</vt:lpstr>
      <vt:lpstr>VAS076_F_Apskaitospriet75PavirsiniuNuoteku</vt:lpstr>
      <vt:lpstr>'Forma 7'!VAS076_F_Apskaitospriet76KitosReguliuojamosios</vt:lpstr>
      <vt:lpstr>VAS076_F_Apskaitospriet76KitosReguliuojamosios</vt:lpstr>
      <vt:lpstr>'Forma 7'!VAS076_F_Apskaitospriet77KitosVeiklos</vt:lpstr>
      <vt:lpstr>VAS076_F_Apskaitospriet77KitosVeiklos</vt:lpstr>
      <vt:lpstr>'Forma 7'!VAS076_F_Apskaitospriet7Apskaitosveikla1</vt:lpstr>
      <vt:lpstr>VAS076_F_Apskaitospriet7Apskaitosveikla1</vt:lpstr>
      <vt:lpstr>'Forma 7'!VAS076_F_Apskaitospriet7Kitareguliuoja1</vt:lpstr>
      <vt:lpstr>VAS076_F_Apskaitospriet7Kitareguliuoja1</vt:lpstr>
      <vt:lpstr>'Forma 7'!VAS076_F_Apskaitospriet81IS</vt:lpstr>
      <vt:lpstr>VAS076_F_Apskaitospriet81IS</vt:lpstr>
      <vt:lpstr>'Forma 7'!VAS076_F_Apskaitospriet831GeriamojoVandens</vt:lpstr>
      <vt:lpstr>VAS076_F_Apskaitospriet831GeriamojoVandens</vt:lpstr>
      <vt:lpstr>'Forma 7'!VAS076_F_Apskaitospriet832GeriamojoVandens</vt:lpstr>
      <vt:lpstr>VAS076_F_Apskaitospriet832GeriamojoVandens</vt:lpstr>
      <vt:lpstr>'Forma 7'!VAS076_F_Apskaitospriet833GeriamojoVandens</vt:lpstr>
      <vt:lpstr>VAS076_F_Apskaitospriet833GeriamojoVandens</vt:lpstr>
      <vt:lpstr>'Forma 7'!VAS076_F_Apskaitospriet83IsViso</vt:lpstr>
      <vt:lpstr>VAS076_F_Apskaitospriet83IsViso</vt:lpstr>
      <vt:lpstr>'Forma 7'!VAS076_F_Apskaitospriet841NuotekuSurinkimas</vt:lpstr>
      <vt:lpstr>VAS076_F_Apskaitospriet841NuotekuSurinkimas</vt:lpstr>
      <vt:lpstr>'Forma 7'!VAS076_F_Apskaitospriet842NuotekuValymas</vt:lpstr>
      <vt:lpstr>VAS076_F_Apskaitospriet842NuotekuValymas</vt:lpstr>
      <vt:lpstr>'Forma 7'!VAS076_F_Apskaitospriet843NuotekuDumblo</vt:lpstr>
      <vt:lpstr>VAS076_F_Apskaitospriet843NuotekuDumblo</vt:lpstr>
      <vt:lpstr>'Forma 7'!VAS076_F_Apskaitospriet84IsViso</vt:lpstr>
      <vt:lpstr>VAS076_F_Apskaitospriet84IsViso</vt:lpstr>
      <vt:lpstr>'Forma 7'!VAS076_F_Apskaitospriet85PavirsiniuNuoteku</vt:lpstr>
      <vt:lpstr>VAS076_F_Apskaitospriet85PavirsiniuNuoteku</vt:lpstr>
      <vt:lpstr>'Forma 7'!VAS076_F_Apskaitospriet86KitosReguliuojamosios</vt:lpstr>
      <vt:lpstr>VAS076_F_Apskaitospriet86KitosReguliuojamosios</vt:lpstr>
      <vt:lpstr>'Forma 7'!VAS076_F_Apskaitospriet87KitosVeiklos</vt:lpstr>
      <vt:lpstr>VAS076_F_Apskaitospriet87KitosVeiklos</vt:lpstr>
      <vt:lpstr>'Forma 7'!VAS076_F_Apskaitospriet8Apskaitosveikla1</vt:lpstr>
      <vt:lpstr>VAS076_F_Apskaitospriet8Apskaitosveikla1</vt:lpstr>
      <vt:lpstr>'Forma 7'!VAS076_F_Apskaitospriet8Kitareguliuoja1</vt:lpstr>
      <vt:lpstr>VAS076_F_Apskaitospriet8Kitareguliuoja1</vt:lpstr>
      <vt:lpstr>'Forma 7'!VAS076_F_Apskaitospriet91IS</vt:lpstr>
      <vt:lpstr>VAS076_F_Apskaitospriet91IS</vt:lpstr>
      <vt:lpstr>'Forma 7'!VAS076_F_Apskaitospriet931GeriamojoVandens</vt:lpstr>
      <vt:lpstr>VAS076_F_Apskaitospriet931GeriamojoVandens</vt:lpstr>
      <vt:lpstr>'Forma 7'!VAS076_F_Apskaitospriet932GeriamojoVandens</vt:lpstr>
      <vt:lpstr>VAS076_F_Apskaitospriet932GeriamojoVandens</vt:lpstr>
      <vt:lpstr>'Forma 7'!VAS076_F_Apskaitospriet933GeriamojoVandens</vt:lpstr>
      <vt:lpstr>VAS076_F_Apskaitospriet933GeriamojoVandens</vt:lpstr>
      <vt:lpstr>'Forma 7'!VAS076_F_Apskaitospriet93IsViso</vt:lpstr>
      <vt:lpstr>VAS076_F_Apskaitospriet93IsViso</vt:lpstr>
      <vt:lpstr>'Forma 7'!VAS076_F_Apskaitospriet941NuotekuSurinkimas</vt:lpstr>
      <vt:lpstr>VAS076_F_Apskaitospriet941NuotekuSurinkimas</vt:lpstr>
      <vt:lpstr>'Forma 7'!VAS076_F_Apskaitospriet942NuotekuValymas</vt:lpstr>
      <vt:lpstr>VAS076_F_Apskaitospriet942NuotekuValymas</vt:lpstr>
      <vt:lpstr>'Forma 7'!VAS076_F_Apskaitospriet943NuotekuDumblo</vt:lpstr>
      <vt:lpstr>VAS076_F_Apskaitospriet943NuotekuDumblo</vt:lpstr>
      <vt:lpstr>'Forma 7'!VAS076_F_Apskaitospriet94IsViso</vt:lpstr>
      <vt:lpstr>VAS076_F_Apskaitospriet94IsViso</vt:lpstr>
      <vt:lpstr>'Forma 7'!VAS076_F_Apskaitospriet95PavirsiniuNuoteku</vt:lpstr>
      <vt:lpstr>VAS076_F_Apskaitospriet95PavirsiniuNuoteku</vt:lpstr>
      <vt:lpstr>'Forma 7'!VAS076_F_Apskaitospriet96KitosReguliuojamosios</vt:lpstr>
      <vt:lpstr>VAS076_F_Apskaitospriet96KitosReguliuojamosios</vt:lpstr>
      <vt:lpstr>'Forma 7'!VAS076_F_Apskaitospriet97KitosVeiklos</vt:lpstr>
      <vt:lpstr>VAS076_F_Apskaitospriet97KitosVeiklos</vt:lpstr>
      <vt:lpstr>'Forma 7'!VAS076_F_Apskaitospriet9Apskaitosveikla1</vt:lpstr>
      <vt:lpstr>VAS076_F_Apskaitospriet9Apskaitosveikla1</vt:lpstr>
      <vt:lpstr>'Forma 7'!VAS076_F_Apskaitospriet9Kitareguliuoja1</vt:lpstr>
      <vt:lpstr>VAS076_F_Apskaitospriet9Kitareguliuoja1</vt:lpstr>
      <vt:lpstr>'Forma 7'!VAS076_F_Atsiskaitomiej11IS</vt:lpstr>
      <vt:lpstr>VAS076_F_Atsiskaitomiej11IS</vt:lpstr>
      <vt:lpstr>'Forma 7'!VAS076_F_Atsiskaitomiej131GeriamojoVandens</vt:lpstr>
      <vt:lpstr>VAS076_F_Atsiskaitomiej131GeriamojoVandens</vt:lpstr>
      <vt:lpstr>'Forma 7'!VAS076_F_Atsiskaitomiej132GeriamojoVandens</vt:lpstr>
      <vt:lpstr>VAS076_F_Atsiskaitomiej132GeriamojoVandens</vt:lpstr>
      <vt:lpstr>'Forma 7'!VAS076_F_Atsiskaitomiej133GeriamojoVandens</vt:lpstr>
      <vt:lpstr>VAS076_F_Atsiskaitomiej133GeriamojoVandens</vt:lpstr>
      <vt:lpstr>'Forma 7'!VAS076_F_Atsiskaitomiej13IsViso</vt:lpstr>
      <vt:lpstr>VAS076_F_Atsiskaitomiej13IsViso</vt:lpstr>
      <vt:lpstr>'Forma 7'!VAS076_F_Atsiskaitomiej141NuotekuSurinkimas</vt:lpstr>
      <vt:lpstr>VAS076_F_Atsiskaitomiej141NuotekuSurinkimas</vt:lpstr>
      <vt:lpstr>'Forma 7'!VAS076_F_Atsiskaitomiej142NuotekuValymas</vt:lpstr>
      <vt:lpstr>VAS076_F_Atsiskaitomiej142NuotekuValymas</vt:lpstr>
      <vt:lpstr>'Forma 7'!VAS076_F_Atsiskaitomiej143NuotekuDumblo</vt:lpstr>
      <vt:lpstr>VAS076_F_Atsiskaitomiej143NuotekuDumblo</vt:lpstr>
      <vt:lpstr>'Forma 7'!VAS076_F_Atsiskaitomiej14IsViso</vt:lpstr>
      <vt:lpstr>VAS076_F_Atsiskaitomiej14IsViso</vt:lpstr>
      <vt:lpstr>'Forma 7'!VAS076_F_Atsiskaitomiej15PavirsiniuNuoteku</vt:lpstr>
      <vt:lpstr>VAS076_F_Atsiskaitomiej15PavirsiniuNuoteku</vt:lpstr>
      <vt:lpstr>'Forma 7'!VAS076_F_Atsiskaitomiej16KitosReguliuojamosios</vt:lpstr>
      <vt:lpstr>VAS076_F_Atsiskaitomiej16KitosReguliuojamosios</vt:lpstr>
      <vt:lpstr>'Forma 7'!VAS076_F_Atsiskaitomiej17KitosVeiklos</vt:lpstr>
      <vt:lpstr>VAS076_F_Atsiskaitomiej17KitosVeiklos</vt:lpstr>
      <vt:lpstr>'Forma 7'!VAS076_F_Atsiskaitomiej1Apskaitosveikla1</vt:lpstr>
      <vt:lpstr>VAS076_F_Atsiskaitomiej1Apskaitosveikla1</vt:lpstr>
      <vt:lpstr>'Forma 7'!VAS076_F_Atsiskaitomiej1Kitareguliuoja1</vt:lpstr>
      <vt:lpstr>VAS076_F_Atsiskaitomiej1Kitareguliuoja1</vt:lpstr>
      <vt:lpstr>'Forma 7'!VAS076_F_Atsiskaitomiej21IS</vt:lpstr>
      <vt:lpstr>VAS076_F_Atsiskaitomiej21IS</vt:lpstr>
      <vt:lpstr>'Forma 7'!VAS076_F_Atsiskaitomiej231GeriamojoVandens</vt:lpstr>
      <vt:lpstr>VAS076_F_Atsiskaitomiej231GeriamojoVandens</vt:lpstr>
      <vt:lpstr>'Forma 7'!VAS076_F_Atsiskaitomiej232GeriamojoVandens</vt:lpstr>
      <vt:lpstr>VAS076_F_Atsiskaitomiej232GeriamojoVandens</vt:lpstr>
      <vt:lpstr>'Forma 7'!VAS076_F_Atsiskaitomiej233GeriamojoVandens</vt:lpstr>
      <vt:lpstr>VAS076_F_Atsiskaitomiej233GeriamojoVandens</vt:lpstr>
      <vt:lpstr>'Forma 7'!VAS076_F_Atsiskaitomiej23IsViso</vt:lpstr>
      <vt:lpstr>VAS076_F_Atsiskaitomiej23IsViso</vt:lpstr>
      <vt:lpstr>'Forma 7'!VAS076_F_Atsiskaitomiej241NuotekuSurinkimas</vt:lpstr>
      <vt:lpstr>VAS076_F_Atsiskaitomiej241NuotekuSurinkimas</vt:lpstr>
      <vt:lpstr>'Forma 7'!VAS076_F_Atsiskaitomiej242NuotekuValymas</vt:lpstr>
      <vt:lpstr>VAS076_F_Atsiskaitomiej242NuotekuValymas</vt:lpstr>
      <vt:lpstr>'Forma 7'!VAS076_F_Atsiskaitomiej243NuotekuDumblo</vt:lpstr>
      <vt:lpstr>VAS076_F_Atsiskaitomiej243NuotekuDumblo</vt:lpstr>
      <vt:lpstr>'Forma 7'!VAS076_F_Atsiskaitomiej24IsViso</vt:lpstr>
      <vt:lpstr>VAS076_F_Atsiskaitomiej24IsViso</vt:lpstr>
      <vt:lpstr>'Forma 7'!VAS076_F_Atsiskaitomiej25PavirsiniuNuoteku</vt:lpstr>
      <vt:lpstr>VAS076_F_Atsiskaitomiej25PavirsiniuNuoteku</vt:lpstr>
      <vt:lpstr>'Forma 7'!VAS076_F_Atsiskaitomiej26KitosReguliuojamosios</vt:lpstr>
      <vt:lpstr>VAS076_F_Atsiskaitomiej26KitosReguliuojamosios</vt:lpstr>
      <vt:lpstr>'Forma 7'!VAS076_F_Atsiskaitomiej27KitosVeiklos</vt:lpstr>
      <vt:lpstr>VAS076_F_Atsiskaitomiej27KitosVeiklos</vt:lpstr>
      <vt:lpstr>'Forma 7'!VAS076_F_Atsiskaitomiej2Apskaitosveikla1</vt:lpstr>
      <vt:lpstr>VAS076_F_Atsiskaitomiej2Apskaitosveikla1</vt:lpstr>
      <vt:lpstr>'Forma 7'!VAS076_F_Atsiskaitomiej2Kitareguliuoja1</vt:lpstr>
      <vt:lpstr>VAS076_F_Atsiskaitomiej2Kitareguliuoja1</vt:lpstr>
      <vt:lpstr>'Forma 7'!VAS076_F_Atsiskaitomiej31IS</vt:lpstr>
      <vt:lpstr>VAS076_F_Atsiskaitomiej31IS</vt:lpstr>
      <vt:lpstr>'Forma 7'!VAS076_F_Atsiskaitomiej331GeriamojoVandens</vt:lpstr>
      <vt:lpstr>VAS076_F_Atsiskaitomiej331GeriamojoVandens</vt:lpstr>
      <vt:lpstr>'Forma 7'!VAS076_F_Atsiskaitomiej332GeriamojoVandens</vt:lpstr>
      <vt:lpstr>VAS076_F_Atsiskaitomiej332GeriamojoVandens</vt:lpstr>
      <vt:lpstr>'Forma 7'!VAS076_F_Atsiskaitomiej333GeriamojoVandens</vt:lpstr>
      <vt:lpstr>VAS076_F_Atsiskaitomiej333GeriamojoVandens</vt:lpstr>
      <vt:lpstr>'Forma 7'!VAS076_F_Atsiskaitomiej33IsViso</vt:lpstr>
      <vt:lpstr>VAS076_F_Atsiskaitomiej33IsViso</vt:lpstr>
      <vt:lpstr>'Forma 7'!VAS076_F_Atsiskaitomiej341NuotekuSurinkimas</vt:lpstr>
      <vt:lpstr>VAS076_F_Atsiskaitomiej341NuotekuSurinkimas</vt:lpstr>
      <vt:lpstr>'Forma 7'!VAS076_F_Atsiskaitomiej342NuotekuValymas</vt:lpstr>
      <vt:lpstr>VAS076_F_Atsiskaitomiej342NuotekuValymas</vt:lpstr>
      <vt:lpstr>'Forma 7'!VAS076_F_Atsiskaitomiej343NuotekuDumblo</vt:lpstr>
      <vt:lpstr>VAS076_F_Atsiskaitomiej343NuotekuDumblo</vt:lpstr>
      <vt:lpstr>'Forma 7'!VAS076_F_Atsiskaitomiej34IsViso</vt:lpstr>
      <vt:lpstr>VAS076_F_Atsiskaitomiej34IsViso</vt:lpstr>
      <vt:lpstr>'Forma 7'!VAS076_F_Atsiskaitomiej35PavirsiniuNuoteku</vt:lpstr>
      <vt:lpstr>VAS076_F_Atsiskaitomiej35PavirsiniuNuoteku</vt:lpstr>
      <vt:lpstr>'Forma 7'!VAS076_F_Atsiskaitomiej36KitosReguliuojamosios</vt:lpstr>
      <vt:lpstr>VAS076_F_Atsiskaitomiej36KitosReguliuojamosios</vt:lpstr>
      <vt:lpstr>'Forma 7'!VAS076_F_Atsiskaitomiej37KitosVeiklos</vt:lpstr>
      <vt:lpstr>VAS076_F_Atsiskaitomiej37KitosVeiklos</vt:lpstr>
      <vt:lpstr>'Forma 7'!VAS076_F_Atsiskaitomiej3Apskaitosveikla1</vt:lpstr>
      <vt:lpstr>VAS076_F_Atsiskaitomiej3Apskaitosveikla1</vt:lpstr>
      <vt:lpstr>'Forma 7'!VAS076_F_Atsiskaitomiej3Kitareguliuoja1</vt:lpstr>
      <vt:lpstr>VAS076_F_Atsiskaitomiej3Kitareguliuoja1</vt:lpstr>
      <vt:lpstr>'Forma 7'!VAS076_F_Atsiskaitomiej41IS</vt:lpstr>
      <vt:lpstr>VAS076_F_Atsiskaitomiej41IS</vt:lpstr>
      <vt:lpstr>'Forma 7'!VAS076_F_Atsiskaitomiej431GeriamojoVandens</vt:lpstr>
      <vt:lpstr>VAS076_F_Atsiskaitomiej431GeriamojoVandens</vt:lpstr>
      <vt:lpstr>'Forma 7'!VAS076_F_Atsiskaitomiej432GeriamojoVandens</vt:lpstr>
      <vt:lpstr>VAS076_F_Atsiskaitomiej432GeriamojoVandens</vt:lpstr>
      <vt:lpstr>'Forma 7'!VAS076_F_Atsiskaitomiej433GeriamojoVandens</vt:lpstr>
      <vt:lpstr>VAS076_F_Atsiskaitomiej433GeriamojoVandens</vt:lpstr>
      <vt:lpstr>'Forma 7'!VAS076_F_Atsiskaitomiej43IsViso</vt:lpstr>
      <vt:lpstr>VAS076_F_Atsiskaitomiej43IsViso</vt:lpstr>
      <vt:lpstr>'Forma 7'!VAS076_F_Atsiskaitomiej441NuotekuSurinkimas</vt:lpstr>
      <vt:lpstr>VAS076_F_Atsiskaitomiej441NuotekuSurinkimas</vt:lpstr>
      <vt:lpstr>'Forma 7'!VAS076_F_Atsiskaitomiej442NuotekuValymas</vt:lpstr>
      <vt:lpstr>VAS076_F_Atsiskaitomiej442NuotekuValymas</vt:lpstr>
      <vt:lpstr>'Forma 7'!VAS076_F_Atsiskaitomiej443NuotekuDumblo</vt:lpstr>
      <vt:lpstr>VAS076_F_Atsiskaitomiej443NuotekuDumblo</vt:lpstr>
      <vt:lpstr>'Forma 7'!VAS076_F_Atsiskaitomiej44IsViso</vt:lpstr>
      <vt:lpstr>VAS076_F_Atsiskaitomiej44IsViso</vt:lpstr>
      <vt:lpstr>'Forma 7'!VAS076_F_Atsiskaitomiej45PavirsiniuNuoteku</vt:lpstr>
      <vt:lpstr>VAS076_F_Atsiskaitomiej45PavirsiniuNuoteku</vt:lpstr>
      <vt:lpstr>'Forma 7'!VAS076_F_Atsiskaitomiej46KitosReguliuojamosios</vt:lpstr>
      <vt:lpstr>VAS076_F_Atsiskaitomiej46KitosReguliuojamosios</vt:lpstr>
      <vt:lpstr>'Forma 7'!VAS076_F_Atsiskaitomiej47KitosVeiklos</vt:lpstr>
      <vt:lpstr>VAS076_F_Atsiskaitomiej47KitosVeiklos</vt:lpstr>
      <vt:lpstr>'Forma 7'!VAS076_F_Atsiskaitomiej4Apskaitosveikla1</vt:lpstr>
      <vt:lpstr>VAS076_F_Atsiskaitomiej4Apskaitosveikla1</vt:lpstr>
      <vt:lpstr>'Forma 7'!VAS076_F_Atsiskaitomiej4Kitareguliuoja1</vt:lpstr>
      <vt:lpstr>VAS076_F_Atsiskaitomiej4Kitareguliuoja1</vt:lpstr>
      <vt:lpstr>'Forma 7'!VAS076_F_Bendraipaskirs31IS</vt:lpstr>
      <vt:lpstr>VAS076_F_Bendraipaskirs31IS</vt:lpstr>
      <vt:lpstr>'Forma 7'!VAS076_F_Bendraipaskirs331GeriamojoVandens</vt:lpstr>
      <vt:lpstr>VAS076_F_Bendraipaskirs331GeriamojoVandens</vt:lpstr>
      <vt:lpstr>'Forma 7'!VAS076_F_Bendraipaskirs332GeriamojoVandens</vt:lpstr>
      <vt:lpstr>VAS076_F_Bendraipaskirs332GeriamojoVandens</vt:lpstr>
      <vt:lpstr>'Forma 7'!VAS076_F_Bendraipaskirs333GeriamojoVandens</vt:lpstr>
      <vt:lpstr>VAS076_F_Bendraipaskirs333GeriamojoVandens</vt:lpstr>
      <vt:lpstr>'Forma 7'!VAS076_F_Bendraipaskirs33IsViso</vt:lpstr>
      <vt:lpstr>VAS076_F_Bendraipaskirs33IsViso</vt:lpstr>
      <vt:lpstr>'Forma 7'!VAS076_F_Bendraipaskirs341NuotekuSurinkimas</vt:lpstr>
      <vt:lpstr>VAS076_F_Bendraipaskirs341NuotekuSurinkimas</vt:lpstr>
      <vt:lpstr>'Forma 7'!VAS076_F_Bendraipaskirs342NuotekuValymas</vt:lpstr>
      <vt:lpstr>VAS076_F_Bendraipaskirs342NuotekuValymas</vt:lpstr>
      <vt:lpstr>'Forma 7'!VAS076_F_Bendraipaskirs343NuotekuDumblo</vt:lpstr>
      <vt:lpstr>VAS076_F_Bendraipaskirs343NuotekuDumblo</vt:lpstr>
      <vt:lpstr>'Forma 7'!VAS076_F_Bendraipaskirs34IsViso</vt:lpstr>
      <vt:lpstr>VAS076_F_Bendraipaskirs34IsViso</vt:lpstr>
      <vt:lpstr>'Forma 7'!VAS076_F_Bendraipaskirs35PavirsiniuNuoteku</vt:lpstr>
      <vt:lpstr>VAS076_F_Bendraipaskirs35PavirsiniuNuoteku</vt:lpstr>
      <vt:lpstr>'Forma 7'!VAS076_F_Bendraipaskirs36KitosReguliuojamosios</vt:lpstr>
      <vt:lpstr>VAS076_F_Bendraipaskirs36KitosReguliuojamosios</vt:lpstr>
      <vt:lpstr>'Forma 7'!VAS076_F_Bendraipaskirs37KitosVeiklos</vt:lpstr>
      <vt:lpstr>VAS076_F_Bendraipaskirs37KitosVeiklos</vt:lpstr>
      <vt:lpstr>'Forma 7'!VAS076_F_Bendraipaskirs3Apskaitosveikla1</vt:lpstr>
      <vt:lpstr>VAS076_F_Bendraipaskirs3Apskaitosveikla1</vt:lpstr>
      <vt:lpstr>'Forma 7'!VAS076_F_Bendraipaskirs3Kitareguliuoja1</vt:lpstr>
      <vt:lpstr>VAS076_F_Bendraipaskirs3Kitareguliuoja1</vt:lpstr>
      <vt:lpstr>'Forma 7'!VAS076_F_Cpunktui171IS</vt:lpstr>
      <vt:lpstr>VAS076_F_Cpunktui171IS</vt:lpstr>
      <vt:lpstr>'Forma 7'!VAS076_F_Cpunktui1731GeriamojoVandens</vt:lpstr>
      <vt:lpstr>VAS076_F_Cpunktui1731GeriamojoVandens</vt:lpstr>
      <vt:lpstr>'Forma 7'!VAS076_F_Cpunktui1732GeriamojoVandens</vt:lpstr>
      <vt:lpstr>VAS076_F_Cpunktui1732GeriamojoVandens</vt:lpstr>
      <vt:lpstr>'Forma 7'!VAS076_F_Cpunktui1733GeriamojoVandens</vt:lpstr>
      <vt:lpstr>VAS076_F_Cpunktui1733GeriamojoVandens</vt:lpstr>
      <vt:lpstr>'Forma 7'!VAS076_F_Cpunktui173IsViso</vt:lpstr>
      <vt:lpstr>VAS076_F_Cpunktui173IsViso</vt:lpstr>
      <vt:lpstr>'Forma 7'!VAS076_F_Cpunktui1741NuotekuSurinkimas</vt:lpstr>
      <vt:lpstr>VAS076_F_Cpunktui1741NuotekuSurinkimas</vt:lpstr>
      <vt:lpstr>'Forma 7'!VAS076_F_Cpunktui1742NuotekuValymas</vt:lpstr>
      <vt:lpstr>VAS076_F_Cpunktui1742NuotekuValymas</vt:lpstr>
      <vt:lpstr>'Forma 7'!VAS076_F_Cpunktui1743NuotekuDumblo</vt:lpstr>
      <vt:lpstr>VAS076_F_Cpunktui1743NuotekuDumblo</vt:lpstr>
      <vt:lpstr>'Forma 7'!VAS076_F_Cpunktui174IsViso</vt:lpstr>
      <vt:lpstr>VAS076_F_Cpunktui174IsViso</vt:lpstr>
      <vt:lpstr>'Forma 7'!VAS076_F_Cpunktui175PavirsiniuNuoteku</vt:lpstr>
      <vt:lpstr>VAS076_F_Cpunktui175PavirsiniuNuoteku</vt:lpstr>
      <vt:lpstr>'Forma 7'!VAS076_F_Cpunktui176KitosReguliuojamosios</vt:lpstr>
      <vt:lpstr>VAS076_F_Cpunktui176KitosReguliuojamosios</vt:lpstr>
      <vt:lpstr>'Forma 7'!VAS076_F_Cpunktui177KitosVeiklos</vt:lpstr>
      <vt:lpstr>VAS076_F_Cpunktui177KitosVeiklos</vt:lpstr>
      <vt:lpstr>'Forma 7'!VAS076_F_Cpunktui17Apskaitosveikla1</vt:lpstr>
      <vt:lpstr>VAS076_F_Cpunktui17Apskaitosveikla1</vt:lpstr>
      <vt:lpstr>'Forma 7'!VAS076_F_Cpunktui17Kitareguliuoja1</vt:lpstr>
      <vt:lpstr>VAS076_F_Cpunktui17Kitareguliuoja1</vt:lpstr>
      <vt:lpstr>'Forma 7'!VAS076_F_Cpunktui181IS</vt:lpstr>
      <vt:lpstr>VAS076_F_Cpunktui181IS</vt:lpstr>
      <vt:lpstr>'Forma 7'!VAS076_F_Cpunktui1831GeriamojoVandens</vt:lpstr>
      <vt:lpstr>VAS076_F_Cpunktui1831GeriamojoVandens</vt:lpstr>
      <vt:lpstr>'Forma 7'!VAS076_F_Cpunktui1832GeriamojoVandens</vt:lpstr>
      <vt:lpstr>VAS076_F_Cpunktui1832GeriamojoVandens</vt:lpstr>
      <vt:lpstr>'Forma 7'!VAS076_F_Cpunktui1833GeriamojoVandens</vt:lpstr>
      <vt:lpstr>VAS076_F_Cpunktui1833GeriamojoVandens</vt:lpstr>
      <vt:lpstr>'Forma 7'!VAS076_F_Cpunktui183IsViso</vt:lpstr>
      <vt:lpstr>VAS076_F_Cpunktui183IsViso</vt:lpstr>
      <vt:lpstr>'Forma 7'!VAS076_F_Cpunktui1841NuotekuSurinkimas</vt:lpstr>
      <vt:lpstr>VAS076_F_Cpunktui1841NuotekuSurinkimas</vt:lpstr>
      <vt:lpstr>'Forma 7'!VAS076_F_Cpunktui1842NuotekuValymas</vt:lpstr>
      <vt:lpstr>VAS076_F_Cpunktui1842NuotekuValymas</vt:lpstr>
      <vt:lpstr>'Forma 7'!VAS076_F_Cpunktui1843NuotekuDumblo</vt:lpstr>
      <vt:lpstr>VAS076_F_Cpunktui1843NuotekuDumblo</vt:lpstr>
      <vt:lpstr>'Forma 7'!VAS076_F_Cpunktui184IsViso</vt:lpstr>
      <vt:lpstr>VAS076_F_Cpunktui184IsViso</vt:lpstr>
      <vt:lpstr>'Forma 7'!VAS076_F_Cpunktui185PavirsiniuNuoteku</vt:lpstr>
      <vt:lpstr>VAS076_F_Cpunktui185PavirsiniuNuoteku</vt:lpstr>
      <vt:lpstr>'Forma 7'!VAS076_F_Cpunktui186KitosReguliuojamosios</vt:lpstr>
      <vt:lpstr>VAS076_F_Cpunktui186KitosReguliuojamosios</vt:lpstr>
      <vt:lpstr>'Forma 7'!VAS076_F_Cpunktui187KitosVeiklos</vt:lpstr>
      <vt:lpstr>VAS076_F_Cpunktui187KitosVeiklos</vt:lpstr>
      <vt:lpstr>'Forma 7'!VAS076_F_Cpunktui18Apskaitosveikla1</vt:lpstr>
      <vt:lpstr>VAS076_F_Cpunktui18Apskaitosveikla1</vt:lpstr>
      <vt:lpstr>'Forma 7'!VAS076_F_Cpunktui18Kitareguliuoja1</vt:lpstr>
      <vt:lpstr>VAS076_F_Cpunktui18Kitareguliuoja1</vt:lpstr>
      <vt:lpstr>'Forma 7'!VAS076_F_Cpunktui191IS</vt:lpstr>
      <vt:lpstr>VAS076_F_Cpunktui191IS</vt:lpstr>
      <vt:lpstr>'Forma 7'!VAS076_F_Cpunktui1931GeriamojoVandens</vt:lpstr>
      <vt:lpstr>VAS076_F_Cpunktui1931GeriamojoVandens</vt:lpstr>
      <vt:lpstr>'Forma 7'!VAS076_F_Cpunktui1932GeriamojoVandens</vt:lpstr>
      <vt:lpstr>VAS076_F_Cpunktui1932GeriamojoVandens</vt:lpstr>
      <vt:lpstr>'Forma 7'!VAS076_F_Cpunktui1933GeriamojoVandens</vt:lpstr>
      <vt:lpstr>VAS076_F_Cpunktui1933GeriamojoVandens</vt:lpstr>
      <vt:lpstr>'Forma 7'!VAS076_F_Cpunktui193IsViso</vt:lpstr>
      <vt:lpstr>VAS076_F_Cpunktui193IsViso</vt:lpstr>
      <vt:lpstr>'Forma 7'!VAS076_F_Cpunktui1941NuotekuSurinkimas</vt:lpstr>
      <vt:lpstr>VAS076_F_Cpunktui1941NuotekuSurinkimas</vt:lpstr>
      <vt:lpstr>'Forma 7'!VAS076_F_Cpunktui1942NuotekuValymas</vt:lpstr>
      <vt:lpstr>VAS076_F_Cpunktui1942NuotekuValymas</vt:lpstr>
      <vt:lpstr>'Forma 7'!VAS076_F_Cpunktui1943NuotekuDumblo</vt:lpstr>
      <vt:lpstr>VAS076_F_Cpunktui1943NuotekuDumblo</vt:lpstr>
      <vt:lpstr>'Forma 7'!VAS076_F_Cpunktui194IsViso</vt:lpstr>
      <vt:lpstr>VAS076_F_Cpunktui194IsViso</vt:lpstr>
      <vt:lpstr>'Forma 7'!VAS076_F_Cpunktui195PavirsiniuNuoteku</vt:lpstr>
      <vt:lpstr>VAS076_F_Cpunktui195PavirsiniuNuoteku</vt:lpstr>
      <vt:lpstr>'Forma 7'!VAS076_F_Cpunktui196KitosReguliuojamosios</vt:lpstr>
      <vt:lpstr>VAS076_F_Cpunktui196KitosReguliuojamosios</vt:lpstr>
      <vt:lpstr>'Forma 7'!VAS076_F_Cpunktui197KitosVeiklos</vt:lpstr>
      <vt:lpstr>VAS076_F_Cpunktui197KitosVeiklos</vt:lpstr>
      <vt:lpstr>'Forma 7'!VAS076_F_Cpunktui19Apskaitosveikla1</vt:lpstr>
      <vt:lpstr>VAS076_F_Cpunktui19Apskaitosveikla1</vt:lpstr>
      <vt:lpstr>'Forma 7'!VAS076_F_Cpunktui19Kitareguliuoja1</vt:lpstr>
      <vt:lpstr>VAS076_F_Cpunktui19Kitareguliuoja1</vt:lpstr>
      <vt:lpstr>'Forma 7'!VAS076_F_Cpunktui201IS</vt:lpstr>
      <vt:lpstr>VAS076_F_Cpunktui201IS</vt:lpstr>
      <vt:lpstr>'Forma 7'!VAS076_F_Cpunktui2031GeriamojoVandens</vt:lpstr>
      <vt:lpstr>VAS076_F_Cpunktui2031GeriamojoVandens</vt:lpstr>
      <vt:lpstr>'Forma 7'!VAS076_F_Cpunktui2032GeriamojoVandens</vt:lpstr>
      <vt:lpstr>VAS076_F_Cpunktui2032GeriamojoVandens</vt:lpstr>
      <vt:lpstr>'Forma 7'!VAS076_F_Cpunktui2033GeriamojoVandens</vt:lpstr>
      <vt:lpstr>VAS076_F_Cpunktui2033GeriamojoVandens</vt:lpstr>
      <vt:lpstr>'Forma 7'!VAS076_F_Cpunktui203IsViso</vt:lpstr>
      <vt:lpstr>VAS076_F_Cpunktui203IsViso</vt:lpstr>
      <vt:lpstr>'Forma 7'!VAS076_F_Cpunktui2041NuotekuSurinkimas</vt:lpstr>
      <vt:lpstr>VAS076_F_Cpunktui2041NuotekuSurinkimas</vt:lpstr>
      <vt:lpstr>'Forma 7'!VAS076_F_Cpunktui2042NuotekuValymas</vt:lpstr>
      <vt:lpstr>VAS076_F_Cpunktui2042NuotekuValymas</vt:lpstr>
      <vt:lpstr>'Forma 7'!VAS076_F_Cpunktui2043NuotekuDumblo</vt:lpstr>
      <vt:lpstr>VAS076_F_Cpunktui2043NuotekuDumblo</vt:lpstr>
      <vt:lpstr>'Forma 7'!VAS076_F_Cpunktui204IsViso</vt:lpstr>
      <vt:lpstr>VAS076_F_Cpunktui204IsViso</vt:lpstr>
      <vt:lpstr>'Forma 7'!VAS076_F_Cpunktui205PavirsiniuNuoteku</vt:lpstr>
      <vt:lpstr>VAS076_F_Cpunktui205PavirsiniuNuoteku</vt:lpstr>
      <vt:lpstr>'Forma 7'!VAS076_F_Cpunktui206KitosReguliuojamosios</vt:lpstr>
      <vt:lpstr>VAS076_F_Cpunktui206KitosReguliuojamosios</vt:lpstr>
      <vt:lpstr>'Forma 7'!VAS076_F_Cpunktui207KitosVeiklos</vt:lpstr>
      <vt:lpstr>VAS076_F_Cpunktui207KitosVeiklos</vt:lpstr>
      <vt:lpstr>'Forma 7'!VAS076_F_Cpunktui20Apskaitosveikla1</vt:lpstr>
      <vt:lpstr>VAS076_F_Cpunktui20Apskaitosveikla1</vt:lpstr>
      <vt:lpstr>'Forma 7'!VAS076_F_Cpunktui20Kitareguliuoja1</vt:lpstr>
      <vt:lpstr>VAS076_F_Cpunktui20Kitareguliuoja1</vt:lpstr>
      <vt:lpstr>'Forma 7'!VAS076_F_Cpunktui211IS</vt:lpstr>
      <vt:lpstr>VAS076_F_Cpunktui211IS</vt:lpstr>
      <vt:lpstr>'Forma 7'!VAS076_F_Cpunktui2131GeriamojoVandens</vt:lpstr>
      <vt:lpstr>VAS076_F_Cpunktui2131GeriamojoVandens</vt:lpstr>
      <vt:lpstr>'Forma 7'!VAS076_F_Cpunktui2132GeriamojoVandens</vt:lpstr>
      <vt:lpstr>VAS076_F_Cpunktui2132GeriamojoVandens</vt:lpstr>
      <vt:lpstr>'Forma 7'!VAS076_F_Cpunktui2133GeriamojoVandens</vt:lpstr>
      <vt:lpstr>VAS076_F_Cpunktui2133GeriamojoVandens</vt:lpstr>
      <vt:lpstr>'Forma 7'!VAS076_F_Cpunktui213IsViso</vt:lpstr>
      <vt:lpstr>VAS076_F_Cpunktui213IsViso</vt:lpstr>
      <vt:lpstr>'Forma 7'!VAS076_F_Cpunktui2141NuotekuSurinkimas</vt:lpstr>
      <vt:lpstr>VAS076_F_Cpunktui2141NuotekuSurinkimas</vt:lpstr>
      <vt:lpstr>'Forma 7'!VAS076_F_Cpunktui2142NuotekuValymas</vt:lpstr>
      <vt:lpstr>VAS076_F_Cpunktui2142NuotekuValymas</vt:lpstr>
      <vt:lpstr>'Forma 7'!VAS076_F_Cpunktui2143NuotekuDumblo</vt:lpstr>
      <vt:lpstr>VAS076_F_Cpunktui2143NuotekuDumblo</vt:lpstr>
      <vt:lpstr>'Forma 7'!VAS076_F_Cpunktui214IsViso</vt:lpstr>
      <vt:lpstr>VAS076_F_Cpunktui214IsViso</vt:lpstr>
      <vt:lpstr>'Forma 7'!VAS076_F_Cpunktui215PavirsiniuNuoteku</vt:lpstr>
      <vt:lpstr>VAS076_F_Cpunktui215PavirsiniuNuoteku</vt:lpstr>
      <vt:lpstr>'Forma 7'!VAS076_F_Cpunktui216KitosReguliuojamosios</vt:lpstr>
      <vt:lpstr>VAS076_F_Cpunktui216KitosReguliuojamosios</vt:lpstr>
      <vt:lpstr>'Forma 7'!VAS076_F_Cpunktui217KitosVeiklos</vt:lpstr>
      <vt:lpstr>VAS076_F_Cpunktui217KitosVeiklos</vt:lpstr>
      <vt:lpstr>'Forma 7'!VAS076_F_Cpunktui21Apskaitosveikla1</vt:lpstr>
      <vt:lpstr>VAS076_F_Cpunktui21Apskaitosveikla1</vt:lpstr>
      <vt:lpstr>'Forma 7'!VAS076_F_Cpunktui21Kitareguliuoja1</vt:lpstr>
      <vt:lpstr>VAS076_F_Cpunktui21Kitareguliuoja1</vt:lpstr>
      <vt:lpstr>'Forma 7'!VAS076_F_Cpunktui251IS</vt:lpstr>
      <vt:lpstr>VAS076_F_Cpunktui251IS</vt:lpstr>
      <vt:lpstr>'Forma 7'!VAS076_F_Cpunktui2531GeriamojoVandens</vt:lpstr>
      <vt:lpstr>VAS076_F_Cpunktui2531GeriamojoVandens</vt:lpstr>
      <vt:lpstr>'Forma 7'!VAS076_F_Cpunktui2532GeriamojoVandens</vt:lpstr>
      <vt:lpstr>VAS076_F_Cpunktui2532GeriamojoVandens</vt:lpstr>
      <vt:lpstr>'Forma 7'!VAS076_F_Cpunktui2533GeriamojoVandens</vt:lpstr>
      <vt:lpstr>VAS076_F_Cpunktui2533GeriamojoVandens</vt:lpstr>
      <vt:lpstr>'Forma 7'!VAS076_F_Cpunktui253IsViso</vt:lpstr>
      <vt:lpstr>VAS076_F_Cpunktui253IsViso</vt:lpstr>
      <vt:lpstr>'Forma 7'!VAS076_F_Cpunktui2541NuotekuSurinkimas</vt:lpstr>
      <vt:lpstr>VAS076_F_Cpunktui2541NuotekuSurinkimas</vt:lpstr>
      <vt:lpstr>'Forma 7'!VAS076_F_Cpunktui2542NuotekuValymas</vt:lpstr>
      <vt:lpstr>VAS076_F_Cpunktui2542NuotekuValymas</vt:lpstr>
      <vt:lpstr>'Forma 7'!VAS076_F_Cpunktui2543NuotekuDumblo</vt:lpstr>
      <vt:lpstr>VAS076_F_Cpunktui2543NuotekuDumblo</vt:lpstr>
      <vt:lpstr>'Forma 7'!VAS076_F_Cpunktui254IsViso</vt:lpstr>
      <vt:lpstr>VAS076_F_Cpunktui254IsViso</vt:lpstr>
      <vt:lpstr>'Forma 7'!VAS076_F_Cpunktui255PavirsiniuNuoteku</vt:lpstr>
      <vt:lpstr>VAS076_F_Cpunktui255PavirsiniuNuoteku</vt:lpstr>
      <vt:lpstr>'Forma 7'!VAS076_F_Cpunktui256KitosReguliuojamosios</vt:lpstr>
      <vt:lpstr>VAS076_F_Cpunktui256KitosReguliuojamosios</vt:lpstr>
      <vt:lpstr>'Forma 7'!VAS076_F_Cpunktui257KitosVeiklos</vt:lpstr>
      <vt:lpstr>VAS076_F_Cpunktui257KitosVeiklos</vt:lpstr>
      <vt:lpstr>'Forma 7'!VAS076_F_Cpunktui25Apskaitosveikla1</vt:lpstr>
      <vt:lpstr>VAS076_F_Cpunktui25Apskaitosveikla1</vt:lpstr>
      <vt:lpstr>'Forma 7'!VAS076_F_Cpunktui25Kitareguliuoja1</vt:lpstr>
      <vt:lpstr>VAS076_F_Cpunktui25Kitareguliuoja1</vt:lpstr>
      <vt:lpstr>'Forma 7'!VAS076_F_Cpunktui261IS</vt:lpstr>
      <vt:lpstr>VAS076_F_Cpunktui261IS</vt:lpstr>
      <vt:lpstr>'Forma 7'!VAS076_F_Cpunktui2631GeriamojoVandens</vt:lpstr>
      <vt:lpstr>VAS076_F_Cpunktui2631GeriamojoVandens</vt:lpstr>
      <vt:lpstr>'Forma 7'!VAS076_F_Cpunktui2632GeriamojoVandens</vt:lpstr>
      <vt:lpstr>VAS076_F_Cpunktui2632GeriamojoVandens</vt:lpstr>
      <vt:lpstr>'Forma 7'!VAS076_F_Cpunktui2633GeriamojoVandens</vt:lpstr>
      <vt:lpstr>VAS076_F_Cpunktui2633GeriamojoVandens</vt:lpstr>
      <vt:lpstr>'Forma 7'!VAS076_F_Cpunktui263IsViso</vt:lpstr>
      <vt:lpstr>VAS076_F_Cpunktui263IsViso</vt:lpstr>
      <vt:lpstr>'Forma 7'!VAS076_F_Cpunktui2641NuotekuSurinkimas</vt:lpstr>
      <vt:lpstr>VAS076_F_Cpunktui2641NuotekuSurinkimas</vt:lpstr>
      <vt:lpstr>'Forma 7'!VAS076_F_Cpunktui2642NuotekuValymas</vt:lpstr>
      <vt:lpstr>VAS076_F_Cpunktui2642NuotekuValymas</vt:lpstr>
      <vt:lpstr>'Forma 7'!VAS076_F_Cpunktui2643NuotekuDumblo</vt:lpstr>
      <vt:lpstr>VAS076_F_Cpunktui2643NuotekuDumblo</vt:lpstr>
      <vt:lpstr>'Forma 7'!VAS076_F_Cpunktui264IsViso</vt:lpstr>
      <vt:lpstr>VAS076_F_Cpunktui264IsViso</vt:lpstr>
      <vt:lpstr>'Forma 7'!VAS076_F_Cpunktui265PavirsiniuNuoteku</vt:lpstr>
      <vt:lpstr>VAS076_F_Cpunktui265PavirsiniuNuoteku</vt:lpstr>
      <vt:lpstr>'Forma 7'!VAS076_F_Cpunktui266KitosReguliuojamosios</vt:lpstr>
      <vt:lpstr>VAS076_F_Cpunktui266KitosReguliuojamosios</vt:lpstr>
      <vt:lpstr>'Forma 7'!VAS076_F_Cpunktui267KitosVeiklos</vt:lpstr>
      <vt:lpstr>VAS076_F_Cpunktui267KitosVeiklos</vt:lpstr>
      <vt:lpstr>'Forma 7'!VAS076_F_Cpunktui26Apskaitosveikla1</vt:lpstr>
      <vt:lpstr>VAS076_F_Cpunktui26Apskaitosveikla1</vt:lpstr>
      <vt:lpstr>'Forma 7'!VAS076_F_Cpunktui26Kitareguliuoja1</vt:lpstr>
      <vt:lpstr>VAS076_F_Cpunktui26Kitareguliuoja1</vt:lpstr>
      <vt:lpstr>'Forma 7'!VAS076_F_Cpunktui271IS</vt:lpstr>
      <vt:lpstr>VAS076_F_Cpunktui271IS</vt:lpstr>
      <vt:lpstr>'Forma 7'!VAS076_F_Cpunktui2731GeriamojoVandens</vt:lpstr>
      <vt:lpstr>VAS076_F_Cpunktui2731GeriamojoVandens</vt:lpstr>
      <vt:lpstr>'Forma 7'!VAS076_F_Cpunktui2732GeriamojoVandens</vt:lpstr>
      <vt:lpstr>VAS076_F_Cpunktui2732GeriamojoVandens</vt:lpstr>
      <vt:lpstr>'Forma 7'!VAS076_F_Cpunktui2733GeriamojoVandens</vt:lpstr>
      <vt:lpstr>VAS076_F_Cpunktui2733GeriamojoVandens</vt:lpstr>
      <vt:lpstr>'Forma 7'!VAS076_F_Cpunktui273IsViso</vt:lpstr>
      <vt:lpstr>VAS076_F_Cpunktui273IsViso</vt:lpstr>
      <vt:lpstr>'Forma 7'!VAS076_F_Cpunktui2741NuotekuSurinkimas</vt:lpstr>
      <vt:lpstr>VAS076_F_Cpunktui2741NuotekuSurinkimas</vt:lpstr>
      <vt:lpstr>'Forma 7'!VAS076_F_Cpunktui2742NuotekuValymas</vt:lpstr>
      <vt:lpstr>VAS076_F_Cpunktui2742NuotekuValymas</vt:lpstr>
      <vt:lpstr>'Forma 7'!VAS076_F_Cpunktui2743NuotekuDumblo</vt:lpstr>
      <vt:lpstr>VAS076_F_Cpunktui2743NuotekuDumblo</vt:lpstr>
      <vt:lpstr>'Forma 7'!VAS076_F_Cpunktui274IsViso</vt:lpstr>
      <vt:lpstr>VAS076_F_Cpunktui274IsViso</vt:lpstr>
      <vt:lpstr>'Forma 7'!VAS076_F_Cpunktui275PavirsiniuNuoteku</vt:lpstr>
      <vt:lpstr>VAS076_F_Cpunktui275PavirsiniuNuoteku</vt:lpstr>
      <vt:lpstr>'Forma 7'!VAS076_F_Cpunktui276KitosReguliuojamosios</vt:lpstr>
      <vt:lpstr>VAS076_F_Cpunktui276KitosReguliuojamosios</vt:lpstr>
      <vt:lpstr>'Forma 7'!VAS076_F_Cpunktui277KitosVeiklos</vt:lpstr>
      <vt:lpstr>VAS076_F_Cpunktui277KitosVeiklos</vt:lpstr>
      <vt:lpstr>'Forma 7'!VAS076_F_Cpunktui27Apskaitosveikla1</vt:lpstr>
      <vt:lpstr>VAS076_F_Cpunktui27Apskaitosveikla1</vt:lpstr>
      <vt:lpstr>'Forma 7'!VAS076_F_Cpunktui27Kitareguliuoja1</vt:lpstr>
      <vt:lpstr>VAS076_F_Cpunktui27Kitareguliuoja1</vt:lpstr>
      <vt:lpstr>'Forma 7'!VAS076_F_Cpunktui281IS</vt:lpstr>
      <vt:lpstr>VAS076_F_Cpunktui281IS</vt:lpstr>
      <vt:lpstr>'Forma 7'!VAS076_F_Cpunktui2831GeriamojoVandens</vt:lpstr>
      <vt:lpstr>VAS076_F_Cpunktui2831GeriamojoVandens</vt:lpstr>
      <vt:lpstr>'Forma 7'!VAS076_F_Cpunktui2832GeriamojoVandens</vt:lpstr>
      <vt:lpstr>VAS076_F_Cpunktui2832GeriamojoVandens</vt:lpstr>
      <vt:lpstr>'Forma 7'!VAS076_F_Cpunktui2833GeriamojoVandens</vt:lpstr>
      <vt:lpstr>VAS076_F_Cpunktui2833GeriamojoVandens</vt:lpstr>
      <vt:lpstr>'Forma 7'!VAS076_F_Cpunktui283IsViso</vt:lpstr>
      <vt:lpstr>VAS076_F_Cpunktui283IsViso</vt:lpstr>
      <vt:lpstr>'Forma 7'!VAS076_F_Cpunktui2841NuotekuSurinkimas</vt:lpstr>
      <vt:lpstr>VAS076_F_Cpunktui2841NuotekuSurinkimas</vt:lpstr>
      <vt:lpstr>'Forma 7'!VAS076_F_Cpunktui2842NuotekuValymas</vt:lpstr>
      <vt:lpstr>VAS076_F_Cpunktui2842NuotekuValymas</vt:lpstr>
      <vt:lpstr>'Forma 7'!VAS076_F_Cpunktui2843NuotekuDumblo</vt:lpstr>
      <vt:lpstr>VAS076_F_Cpunktui2843NuotekuDumblo</vt:lpstr>
      <vt:lpstr>'Forma 7'!VAS076_F_Cpunktui284IsViso</vt:lpstr>
      <vt:lpstr>VAS076_F_Cpunktui284IsViso</vt:lpstr>
      <vt:lpstr>'Forma 7'!VAS076_F_Cpunktui285PavirsiniuNuoteku</vt:lpstr>
      <vt:lpstr>VAS076_F_Cpunktui285PavirsiniuNuoteku</vt:lpstr>
      <vt:lpstr>'Forma 7'!VAS076_F_Cpunktui286KitosReguliuojamosios</vt:lpstr>
      <vt:lpstr>VAS076_F_Cpunktui286KitosReguliuojamosios</vt:lpstr>
      <vt:lpstr>'Forma 7'!VAS076_F_Cpunktui287KitosVeiklos</vt:lpstr>
      <vt:lpstr>VAS076_F_Cpunktui287KitosVeiklos</vt:lpstr>
      <vt:lpstr>'Forma 7'!VAS076_F_Cpunktui28Apskaitosveikla1</vt:lpstr>
      <vt:lpstr>VAS076_F_Cpunktui28Apskaitosveikla1</vt:lpstr>
      <vt:lpstr>'Forma 7'!VAS076_F_Cpunktui28Kitareguliuoja1</vt:lpstr>
      <vt:lpstr>VAS076_F_Cpunktui28Kitareguliuoja1</vt:lpstr>
      <vt:lpstr>'Forma 7'!VAS076_F_Cpunktui291IS</vt:lpstr>
      <vt:lpstr>VAS076_F_Cpunktui291IS</vt:lpstr>
      <vt:lpstr>'Forma 7'!VAS076_F_Cpunktui2931GeriamojoVandens</vt:lpstr>
      <vt:lpstr>VAS076_F_Cpunktui2931GeriamojoVandens</vt:lpstr>
      <vt:lpstr>'Forma 7'!VAS076_F_Cpunktui2932GeriamojoVandens</vt:lpstr>
      <vt:lpstr>VAS076_F_Cpunktui2932GeriamojoVandens</vt:lpstr>
      <vt:lpstr>'Forma 7'!VAS076_F_Cpunktui2933GeriamojoVandens</vt:lpstr>
      <vt:lpstr>VAS076_F_Cpunktui2933GeriamojoVandens</vt:lpstr>
      <vt:lpstr>'Forma 7'!VAS076_F_Cpunktui293IsViso</vt:lpstr>
      <vt:lpstr>VAS076_F_Cpunktui293IsViso</vt:lpstr>
      <vt:lpstr>'Forma 7'!VAS076_F_Cpunktui2941NuotekuSurinkimas</vt:lpstr>
      <vt:lpstr>VAS076_F_Cpunktui2941NuotekuSurinkimas</vt:lpstr>
      <vt:lpstr>'Forma 7'!VAS076_F_Cpunktui2942NuotekuValymas</vt:lpstr>
      <vt:lpstr>VAS076_F_Cpunktui2942NuotekuValymas</vt:lpstr>
      <vt:lpstr>'Forma 7'!VAS076_F_Cpunktui2943NuotekuDumblo</vt:lpstr>
      <vt:lpstr>VAS076_F_Cpunktui2943NuotekuDumblo</vt:lpstr>
      <vt:lpstr>'Forma 7'!VAS076_F_Cpunktui294IsViso</vt:lpstr>
      <vt:lpstr>VAS076_F_Cpunktui294IsViso</vt:lpstr>
      <vt:lpstr>'Forma 7'!VAS076_F_Cpunktui295PavirsiniuNuoteku</vt:lpstr>
      <vt:lpstr>VAS076_F_Cpunktui295PavirsiniuNuoteku</vt:lpstr>
      <vt:lpstr>'Forma 7'!VAS076_F_Cpunktui296KitosReguliuojamosios</vt:lpstr>
      <vt:lpstr>VAS076_F_Cpunktui296KitosReguliuojamosios</vt:lpstr>
      <vt:lpstr>'Forma 7'!VAS076_F_Cpunktui297KitosVeiklos</vt:lpstr>
      <vt:lpstr>VAS076_F_Cpunktui297KitosVeiklos</vt:lpstr>
      <vt:lpstr>'Forma 7'!VAS076_F_Cpunktui29Apskaitosveikla1</vt:lpstr>
      <vt:lpstr>VAS076_F_Cpunktui29Apskaitosveikla1</vt:lpstr>
      <vt:lpstr>'Forma 7'!VAS076_F_Cpunktui29Kitareguliuoja1</vt:lpstr>
      <vt:lpstr>VAS076_F_Cpunktui29Kitareguliuoja1</vt:lpstr>
      <vt:lpstr>'Forma 7'!VAS076_F_Cpunktui301IS</vt:lpstr>
      <vt:lpstr>VAS076_F_Cpunktui301IS</vt:lpstr>
      <vt:lpstr>'Forma 7'!VAS076_F_Cpunktui3031GeriamojoVandens</vt:lpstr>
      <vt:lpstr>VAS076_F_Cpunktui3031GeriamojoVandens</vt:lpstr>
      <vt:lpstr>'Forma 7'!VAS076_F_Cpunktui3032GeriamojoVandens</vt:lpstr>
      <vt:lpstr>VAS076_F_Cpunktui3032GeriamojoVandens</vt:lpstr>
      <vt:lpstr>'Forma 7'!VAS076_F_Cpunktui3033GeriamojoVandens</vt:lpstr>
      <vt:lpstr>VAS076_F_Cpunktui3033GeriamojoVandens</vt:lpstr>
      <vt:lpstr>'Forma 7'!VAS076_F_Cpunktui303IsViso</vt:lpstr>
      <vt:lpstr>VAS076_F_Cpunktui303IsViso</vt:lpstr>
      <vt:lpstr>'Forma 7'!VAS076_F_Cpunktui3041NuotekuSurinkimas</vt:lpstr>
      <vt:lpstr>VAS076_F_Cpunktui3041NuotekuSurinkimas</vt:lpstr>
      <vt:lpstr>'Forma 7'!VAS076_F_Cpunktui3042NuotekuValymas</vt:lpstr>
      <vt:lpstr>VAS076_F_Cpunktui3042NuotekuValymas</vt:lpstr>
      <vt:lpstr>'Forma 7'!VAS076_F_Cpunktui3043NuotekuDumblo</vt:lpstr>
      <vt:lpstr>VAS076_F_Cpunktui3043NuotekuDumblo</vt:lpstr>
      <vt:lpstr>'Forma 7'!VAS076_F_Cpunktui304IsViso</vt:lpstr>
      <vt:lpstr>VAS076_F_Cpunktui304IsViso</vt:lpstr>
      <vt:lpstr>'Forma 7'!VAS076_F_Cpunktui305PavirsiniuNuoteku</vt:lpstr>
      <vt:lpstr>VAS076_F_Cpunktui305PavirsiniuNuoteku</vt:lpstr>
      <vt:lpstr>'Forma 7'!VAS076_F_Cpunktui306KitosReguliuojamosios</vt:lpstr>
      <vt:lpstr>VAS076_F_Cpunktui306KitosReguliuojamosios</vt:lpstr>
      <vt:lpstr>'Forma 7'!VAS076_F_Cpunktui307KitosVeiklos</vt:lpstr>
      <vt:lpstr>VAS076_F_Cpunktui307KitosVeiklos</vt:lpstr>
      <vt:lpstr>'Forma 7'!VAS076_F_Cpunktui30Apskaitosveikla1</vt:lpstr>
      <vt:lpstr>VAS076_F_Cpunktui30Apskaitosveikla1</vt:lpstr>
      <vt:lpstr>'Forma 7'!VAS076_F_Cpunktui30Kitareguliuoja1</vt:lpstr>
      <vt:lpstr>VAS076_F_Cpunktui30Kitareguliuoja1</vt:lpstr>
      <vt:lpstr>'Forma 7'!VAS076_F_Cpunktui311IS</vt:lpstr>
      <vt:lpstr>VAS076_F_Cpunktui311IS</vt:lpstr>
      <vt:lpstr>'Forma 7'!VAS076_F_Cpunktui3131GeriamojoVandens</vt:lpstr>
      <vt:lpstr>VAS076_F_Cpunktui3131GeriamojoVandens</vt:lpstr>
      <vt:lpstr>'Forma 7'!VAS076_F_Cpunktui3132GeriamojoVandens</vt:lpstr>
      <vt:lpstr>VAS076_F_Cpunktui3132GeriamojoVandens</vt:lpstr>
      <vt:lpstr>'Forma 7'!VAS076_F_Cpunktui3133GeriamojoVandens</vt:lpstr>
      <vt:lpstr>VAS076_F_Cpunktui3133GeriamojoVandens</vt:lpstr>
      <vt:lpstr>'Forma 7'!VAS076_F_Cpunktui313IsViso</vt:lpstr>
      <vt:lpstr>VAS076_F_Cpunktui313IsViso</vt:lpstr>
      <vt:lpstr>'Forma 7'!VAS076_F_Cpunktui3141NuotekuSurinkimas</vt:lpstr>
      <vt:lpstr>VAS076_F_Cpunktui3141NuotekuSurinkimas</vt:lpstr>
      <vt:lpstr>'Forma 7'!VAS076_F_Cpunktui3142NuotekuValymas</vt:lpstr>
      <vt:lpstr>VAS076_F_Cpunktui3142NuotekuValymas</vt:lpstr>
      <vt:lpstr>'Forma 7'!VAS076_F_Cpunktui3143NuotekuDumblo</vt:lpstr>
      <vt:lpstr>VAS076_F_Cpunktui3143NuotekuDumblo</vt:lpstr>
      <vt:lpstr>'Forma 7'!VAS076_F_Cpunktui314IsViso</vt:lpstr>
      <vt:lpstr>VAS076_F_Cpunktui314IsViso</vt:lpstr>
      <vt:lpstr>'Forma 7'!VAS076_F_Cpunktui315PavirsiniuNuoteku</vt:lpstr>
      <vt:lpstr>VAS076_F_Cpunktui315PavirsiniuNuoteku</vt:lpstr>
      <vt:lpstr>'Forma 7'!VAS076_F_Cpunktui316KitosReguliuojamosios</vt:lpstr>
      <vt:lpstr>VAS076_F_Cpunktui316KitosReguliuojamosios</vt:lpstr>
      <vt:lpstr>'Forma 7'!VAS076_F_Cpunktui317KitosVeiklos</vt:lpstr>
      <vt:lpstr>VAS076_F_Cpunktui317KitosVeiklos</vt:lpstr>
      <vt:lpstr>'Forma 7'!VAS076_F_Cpunktui31Apskaitosveikla1</vt:lpstr>
      <vt:lpstr>VAS076_F_Cpunktui31Apskaitosveikla1</vt:lpstr>
      <vt:lpstr>'Forma 7'!VAS076_F_Cpunktui31Kitareguliuoja1</vt:lpstr>
      <vt:lpstr>VAS076_F_Cpunktui31Kitareguliuoja1</vt:lpstr>
      <vt:lpstr>'Forma 7'!VAS076_F_Cpunktui321IS</vt:lpstr>
      <vt:lpstr>VAS076_F_Cpunktui321IS</vt:lpstr>
      <vt:lpstr>'Forma 7'!VAS076_F_Cpunktui3231GeriamojoVandens</vt:lpstr>
      <vt:lpstr>VAS076_F_Cpunktui3231GeriamojoVandens</vt:lpstr>
      <vt:lpstr>'Forma 7'!VAS076_F_Cpunktui3232GeriamojoVandens</vt:lpstr>
      <vt:lpstr>VAS076_F_Cpunktui3232GeriamojoVandens</vt:lpstr>
      <vt:lpstr>'Forma 7'!VAS076_F_Cpunktui3233GeriamojoVandens</vt:lpstr>
      <vt:lpstr>VAS076_F_Cpunktui3233GeriamojoVandens</vt:lpstr>
      <vt:lpstr>'Forma 7'!VAS076_F_Cpunktui323IsViso</vt:lpstr>
      <vt:lpstr>VAS076_F_Cpunktui323IsViso</vt:lpstr>
      <vt:lpstr>'Forma 7'!VAS076_F_Cpunktui3241NuotekuSurinkimas</vt:lpstr>
      <vt:lpstr>VAS076_F_Cpunktui3241NuotekuSurinkimas</vt:lpstr>
      <vt:lpstr>'Forma 7'!VAS076_F_Cpunktui3242NuotekuValymas</vt:lpstr>
      <vt:lpstr>VAS076_F_Cpunktui3242NuotekuValymas</vt:lpstr>
      <vt:lpstr>'Forma 7'!VAS076_F_Cpunktui3243NuotekuDumblo</vt:lpstr>
      <vt:lpstr>VAS076_F_Cpunktui3243NuotekuDumblo</vt:lpstr>
      <vt:lpstr>'Forma 7'!VAS076_F_Cpunktui324IsViso</vt:lpstr>
      <vt:lpstr>VAS076_F_Cpunktui324IsViso</vt:lpstr>
      <vt:lpstr>'Forma 7'!VAS076_F_Cpunktui325PavirsiniuNuoteku</vt:lpstr>
      <vt:lpstr>VAS076_F_Cpunktui325PavirsiniuNuoteku</vt:lpstr>
      <vt:lpstr>'Forma 7'!VAS076_F_Cpunktui326KitosReguliuojamosios</vt:lpstr>
      <vt:lpstr>VAS076_F_Cpunktui326KitosReguliuojamosios</vt:lpstr>
      <vt:lpstr>'Forma 7'!VAS076_F_Cpunktui327KitosVeiklos</vt:lpstr>
      <vt:lpstr>VAS076_F_Cpunktui327KitosVeiklos</vt:lpstr>
      <vt:lpstr>'Forma 7'!VAS076_F_Cpunktui32Apskaitosveikla1</vt:lpstr>
      <vt:lpstr>VAS076_F_Cpunktui32Apskaitosveikla1</vt:lpstr>
      <vt:lpstr>'Forma 7'!VAS076_F_Cpunktui32Kitareguliuoja1</vt:lpstr>
      <vt:lpstr>VAS076_F_Cpunktui32Kitareguliuoja1</vt:lpstr>
      <vt:lpstr>'Forma 7'!VAS076_F_Cpunktui331IS</vt:lpstr>
      <vt:lpstr>VAS076_F_Cpunktui331IS</vt:lpstr>
      <vt:lpstr>'Forma 7'!VAS076_F_Cpunktui3331GeriamojoVandens</vt:lpstr>
      <vt:lpstr>VAS076_F_Cpunktui3331GeriamojoVandens</vt:lpstr>
      <vt:lpstr>'Forma 7'!VAS076_F_Cpunktui3332GeriamojoVandens</vt:lpstr>
      <vt:lpstr>VAS076_F_Cpunktui3332GeriamojoVandens</vt:lpstr>
      <vt:lpstr>'Forma 7'!VAS076_F_Cpunktui3333GeriamojoVandens</vt:lpstr>
      <vt:lpstr>VAS076_F_Cpunktui3333GeriamojoVandens</vt:lpstr>
      <vt:lpstr>'Forma 7'!VAS076_F_Cpunktui333IsViso</vt:lpstr>
      <vt:lpstr>VAS076_F_Cpunktui333IsViso</vt:lpstr>
      <vt:lpstr>'Forma 7'!VAS076_F_Cpunktui3341NuotekuSurinkimas</vt:lpstr>
      <vt:lpstr>VAS076_F_Cpunktui3341NuotekuSurinkimas</vt:lpstr>
      <vt:lpstr>'Forma 7'!VAS076_F_Cpunktui3342NuotekuValymas</vt:lpstr>
      <vt:lpstr>VAS076_F_Cpunktui3342NuotekuValymas</vt:lpstr>
      <vt:lpstr>'Forma 7'!VAS076_F_Cpunktui3343NuotekuDumblo</vt:lpstr>
      <vt:lpstr>VAS076_F_Cpunktui3343NuotekuDumblo</vt:lpstr>
      <vt:lpstr>'Forma 7'!VAS076_F_Cpunktui334IsViso</vt:lpstr>
      <vt:lpstr>VAS076_F_Cpunktui334IsViso</vt:lpstr>
      <vt:lpstr>'Forma 7'!VAS076_F_Cpunktui335PavirsiniuNuoteku</vt:lpstr>
      <vt:lpstr>VAS076_F_Cpunktui335PavirsiniuNuoteku</vt:lpstr>
      <vt:lpstr>'Forma 7'!VAS076_F_Cpunktui336KitosReguliuojamosios</vt:lpstr>
      <vt:lpstr>VAS076_F_Cpunktui336KitosReguliuojamosios</vt:lpstr>
      <vt:lpstr>'Forma 7'!VAS076_F_Cpunktui337KitosVeiklos</vt:lpstr>
      <vt:lpstr>VAS076_F_Cpunktui337KitosVeiklos</vt:lpstr>
      <vt:lpstr>'Forma 7'!VAS076_F_Cpunktui33Apskaitosveikla1</vt:lpstr>
      <vt:lpstr>VAS076_F_Cpunktui33Apskaitosveikla1</vt:lpstr>
      <vt:lpstr>'Forma 7'!VAS076_F_Cpunktui33Kitareguliuoja1</vt:lpstr>
      <vt:lpstr>VAS076_F_Cpunktui33Kitareguliuoja1</vt:lpstr>
      <vt:lpstr>'Forma 7'!VAS076_F_Cpunktui341IS</vt:lpstr>
      <vt:lpstr>VAS076_F_Cpunktui341IS</vt:lpstr>
      <vt:lpstr>'Forma 7'!VAS076_F_Cpunktui3431GeriamojoVandens</vt:lpstr>
      <vt:lpstr>VAS076_F_Cpunktui3431GeriamojoVandens</vt:lpstr>
      <vt:lpstr>'Forma 7'!VAS076_F_Cpunktui3432GeriamojoVandens</vt:lpstr>
      <vt:lpstr>VAS076_F_Cpunktui3432GeriamojoVandens</vt:lpstr>
      <vt:lpstr>'Forma 7'!VAS076_F_Cpunktui3433GeriamojoVandens</vt:lpstr>
      <vt:lpstr>VAS076_F_Cpunktui3433GeriamojoVandens</vt:lpstr>
      <vt:lpstr>'Forma 7'!VAS076_F_Cpunktui343IsViso</vt:lpstr>
      <vt:lpstr>VAS076_F_Cpunktui343IsViso</vt:lpstr>
      <vt:lpstr>'Forma 7'!VAS076_F_Cpunktui3441NuotekuSurinkimas</vt:lpstr>
      <vt:lpstr>VAS076_F_Cpunktui3441NuotekuSurinkimas</vt:lpstr>
      <vt:lpstr>'Forma 7'!VAS076_F_Cpunktui3442NuotekuValymas</vt:lpstr>
      <vt:lpstr>VAS076_F_Cpunktui3442NuotekuValymas</vt:lpstr>
      <vt:lpstr>'Forma 7'!VAS076_F_Cpunktui3443NuotekuDumblo</vt:lpstr>
      <vt:lpstr>VAS076_F_Cpunktui3443NuotekuDumblo</vt:lpstr>
      <vt:lpstr>'Forma 7'!VAS076_F_Cpunktui344IsViso</vt:lpstr>
      <vt:lpstr>VAS076_F_Cpunktui344IsViso</vt:lpstr>
      <vt:lpstr>'Forma 7'!VAS076_F_Cpunktui345PavirsiniuNuoteku</vt:lpstr>
      <vt:lpstr>VAS076_F_Cpunktui345PavirsiniuNuoteku</vt:lpstr>
      <vt:lpstr>'Forma 7'!VAS076_F_Cpunktui346KitosReguliuojamosios</vt:lpstr>
      <vt:lpstr>VAS076_F_Cpunktui346KitosReguliuojamosios</vt:lpstr>
      <vt:lpstr>'Forma 7'!VAS076_F_Cpunktui347KitosVeiklos</vt:lpstr>
      <vt:lpstr>VAS076_F_Cpunktui347KitosVeiklos</vt:lpstr>
      <vt:lpstr>'Forma 7'!VAS076_F_Cpunktui34Apskaitosveikla1</vt:lpstr>
      <vt:lpstr>VAS076_F_Cpunktui34Apskaitosveikla1</vt:lpstr>
      <vt:lpstr>'Forma 7'!VAS076_F_Cpunktui34Kitareguliuoja1</vt:lpstr>
      <vt:lpstr>VAS076_F_Cpunktui34Kitareguliuoja1</vt:lpstr>
      <vt:lpstr>'Forma 7'!VAS076_F_Cpunktui351IS</vt:lpstr>
      <vt:lpstr>VAS076_F_Cpunktui351IS</vt:lpstr>
      <vt:lpstr>'Forma 7'!VAS076_F_Cpunktui3531GeriamojoVandens</vt:lpstr>
      <vt:lpstr>VAS076_F_Cpunktui3531GeriamojoVandens</vt:lpstr>
      <vt:lpstr>'Forma 7'!VAS076_F_Cpunktui3532GeriamojoVandens</vt:lpstr>
      <vt:lpstr>VAS076_F_Cpunktui3532GeriamojoVandens</vt:lpstr>
      <vt:lpstr>'Forma 7'!VAS076_F_Cpunktui3533GeriamojoVandens</vt:lpstr>
      <vt:lpstr>VAS076_F_Cpunktui3533GeriamojoVandens</vt:lpstr>
      <vt:lpstr>'Forma 7'!VAS076_F_Cpunktui353IsViso</vt:lpstr>
      <vt:lpstr>VAS076_F_Cpunktui353IsViso</vt:lpstr>
      <vt:lpstr>'Forma 7'!VAS076_F_Cpunktui3541NuotekuSurinkimas</vt:lpstr>
      <vt:lpstr>VAS076_F_Cpunktui3541NuotekuSurinkimas</vt:lpstr>
      <vt:lpstr>'Forma 7'!VAS076_F_Cpunktui3542NuotekuValymas</vt:lpstr>
      <vt:lpstr>VAS076_F_Cpunktui3542NuotekuValymas</vt:lpstr>
      <vt:lpstr>'Forma 7'!VAS076_F_Cpunktui3543NuotekuDumblo</vt:lpstr>
      <vt:lpstr>VAS076_F_Cpunktui3543NuotekuDumblo</vt:lpstr>
      <vt:lpstr>'Forma 7'!VAS076_F_Cpunktui354IsViso</vt:lpstr>
      <vt:lpstr>VAS076_F_Cpunktui354IsViso</vt:lpstr>
      <vt:lpstr>'Forma 7'!VAS076_F_Cpunktui355PavirsiniuNuoteku</vt:lpstr>
      <vt:lpstr>VAS076_F_Cpunktui355PavirsiniuNuoteku</vt:lpstr>
      <vt:lpstr>'Forma 7'!VAS076_F_Cpunktui356KitosReguliuojamosios</vt:lpstr>
      <vt:lpstr>VAS076_F_Cpunktui356KitosReguliuojamosios</vt:lpstr>
      <vt:lpstr>'Forma 7'!VAS076_F_Cpunktui357KitosVeiklos</vt:lpstr>
      <vt:lpstr>VAS076_F_Cpunktui357KitosVeiklos</vt:lpstr>
      <vt:lpstr>'Forma 7'!VAS076_F_Cpunktui35Apskaitosveikla1</vt:lpstr>
      <vt:lpstr>VAS076_F_Cpunktui35Apskaitosveikla1</vt:lpstr>
      <vt:lpstr>'Forma 7'!VAS076_F_Cpunktui35Kitareguliuoja1</vt:lpstr>
      <vt:lpstr>VAS076_F_Cpunktui35Kitareguliuoja1</vt:lpstr>
      <vt:lpstr>'Forma 7'!VAS076_F_Cpunktui361IS</vt:lpstr>
      <vt:lpstr>VAS076_F_Cpunktui361IS</vt:lpstr>
      <vt:lpstr>'Forma 7'!VAS076_F_Cpunktui3631GeriamojoVandens</vt:lpstr>
      <vt:lpstr>VAS076_F_Cpunktui3631GeriamojoVandens</vt:lpstr>
      <vt:lpstr>'Forma 7'!VAS076_F_Cpunktui3632GeriamojoVandens</vt:lpstr>
      <vt:lpstr>VAS076_F_Cpunktui3632GeriamojoVandens</vt:lpstr>
      <vt:lpstr>'Forma 7'!VAS076_F_Cpunktui3633GeriamojoVandens</vt:lpstr>
      <vt:lpstr>VAS076_F_Cpunktui3633GeriamojoVandens</vt:lpstr>
      <vt:lpstr>'Forma 7'!VAS076_F_Cpunktui363IsViso</vt:lpstr>
      <vt:lpstr>VAS076_F_Cpunktui363IsViso</vt:lpstr>
      <vt:lpstr>'Forma 7'!VAS076_F_Cpunktui3641NuotekuSurinkimas</vt:lpstr>
      <vt:lpstr>VAS076_F_Cpunktui3641NuotekuSurinkimas</vt:lpstr>
      <vt:lpstr>'Forma 7'!VAS076_F_Cpunktui3642NuotekuValymas</vt:lpstr>
      <vt:lpstr>VAS076_F_Cpunktui3642NuotekuValymas</vt:lpstr>
      <vt:lpstr>'Forma 7'!VAS076_F_Cpunktui3643NuotekuDumblo</vt:lpstr>
      <vt:lpstr>VAS076_F_Cpunktui3643NuotekuDumblo</vt:lpstr>
      <vt:lpstr>'Forma 7'!VAS076_F_Cpunktui364IsViso</vt:lpstr>
      <vt:lpstr>VAS076_F_Cpunktui364IsViso</vt:lpstr>
      <vt:lpstr>'Forma 7'!VAS076_F_Cpunktui365PavirsiniuNuoteku</vt:lpstr>
      <vt:lpstr>VAS076_F_Cpunktui365PavirsiniuNuoteku</vt:lpstr>
      <vt:lpstr>'Forma 7'!VAS076_F_Cpunktui366KitosReguliuojamosios</vt:lpstr>
      <vt:lpstr>VAS076_F_Cpunktui366KitosReguliuojamosios</vt:lpstr>
      <vt:lpstr>'Forma 7'!VAS076_F_Cpunktui367KitosVeiklos</vt:lpstr>
      <vt:lpstr>VAS076_F_Cpunktui367KitosVeiklos</vt:lpstr>
      <vt:lpstr>'Forma 7'!VAS076_F_Cpunktui36Apskaitosveikla1</vt:lpstr>
      <vt:lpstr>VAS076_F_Cpunktui36Apskaitosveikla1</vt:lpstr>
      <vt:lpstr>'Forma 7'!VAS076_F_Cpunktui36Kitareguliuoja1</vt:lpstr>
      <vt:lpstr>VAS076_F_Cpunktui36Kitareguliuoja1</vt:lpstr>
      <vt:lpstr>'Forma 7'!VAS076_F_Cpunktui371IS</vt:lpstr>
      <vt:lpstr>VAS076_F_Cpunktui371IS</vt:lpstr>
      <vt:lpstr>'Forma 7'!VAS076_F_Cpunktui3731GeriamojoVandens</vt:lpstr>
      <vt:lpstr>VAS076_F_Cpunktui3731GeriamojoVandens</vt:lpstr>
      <vt:lpstr>'Forma 7'!VAS076_F_Cpunktui3732GeriamojoVandens</vt:lpstr>
      <vt:lpstr>VAS076_F_Cpunktui3732GeriamojoVandens</vt:lpstr>
      <vt:lpstr>'Forma 7'!VAS076_F_Cpunktui3733GeriamojoVandens</vt:lpstr>
      <vt:lpstr>VAS076_F_Cpunktui3733GeriamojoVandens</vt:lpstr>
      <vt:lpstr>'Forma 7'!VAS076_F_Cpunktui373IsViso</vt:lpstr>
      <vt:lpstr>VAS076_F_Cpunktui373IsViso</vt:lpstr>
      <vt:lpstr>'Forma 7'!VAS076_F_Cpunktui3741NuotekuSurinkimas</vt:lpstr>
      <vt:lpstr>VAS076_F_Cpunktui3741NuotekuSurinkimas</vt:lpstr>
      <vt:lpstr>'Forma 7'!VAS076_F_Cpunktui3742NuotekuValymas</vt:lpstr>
      <vt:lpstr>VAS076_F_Cpunktui3742NuotekuValymas</vt:lpstr>
      <vt:lpstr>'Forma 7'!VAS076_F_Cpunktui3743NuotekuDumblo</vt:lpstr>
      <vt:lpstr>VAS076_F_Cpunktui3743NuotekuDumblo</vt:lpstr>
      <vt:lpstr>'Forma 7'!VAS076_F_Cpunktui374IsViso</vt:lpstr>
      <vt:lpstr>VAS076_F_Cpunktui374IsViso</vt:lpstr>
      <vt:lpstr>'Forma 7'!VAS076_F_Cpunktui375PavirsiniuNuoteku</vt:lpstr>
      <vt:lpstr>VAS076_F_Cpunktui375PavirsiniuNuoteku</vt:lpstr>
      <vt:lpstr>'Forma 7'!VAS076_F_Cpunktui376KitosReguliuojamosios</vt:lpstr>
      <vt:lpstr>VAS076_F_Cpunktui376KitosReguliuojamosios</vt:lpstr>
      <vt:lpstr>'Forma 7'!VAS076_F_Cpunktui377KitosVeiklos</vt:lpstr>
      <vt:lpstr>VAS076_F_Cpunktui377KitosVeiklos</vt:lpstr>
      <vt:lpstr>'Forma 7'!VAS076_F_Cpunktui37Apskaitosveikla1</vt:lpstr>
      <vt:lpstr>VAS076_F_Cpunktui37Apskaitosveikla1</vt:lpstr>
      <vt:lpstr>'Forma 7'!VAS076_F_Cpunktui37Kitareguliuoja1</vt:lpstr>
      <vt:lpstr>VAS076_F_Cpunktui37Kitareguliuoja1</vt:lpstr>
      <vt:lpstr>'Forma 7'!VAS076_F_Cpunktui381IS</vt:lpstr>
      <vt:lpstr>VAS076_F_Cpunktui381IS</vt:lpstr>
      <vt:lpstr>'Forma 7'!VAS076_F_Cpunktui3831GeriamojoVandens</vt:lpstr>
      <vt:lpstr>VAS076_F_Cpunktui3831GeriamojoVandens</vt:lpstr>
      <vt:lpstr>'Forma 7'!VAS076_F_Cpunktui3832GeriamojoVandens</vt:lpstr>
      <vt:lpstr>VAS076_F_Cpunktui3832GeriamojoVandens</vt:lpstr>
      <vt:lpstr>'Forma 7'!VAS076_F_Cpunktui3833GeriamojoVandens</vt:lpstr>
      <vt:lpstr>VAS076_F_Cpunktui3833GeriamojoVandens</vt:lpstr>
      <vt:lpstr>'Forma 7'!VAS076_F_Cpunktui383IsViso</vt:lpstr>
      <vt:lpstr>VAS076_F_Cpunktui383IsViso</vt:lpstr>
      <vt:lpstr>'Forma 7'!VAS076_F_Cpunktui3841NuotekuSurinkimas</vt:lpstr>
      <vt:lpstr>VAS076_F_Cpunktui3841NuotekuSurinkimas</vt:lpstr>
      <vt:lpstr>'Forma 7'!VAS076_F_Cpunktui3842NuotekuValymas</vt:lpstr>
      <vt:lpstr>VAS076_F_Cpunktui3842NuotekuValymas</vt:lpstr>
      <vt:lpstr>'Forma 7'!VAS076_F_Cpunktui3843NuotekuDumblo</vt:lpstr>
      <vt:lpstr>VAS076_F_Cpunktui3843NuotekuDumblo</vt:lpstr>
      <vt:lpstr>'Forma 7'!VAS076_F_Cpunktui384IsViso</vt:lpstr>
      <vt:lpstr>VAS076_F_Cpunktui384IsViso</vt:lpstr>
      <vt:lpstr>'Forma 7'!VAS076_F_Cpunktui385PavirsiniuNuoteku</vt:lpstr>
      <vt:lpstr>VAS076_F_Cpunktui385PavirsiniuNuoteku</vt:lpstr>
      <vt:lpstr>'Forma 7'!VAS076_F_Cpunktui386KitosReguliuojamosios</vt:lpstr>
      <vt:lpstr>VAS076_F_Cpunktui386KitosReguliuojamosios</vt:lpstr>
      <vt:lpstr>'Forma 7'!VAS076_F_Cpunktui387KitosVeiklos</vt:lpstr>
      <vt:lpstr>VAS076_F_Cpunktui387KitosVeiklos</vt:lpstr>
      <vt:lpstr>'Forma 7'!VAS076_F_Cpunktui38Apskaitosveikla1</vt:lpstr>
      <vt:lpstr>VAS076_F_Cpunktui38Apskaitosveikla1</vt:lpstr>
      <vt:lpstr>'Forma 7'!VAS076_F_Cpunktui38Kitareguliuoja1</vt:lpstr>
      <vt:lpstr>VAS076_F_Cpunktui38Kitareguliuoja1</vt:lpstr>
      <vt:lpstr>'Forma 7'!VAS076_F_Cpunktui391IS</vt:lpstr>
      <vt:lpstr>VAS076_F_Cpunktui391IS</vt:lpstr>
      <vt:lpstr>'Forma 7'!VAS076_F_Cpunktui3931GeriamojoVandens</vt:lpstr>
      <vt:lpstr>VAS076_F_Cpunktui3931GeriamojoVandens</vt:lpstr>
      <vt:lpstr>'Forma 7'!VAS076_F_Cpunktui3932GeriamojoVandens</vt:lpstr>
      <vt:lpstr>VAS076_F_Cpunktui3932GeriamojoVandens</vt:lpstr>
      <vt:lpstr>'Forma 7'!VAS076_F_Cpunktui3933GeriamojoVandens</vt:lpstr>
      <vt:lpstr>VAS076_F_Cpunktui3933GeriamojoVandens</vt:lpstr>
      <vt:lpstr>'Forma 7'!VAS076_F_Cpunktui393IsViso</vt:lpstr>
      <vt:lpstr>VAS076_F_Cpunktui393IsViso</vt:lpstr>
      <vt:lpstr>'Forma 7'!VAS076_F_Cpunktui3941NuotekuSurinkimas</vt:lpstr>
      <vt:lpstr>VAS076_F_Cpunktui3941NuotekuSurinkimas</vt:lpstr>
      <vt:lpstr>'Forma 7'!VAS076_F_Cpunktui3942NuotekuValymas</vt:lpstr>
      <vt:lpstr>VAS076_F_Cpunktui3942NuotekuValymas</vt:lpstr>
      <vt:lpstr>'Forma 7'!VAS076_F_Cpunktui3943NuotekuDumblo</vt:lpstr>
      <vt:lpstr>VAS076_F_Cpunktui3943NuotekuDumblo</vt:lpstr>
      <vt:lpstr>'Forma 7'!VAS076_F_Cpunktui394IsViso</vt:lpstr>
      <vt:lpstr>VAS076_F_Cpunktui394IsViso</vt:lpstr>
      <vt:lpstr>'Forma 7'!VAS076_F_Cpunktui395PavirsiniuNuoteku</vt:lpstr>
      <vt:lpstr>VAS076_F_Cpunktui395PavirsiniuNuoteku</vt:lpstr>
      <vt:lpstr>'Forma 7'!VAS076_F_Cpunktui396KitosReguliuojamosios</vt:lpstr>
      <vt:lpstr>VAS076_F_Cpunktui396KitosReguliuojamosios</vt:lpstr>
      <vt:lpstr>'Forma 7'!VAS076_F_Cpunktui397KitosVeiklos</vt:lpstr>
      <vt:lpstr>VAS076_F_Cpunktui397KitosVeiklos</vt:lpstr>
      <vt:lpstr>'Forma 7'!VAS076_F_Cpunktui39Apskaitosveikla1</vt:lpstr>
      <vt:lpstr>VAS076_F_Cpunktui39Apskaitosveikla1</vt:lpstr>
      <vt:lpstr>'Forma 7'!VAS076_F_Cpunktui39Kitareguliuoja1</vt:lpstr>
      <vt:lpstr>VAS076_F_Cpunktui39Kitareguliuoja1</vt:lpstr>
      <vt:lpstr>'Forma 7'!VAS076_F_Cpunktui401IS</vt:lpstr>
      <vt:lpstr>VAS076_F_Cpunktui401IS</vt:lpstr>
      <vt:lpstr>'Forma 7'!VAS076_F_Cpunktui4031GeriamojoVandens</vt:lpstr>
      <vt:lpstr>VAS076_F_Cpunktui4031GeriamojoVandens</vt:lpstr>
      <vt:lpstr>'Forma 7'!VAS076_F_Cpunktui4032GeriamojoVandens</vt:lpstr>
      <vt:lpstr>VAS076_F_Cpunktui4032GeriamojoVandens</vt:lpstr>
      <vt:lpstr>'Forma 7'!VAS076_F_Cpunktui4033GeriamojoVandens</vt:lpstr>
      <vt:lpstr>VAS076_F_Cpunktui4033GeriamojoVandens</vt:lpstr>
      <vt:lpstr>'Forma 7'!VAS076_F_Cpunktui403IsViso</vt:lpstr>
      <vt:lpstr>VAS076_F_Cpunktui403IsViso</vt:lpstr>
      <vt:lpstr>'Forma 7'!VAS076_F_Cpunktui4041NuotekuSurinkimas</vt:lpstr>
      <vt:lpstr>VAS076_F_Cpunktui4041NuotekuSurinkimas</vt:lpstr>
      <vt:lpstr>'Forma 7'!VAS076_F_Cpunktui4042NuotekuValymas</vt:lpstr>
      <vt:lpstr>VAS076_F_Cpunktui4042NuotekuValymas</vt:lpstr>
      <vt:lpstr>'Forma 7'!VAS076_F_Cpunktui4043NuotekuDumblo</vt:lpstr>
      <vt:lpstr>VAS076_F_Cpunktui4043NuotekuDumblo</vt:lpstr>
      <vt:lpstr>'Forma 7'!VAS076_F_Cpunktui404IsViso</vt:lpstr>
      <vt:lpstr>VAS076_F_Cpunktui404IsViso</vt:lpstr>
      <vt:lpstr>'Forma 7'!VAS076_F_Cpunktui405PavirsiniuNuoteku</vt:lpstr>
      <vt:lpstr>VAS076_F_Cpunktui405PavirsiniuNuoteku</vt:lpstr>
      <vt:lpstr>'Forma 7'!VAS076_F_Cpunktui406KitosReguliuojamosios</vt:lpstr>
      <vt:lpstr>VAS076_F_Cpunktui406KitosReguliuojamosios</vt:lpstr>
      <vt:lpstr>'Forma 7'!VAS076_F_Cpunktui407KitosVeiklos</vt:lpstr>
      <vt:lpstr>VAS076_F_Cpunktui407KitosVeiklos</vt:lpstr>
      <vt:lpstr>'Forma 7'!VAS076_F_Cpunktui40Apskaitosveikla1</vt:lpstr>
      <vt:lpstr>VAS076_F_Cpunktui40Apskaitosveikla1</vt:lpstr>
      <vt:lpstr>'Forma 7'!VAS076_F_Cpunktui40Kitareguliuoja1</vt:lpstr>
      <vt:lpstr>VAS076_F_Cpunktui40Kitareguliuoja1</vt:lpstr>
      <vt:lpstr>'Forma 7'!VAS076_F_Epunktui161IS</vt:lpstr>
      <vt:lpstr>VAS076_F_Epunktui161IS</vt:lpstr>
      <vt:lpstr>'Forma 7'!VAS076_F_Epunktui1631GeriamojoVandens</vt:lpstr>
      <vt:lpstr>VAS076_F_Epunktui1631GeriamojoVandens</vt:lpstr>
      <vt:lpstr>'Forma 7'!VAS076_F_Epunktui1632GeriamojoVandens</vt:lpstr>
      <vt:lpstr>VAS076_F_Epunktui1632GeriamojoVandens</vt:lpstr>
      <vt:lpstr>'Forma 7'!VAS076_F_Epunktui1633GeriamojoVandens</vt:lpstr>
      <vt:lpstr>VAS076_F_Epunktui1633GeriamojoVandens</vt:lpstr>
      <vt:lpstr>'Forma 7'!VAS076_F_Epunktui163IsViso</vt:lpstr>
      <vt:lpstr>VAS076_F_Epunktui163IsViso</vt:lpstr>
      <vt:lpstr>'Forma 7'!VAS076_F_Epunktui1641NuotekuSurinkimas</vt:lpstr>
      <vt:lpstr>VAS076_F_Epunktui1641NuotekuSurinkimas</vt:lpstr>
      <vt:lpstr>'Forma 7'!VAS076_F_Epunktui1642NuotekuValymas</vt:lpstr>
      <vt:lpstr>VAS076_F_Epunktui1642NuotekuValymas</vt:lpstr>
      <vt:lpstr>'Forma 7'!VAS076_F_Epunktui1643NuotekuDumblo</vt:lpstr>
      <vt:lpstr>VAS076_F_Epunktui1643NuotekuDumblo</vt:lpstr>
      <vt:lpstr>'Forma 7'!VAS076_F_Epunktui164IsViso</vt:lpstr>
      <vt:lpstr>VAS076_F_Epunktui164IsViso</vt:lpstr>
      <vt:lpstr>'Forma 7'!VAS076_F_Epunktui165PavirsiniuNuoteku</vt:lpstr>
      <vt:lpstr>VAS076_F_Epunktui165PavirsiniuNuoteku</vt:lpstr>
      <vt:lpstr>'Forma 7'!VAS076_F_Epunktui166KitosReguliuojamosios</vt:lpstr>
      <vt:lpstr>VAS076_F_Epunktui166KitosReguliuojamosios</vt:lpstr>
      <vt:lpstr>'Forma 7'!VAS076_F_Epunktui167KitosVeiklos</vt:lpstr>
      <vt:lpstr>VAS076_F_Epunktui167KitosVeiklos</vt:lpstr>
      <vt:lpstr>'Forma 7'!VAS076_F_Epunktui16Apskaitosveikla1</vt:lpstr>
      <vt:lpstr>VAS076_F_Epunktui16Apskaitosveikla1</vt:lpstr>
      <vt:lpstr>'Forma 7'!VAS076_F_Epunktui16Kitareguliuoja1</vt:lpstr>
      <vt:lpstr>VAS076_F_Epunktui16Kitareguliuoja1</vt:lpstr>
      <vt:lpstr>'Forma 7'!VAS076_F_Epunktui171IS</vt:lpstr>
      <vt:lpstr>VAS076_F_Epunktui171IS</vt:lpstr>
      <vt:lpstr>'Forma 7'!VAS076_F_Epunktui1731GeriamojoVandens</vt:lpstr>
      <vt:lpstr>VAS076_F_Epunktui1731GeriamojoVandens</vt:lpstr>
      <vt:lpstr>'Forma 7'!VAS076_F_Epunktui1732GeriamojoVandens</vt:lpstr>
      <vt:lpstr>VAS076_F_Epunktui1732GeriamojoVandens</vt:lpstr>
      <vt:lpstr>'Forma 7'!VAS076_F_Epunktui1733GeriamojoVandens</vt:lpstr>
      <vt:lpstr>VAS076_F_Epunktui1733GeriamojoVandens</vt:lpstr>
      <vt:lpstr>'Forma 7'!VAS076_F_Epunktui173IsViso</vt:lpstr>
      <vt:lpstr>VAS076_F_Epunktui173IsViso</vt:lpstr>
      <vt:lpstr>'Forma 7'!VAS076_F_Epunktui1741NuotekuSurinkimas</vt:lpstr>
      <vt:lpstr>VAS076_F_Epunktui1741NuotekuSurinkimas</vt:lpstr>
      <vt:lpstr>'Forma 7'!VAS076_F_Epunktui1742NuotekuValymas</vt:lpstr>
      <vt:lpstr>VAS076_F_Epunktui1742NuotekuValymas</vt:lpstr>
      <vt:lpstr>'Forma 7'!VAS076_F_Epunktui1743NuotekuDumblo</vt:lpstr>
      <vt:lpstr>VAS076_F_Epunktui1743NuotekuDumblo</vt:lpstr>
      <vt:lpstr>'Forma 7'!VAS076_F_Epunktui174IsViso</vt:lpstr>
      <vt:lpstr>VAS076_F_Epunktui174IsViso</vt:lpstr>
      <vt:lpstr>'Forma 7'!VAS076_F_Epunktui175PavirsiniuNuoteku</vt:lpstr>
      <vt:lpstr>VAS076_F_Epunktui175PavirsiniuNuoteku</vt:lpstr>
      <vt:lpstr>'Forma 7'!VAS076_F_Epunktui176KitosReguliuojamosios</vt:lpstr>
      <vt:lpstr>VAS076_F_Epunktui176KitosReguliuojamosios</vt:lpstr>
      <vt:lpstr>'Forma 7'!VAS076_F_Epunktui177KitosVeiklos</vt:lpstr>
      <vt:lpstr>VAS076_F_Epunktui177KitosVeiklos</vt:lpstr>
      <vt:lpstr>'Forma 7'!VAS076_F_Epunktui17Apskaitosveikla1</vt:lpstr>
      <vt:lpstr>VAS076_F_Epunktui17Apskaitosveikla1</vt:lpstr>
      <vt:lpstr>'Forma 7'!VAS076_F_Epunktui17Kitareguliuoja1</vt:lpstr>
      <vt:lpstr>VAS076_F_Epunktui17Kitareguliuoja1</vt:lpstr>
      <vt:lpstr>'Forma 7'!VAS076_F_Epunktui181IS</vt:lpstr>
      <vt:lpstr>VAS076_F_Epunktui181IS</vt:lpstr>
      <vt:lpstr>'Forma 7'!VAS076_F_Epunktui1831GeriamojoVandens</vt:lpstr>
      <vt:lpstr>VAS076_F_Epunktui1831GeriamojoVandens</vt:lpstr>
      <vt:lpstr>'Forma 7'!VAS076_F_Epunktui1832GeriamojoVandens</vt:lpstr>
      <vt:lpstr>VAS076_F_Epunktui1832GeriamojoVandens</vt:lpstr>
      <vt:lpstr>'Forma 7'!VAS076_F_Epunktui1833GeriamojoVandens</vt:lpstr>
      <vt:lpstr>VAS076_F_Epunktui1833GeriamojoVandens</vt:lpstr>
      <vt:lpstr>'Forma 7'!VAS076_F_Epunktui183IsViso</vt:lpstr>
      <vt:lpstr>VAS076_F_Epunktui183IsViso</vt:lpstr>
      <vt:lpstr>'Forma 7'!VAS076_F_Epunktui1841NuotekuSurinkimas</vt:lpstr>
      <vt:lpstr>VAS076_F_Epunktui1841NuotekuSurinkimas</vt:lpstr>
      <vt:lpstr>'Forma 7'!VAS076_F_Epunktui1842NuotekuValymas</vt:lpstr>
      <vt:lpstr>VAS076_F_Epunktui1842NuotekuValymas</vt:lpstr>
      <vt:lpstr>'Forma 7'!VAS076_F_Epunktui1843NuotekuDumblo</vt:lpstr>
      <vt:lpstr>VAS076_F_Epunktui1843NuotekuDumblo</vt:lpstr>
      <vt:lpstr>'Forma 7'!VAS076_F_Epunktui184IsViso</vt:lpstr>
      <vt:lpstr>VAS076_F_Epunktui184IsViso</vt:lpstr>
      <vt:lpstr>'Forma 7'!VAS076_F_Epunktui185PavirsiniuNuoteku</vt:lpstr>
      <vt:lpstr>VAS076_F_Epunktui185PavirsiniuNuoteku</vt:lpstr>
      <vt:lpstr>'Forma 7'!VAS076_F_Epunktui186KitosReguliuojamosios</vt:lpstr>
      <vt:lpstr>VAS076_F_Epunktui186KitosReguliuojamosios</vt:lpstr>
      <vt:lpstr>'Forma 7'!VAS076_F_Epunktui187KitosVeiklos</vt:lpstr>
      <vt:lpstr>VAS076_F_Epunktui187KitosVeiklos</vt:lpstr>
      <vt:lpstr>'Forma 7'!VAS076_F_Epunktui18Apskaitosveikla1</vt:lpstr>
      <vt:lpstr>VAS076_F_Epunktui18Apskaitosveikla1</vt:lpstr>
      <vt:lpstr>'Forma 7'!VAS076_F_Epunktui18Kitareguliuoja1</vt:lpstr>
      <vt:lpstr>VAS076_F_Epunktui18Kitareguliuoja1</vt:lpstr>
      <vt:lpstr>'Forma 7'!VAS076_F_Epunktui191IS</vt:lpstr>
      <vt:lpstr>VAS076_F_Epunktui191IS</vt:lpstr>
      <vt:lpstr>'Forma 7'!VAS076_F_Epunktui1931GeriamojoVandens</vt:lpstr>
      <vt:lpstr>VAS076_F_Epunktui1931GeriamojoVandens</vt:lpstr>
      <vt:lpstr>'Forma 7'!VAS076_F_Epunktui1932GeriamojoVandens</vt:lpstr>
      <vt:lpstr>VAS076_F_Epunktui1932GeriamojoVandens</vt:lpstr>
      <vt:lpstr>'Forma 7'!VAS076_F_Epunktui1933GeriamojoVandens</vt:lpstr>
      <vt:lpstr>VAS076_F_Epunktui1933GeriamojoVandens</vt:lpstr>
      <vt:lpstr>'Forma 7'!VAS076_F_Epunktui193IsViso</vt:lpstr>
      <vt:lpstr>VAS076_F_Epunktui193IsViso</vt:lpstr>
      <vt:lpstr>'Forma 7'!VAS076_F_Epunktui1941NuotekuSurinkimas</vt:lpstr>
      <vt:lpstr>VAS076_F_Epunktui1941NuotekuSurinkimas</vt:lpstr>
      <vt:lpstr>'Forma 7'!VAS076_F_Epunktui1942NuotekuValymas</vt:lpstr>
      <vt:lpstr>VAS076_F_Epunktui1942NuotekuValymas</vt:lpstr>
      <vt:lpstr>'Forma 7'!VAS076_F_Epunktui1943NuotekuDumblo</vt:lpstr>
      <vt:lpstr>VAS076_F_Epunktui1943NuotekuDumblo</vt:lpstr>
      <vt:lpstr>'Forma 7'!VAS076_F_Epunktui194IsViso</vt:lpstr>
      <vt:lpstr>VAS076_F_Epunktui194IsViso</vt:lpstr>
      <vt:lpstr>'Forma 7'!VAS076_F_Epunktui195PavirsiniuNuoteku</vt:lpstr>
      <vt:lpstr>VAS076_F_Epunktui195PavirsiniuNuoteku</vt:lpstr>
      <vt:lpstr>'Forma 7'!VAS076_F_Epunktui196KitosReguliuojamosios</vt:lpstr>
      <vt:lpstr>VAS076_F_Epunktui196KitosReguliuojamosios</vt:lpstr>
      <vt:lpstr>'Forma 7'!VAS076_F_Epunktui197KitosVeiklos</vt:lpstr>
      <vt:lpstr>VAS076_F_Epunktui197KitosVeiklos</vt:lpstr>
      <vt:lpstr>'Forma 7'!VAS076_F_Epunktui19Apskaitosveikla1</vt:lpstr>
      <vt:lpstr>VAS076_F_Epunktui19Apskaitosveikla1</vt:lpstr>
      <vt:lpstr>'Forma 7'!VAS076_F_Epunktui19Kitareguliuoja1</vt:lpstr>
      <vt:lpstr>VAS076_F_Epunktui19Kitareguliuoja1</vt:lpstr>
      <vt:lpstr>'Forma 7'!VAS076_F_Epunktui201IS</vt:lpstr>
      <vt:lpstr>VAS076_F_Epunktui201IS</vt:lpstr>
      <vt:lpstr>'Forma 7'!VAS076_F_Epunktui2031GeriamojoVandens</vt:lpstr>
      <vt:lpstr>VAS076_F_Epunktui2031GeriamojoVandens</vt:lpstr>
      <vt:lpstr>'Forma 7'!VAS076_F_Epunktui2032GeriamojoVandens</vt:lpstr>
      <vt:lpstr>VAS076_F_Epunktui2032GeriamojoVandens</vt:lpstr>
      <vt:lpstr>'Forma 7'!VAS076_F_Epunktui2033GeriamojoVandens</vt:lpstr>
      <vt:lpstr>VAS076_F_Epunktui2033GeriamojoVandens</vt:lpstr>
      <vt:lpstr>'Forma 7'!VAS076_F_Epunktui203IsViso</vt:lpstr>
      <vt:lpstr>VAS076_F_Epunktui203IsViso</vt:lpstr>
      <vt:lpstr>'Forma 7'!VAS076_F_Epunktui2041NuotekuSurinkimas</vt:lpstr>
      <vt:lpstr>VAS076_F_Epunktui2041NuotekuSurinkimas</vt:lpstr>
      <vt:lpstr>'Forma 7'!VAS076_F_Epunktui2042NuotekuValymas</vt:lpstr>
      <vt:lpstr>VAS076_F_Epunktui2042NuotekuValymas</vt:lpstr>
      <vt:lpstr>'Forma 7'!VAS076_F_Epunktui2043NuotekuDumblo</vt:lpstr>
      <vt:lpstr>VAS076_F_Epunktui2043NuotekuDumblo</vt:lpstr>
      <vt:lpstr>'Forma 7'!VAS076_F_Epunktui204IsViso</vt:lpstr>
      <vt:lpstr>VAS076_F_Epunktui204IsViso</vt:lpstr>
      <vt:lpstr>'Forma 7'!VAS076_F_Epunktui205PavirsiniuNuoteku</vt:lpstr>
      <vt:lpstr>VAS076_F_Epunktui205PavirsiniuNuoteku</vt:lpstr>
      <vt:lpstr>'Forma 7'!VAS076_F_Epunktui206KitosReguliuojamosios</vt:lpstr>
      <vt:lpstr>VAS076_F_Epunktui206KitosReguliuojamosios</vt:lpstr>
      <vt:lpstr>'Forma 7'!VAS076_F_Epunktui207KitosVeiklos</vt:lpstr>
      <vt:lpstr>VAS076_F_Epunktui207KitosVeiklos</vt:lpstr>
      <vt:lpstr>'Forma 7'!VAS076_F_Epunktui20Apskaitosveikla1</vt:lpstr>
      <vt:lpstr>VAS076_F_Epunktui20Apskaitosveikla1</vt:lpstr>
      <vt:lpstr>'Forma 7'!VAS076_F_Epunktui20Kitareguliuoja1</vt:lpstr>
      <vt:lpstr>VAS076_F_Epunktui20Kitareguliuoja1</vt:lpstr>
      <vt:lpstr>'Forma 7'!VAS076_F_Epunktui211IS</vt:lpstr>
      <vt:lpstr>VAS076_F_Epunktui211IS</vt:lpstr>
      <vt:lpstr>'Forma 7'!VAS076_F_Epunktui2131GeriamojoVandens</vt:lpstr>
      <vt:lpstr>VAS076_F_Epunktui2131GeriamojoVandens</vt:lpstr>
      <vt:lpstr>'Forma 7'!VAS076_F_Epunktui2132GeriamojoVandens</vt:lpstr>
      <vt:lpstr>VAS076_F_Epunktui2132GeriamojoVandens</vt:lpstr>
      <vt:lpstr>'Forma 7'!VAS076_F_Epunktui2133GeriamojoVandens</vt:lpstr>
      <vt:lpstr>VAS076_F_Epunktui2133GeriamojoVandens</vt:lpstr>
      <vt:lpstr>'Forma 7'!VAS076_F_Epunktui213IsViso</vt:lpstr>
      <vt:lpstr>VAS076_F_Epunktui213IsViso</vt:lpstr>
      <vt:lpstr>'Forma 7'!VAS076_F_Epunktui2141NuotekuSurinkimas</vt:lpstr>
      <vt:lpstr>VAS076_F_Epunktui2141NuotekuSurinkimas</vt:lpstr>
      <vt:lpstr>'Forma 7'!VAS076_F_Epunktui2142NuotekuValymas</vt:lpstr>
      <vt:lpstr>VAS076_F_Epunktui2142NuotekuValymas</vt:lpstr>
      <vt:lpstr>'Forma 7'!VAS076_F_Epunktui2143NuotekuDumblo</vt:lpstr>
      <vt:lpstr>VAS076_F_Epunktui2143NuotekuDumblo</vt:lpstr>
      <vt:lpstr>'Forma 7'!VAS076_F_Epunktui214IsViso</vt:lpstr>
      <vt:lpstr>VAS076_F_Epunktui214IsViso</vt:lpstr>
      <vt:lpstr>'Forma 7'!VAS076_F_Epunktui215PavirsiniuNuoteku</vt:lpstr>
      <vt:lpstr>VAS076_F_Epunktui215PavirsiniuNuoteku</vt:lpstr>
      <vt:lpstr>'Forma 7'!VAS076_F_Epunktui216KitosReguliuojamosios</vt:lpstr>
      <vt:lpstr>VAS076_F_Epunktui216KitosReguliuojamosios</vt:lpstr>
      <vt:lpstr>'Forma 7'!VAS076_F_Epunktui217KitosVeiklos</vt:lpstr>
      <vt:lpstr>VAS076_F_Epunktui217KitosVeiklos</vt:lpstr>
      <vt:lpstr>'Forma 7'!VAS076_F_Epunktui21Apskaitosveikla1</vt:lpstr>
      <vt:lpstr>VAS076_F_Epunktui21Apskaitosveikla1</vt:lpstr>
      <vt:lpstr>'Forma 7'!VAS076_F_Epunktui21Kitareguliuoja1</vt:lpstr>
      <vt:lpstr>VAS076_F_Epunktui21Kitareguliuoja1</vt:lpstr>
      <vt:lpstr>'Forma 7'!VAS076_F_Epunktui221IS</vt:lpstr>
      <vt:lpstr>VAS076_F_Epunktui221IS</vt:lpstr>
      <vt:lpstr>'Forma 7'!VAS076_F_Epunktui2231GeriamojoVandens</vt:lpstr>
      <vt:lpstr>VAS076_F_Epunktui2231GeriamojoVandens</vt:lpstr>
      <vt:lpstr>'Forma 7'!VAS076_F_Epunktui2232GeriamojoVandens</vt:lpstr>
      <vt:lpstr>VAS076_F_Epunktui2232GeriamojoVandens</vt:lpstr>
      <vt:lpstr>'Forma 7'!VAS076_F_Epunktui2233GeriamojoVandens</vt:lpstr>
      <vt:lpstr>VAS076_F_Epunktui2233GeriamojoVandens</vt:lpstr>
      <vt:lpstr>'Forma 7'!VAS076_F_Epunktui223IsViso</vt:lpstr>
      <vt:lpstr>VAS076_F_Epunktui223IsViso</vt:lpstr>
      <vt:lpstr>'Forma 7'!VAS076_F_Epunktui2241NuotekuSurinkimas</vt:lpstr>
      <vt:lpstr>VAS076_F_Epunktui2241NuotekuSurinkimas</vt:lpstr>
      <vt:lpstr>'Forma 7'!VAS076_F_Epunktui2242NuotekuValymas</vt:lpstr>
      <vt:lpstr>VAS076_F_Epunktui2242NuotekuValymas</vt:lpstr>
      <vt:lpstr>'Forma 7'!VAS076_F_Epunktui2243NuotekuDumblo</vt:lpstr>
      <vt:lpstr>VAS076_F_Epunktui2243NuotekuDumblo</vt:lpstr>
      <vt:lpstr>'Forma 7'!VAS076_F_Epunktui224IsViso</vt:lpstr>
      <vt:lpstr>VAS076_F_Epunktui224IsViso</vt:lpstr>
      <vt:lpstr>'Forma 7'!VAS076_F_Epunktui225PavirsiniuNuoteku</vt:lpstr>
      <vt:lpstr>VAS076_F_Epunktui225PavirsiniuNuoteku</vt:lpstr>
      <vt:lpstr>'Forma 7'!VAS076_F_Epunktui226KitosReguliuojamosios</vt:lpstr>
      <vt:lpstr>VAS076_F_Epunktui226KitosReguliuojamosios</vt:lpstr>
      <vt:lpstr>'Forma 7'!VAS076_F_Epunktui227KitosVeiklos</vt:lpstr>
      <vt:lpstr>VAS076_F_Epunktui227KitosVeiklos</vt:lpstr>
      <vt:lpstr>'Forma 7'!VAS076_F_Epunktui22Apskaitosveikla1</vt:lpstr>
      <vt:lpstr>VAS076_F_Epunktui22Apskaitosveikla1</vt:lpstr>
      <vt:lpstr>'Forma 7'!VAS076_F_Epunktui22Kitareguliuoja1</vt:lpstr>
      <vt:lpstr>VAS076_F_Epunktui22Kitareguliuoja1</vt:lpstr>
      <vt:lpstr>'Forma 7'!VAS076_F_Epunktui231IS</vt:lpstr>
      <vt:lpstr>VAS076_F_Epunktui231IS</vt:lpstr>
      <vt:lpstr>'Forma 7'!VAS076_F_Epunktui2331GeriamojoVandens</vt:lpstr>
      <vt:lpstr>VAS076_F_Epunktui2331GeriamojoVandens</vt:lpstr>
      <vt:lpstr>'Forma 7'!VAS076_F_Epunktui2332GeriamojoVandens</vt:lpstr>
      <vt:lpstr>VAS076_F_Epunktui2332GeriamojoVandens</vt:lpstr>
      <vt:lpstr>'Forma 7'!VAS076_F_Epunktui2333GeriamojoVandens</vt:lpstr>
      <vt:lpstr>VAS076_F_Epunktui2333GeriamojoVandens</vt:lpstr>
      <vt:lpstr>'Forma 7'!VAS076_F_Epunktui233IsViso</vt:lpstr>
      <vt:lpstr>VAS076_F_Epunktui233IsViso</vt:lpstr>
      <vt:lpstr>'Forma 7'!VAS076_F_Epunktui2341NuotekuSurinkimas</vt:lpstr>
      <vt:lpstr>VAS076_F_Epunktui2341NuotekuSurinkimas</vt:lpstr>
      <vt:lpstr>'Forma 7'!VAS076_F_Epunktui2342NuotekuValymas</vt:lpstr>
      <vt:lpstr>VAS076_F_Epunktui2342NuotekuValymas</vt:lpstr>
      <vt:lpstr>'Forma 7'!VAS076_F_Epunktui2343NuotekuDumblo</vt:lpstr>
      <vt:lpstr>VAS076_F_Epunktui2343NuotekuDumblo</vt:lpstr>
      <vt:lpstr>'Forma 7'!VAS076_F_Epunktui234IsViso</vt:lpstr>
      <vt:lpstr>VAS076_F_Epunktui234IsViso</vt:lpstr>
      <vt:lpstr>'Forma 7'!VAS076_F_Epunktui235PavirsiniuNuoteku</vt:lpstr>
      <vt:lpstr>VAS076_F_Epunktui235PavirsiniuNuoteku</vt:lpstr>
      <vt:lpstr>'Forma 7'!VAS076_F_Epunktui236KitosReguliuojamosios</vt:lpstr>
      <vt:lpstr>VAS076_F_Epunktui236KitosReguliuojamosios</vt:lpstr>
      <vt:lpstr>'Forma 7'!VAS076_F_Epunktui237KitosVeiklos</vt:lpstr>
      <vt:lpstr>VAS076_F_Epunktui237KitosVeiklos</vt:lpstr>
      <vt:lpstr>'Forma 7'!VAS076_F_Epunktui23Apskaitosveikla1</vt:lpstr>
      <vt:lpstr>VAS076_F_Epunktui23Apskaitosveikla1</vt:lpstr>
      <vt:lpstr>'Forma 7'!VAS076_F_Epunktui23Kitareguliuoja1</vt:lpstr>
      <vt:lpstr>VAS076_F_Epunktui23Kitareguliuoja1</vt:lpstr>
      <vt:lpstr>'Forma 7'!VAS076_F_Epunktui241IS</vt:lpstr>
      <vt:lpstr>VAS076_F_Epunktui241IS</vt:lpstr>
      <vt:lpstr>'Forma 7'!VAS076_F_Epunktui2431GeriamojoVandens</vt:lpstr>
      <vt:lpstr>VAS076_F_Epunktui2431GeriamojoVandens</vt:lpstr>
      <vt:lpstr>'Forma 7'!VAS076_F_Epunktui2432GeriamojoVandens</vt:lpstr>
      <vt:lpstr>VAS076_F_Epunktui2432GeriamojoVandens</vt:lpstr>
      <vt:lpstr>'Forma 7'!VAS076_F_Epunktui2433GeriamojoVandens</vt:lpstr>
      <vt:lpstr>VAS076_F_Epunktui2433GeriamojoVandens</vt:lpstr>
      <vt:lpstr>'Forma 7'!VAS076_F_Epunktui243IsViso</vt:lpstr>
      <vt:lpstr>VAS076_F_Epunktui243IsViso</vt:lpstr>
      <vt:lpstr>'Forma 7'!VAS076_F_Epunktui2441NuotekuSurinkimas</vt:lpstr>
      <vt:lpstr>VAS076_F_Epunktui2441NuotekuSurinkimas</vt:lpstr>
      <vt:lpstr>'Forma 7'!VAS076_F_Epunktui2442NuotekuValymas</vt:lpstr>
      <vt:lpstr>VAS076_F_Epunktui2442NuotekuValymas</vt:lpstr>
      <vt:lpstr>'Forma 7'!VAS076_F_Epunktui2443NuotekuDumblo</vt:lpstr>
      <vt:lpstr>VAS076_F_Epunktui2443NuotekuDumblo</vt:lpstr>
      <vt:lpstr>'Forma 7'!VAS076_F_Epunktui244IsViso</vt:lpstr>
      <vt:lpstr>VAS076_F_Epunktui244IsViso</vt:lpstr>
      <vt:lpstr>'Forma 7'!VAS076_F_Epunktui245PavirsiniuNuoteku</vt:lpstr>
      <vt:lpstr>VAS076_F_Epunktui245PavirsiniuNuoteku</vt:lpstr>
      <vt:lpstr>'Forma 7'!VAS076_F_Epunktui246KitosReguliuojamosios</vt:lpstr>
      <vt:lpstr>VAS076_F_Epunktui246KitosReguliuojamosios</vt:lpstr>
      <vt:lpstr>'Forma 7'!VAS076_F_Epunktui247KitosVeiklos</vt:lpstr>
      <vt:lpstr>VAS076_F_Epunktui247KitosVeiklos</vt:lpstr>
      <vt:lpstr>'Forma 7'!VAS076_F_Epunktui24Apskaitosveikla1</vt:lpstr>
      <vt:lpstr>VAS076_F_Epunktui24Apskaitosveikla1</vt:lpstr>
      <vt:lpstr>'Forma 7'!VAS076_F_Epunktui24Kitareguliuoja1</vt:lpstr>
      <vt:lpstr>VAS076_F_Epunktui24Kitareguliuoja1</vt:lpstr>
      <vt:lpstr>'Forma 7'!VAS076_F_Epunktui251IS</vt:lpstr>
      <vt:lpstr>VAS076_F_Epunktui251IS</vt:lpstr>
      <vt:lpstr>'Forma 7'!VAS076_F_Epunktui2531GeriamojoVandens</vt:lpstr>
      <vt:lpstr>VAS076_F_Epunktui2531GeriamojoVandens</vt:lpstr>
      <vt:lpstr>'Forma 7'!VAS076_F_Epunktui2532GeriamojoVandens</vt:lpstr>
      <vt:lpstr>VAS076_F_Epunktui2532GeriamojoVandens</vt:lpstr>
      <vt:lpstr>'Forma 7'!VAS076_F_Epunktui2533GeriamojoVandens</vt:lpstr>
      <vt:lpstr>VAS076_F_Epunktui2533GeriamojoVandens</vt:lpstr>
      <vt:lpstr>'Forma 7'!VAS076_F_Epunktui253IsViso</vt:lpstr>
      <vt:lpstr>VAS076_F_Epunktui253IsViso</vt:lpstr>
      <vt:lpstr>'Forma 7'!VAS076_F_Epunktui2541NuotekuSurinkimas</vt:lpstr>
      <vt:lpstr>VAS076_F_Epunktui2541NuotekuSurinkimas</vt:lpstr>
      <vt:lpstr>'Forma 7'!VAS076_F_Epunktui2542NuotekuValymas</vt:lpstr>
      <vt:lpstr>VAS076_F_Epunktui2542NuotekuValymas</vt:lpstr>
      <vt:lpstr>'Forma 7'!VAS076_F_Epunktui2543NuotekuDumblo</vt:lpstr>
      <vt:lpstr>VAS076_F_Epunktui2543NuotekuDumblo</vt:lpstr>
      <vt:lpstr>'Forma 7'!VAS076_F_Epunktui254IsViso</vt:lpstr>
      <vt:lpstr>VAS076_F_Epunktui254IsViso</vt:lpstr>
      <vt:lpstr>'Forma 7'!VAS076_F_Epunktui255PavirsiniuNuoteku</vt:lpstr>
      <vt:lpstr>VAS076_F_Epunktui255PavirsiniuNuoteku</vt:lpstr>
      <vt:lpstr>'Forma 7'!VAS076_F_Epunktui256KitosReguliuojamosios</vt:lpstr>
      <vt:lpstr>VAS076_F_Epunktui256KitosReguliuojamosios</vt:lpstr>
      <vt:lpstr>'Forma 7'!VAS076_F_Epunktui257KitosVeiklos</vt:lpstr>
      <vt:lpstr>VAS076_F_Epunktui257KitosVeiklos</vt:lpstr>
      <vt:lpstr>'Forma 7'!VAS076_F_Epunktui25Apskaitosveikla1</vt:lpstr>
      <vt:lpstr>VAS076_F_Epunktui25Apskaitosveikla1</vt:lpstr>
      <vt:lpstr>'Forma 7'!VAS076_F_Epunktui25Kitareguliuoja1</vt:lpstr>
      <vt:lpstr>VAS076_F_Epunktui25Kitareguliuoja1</vt:lpstr>
      <vt:lpstr>'Forma 7'!VAS076_F_Epunktui261IS</vt:lpstr>
      <vt:lpstr>VAS076_F_Epunktui261IS</vt:lpstr>
      <vt:lpstr>'Forma 7'!VAS076_F_Epunktui2631GeriamojoVandens</vt:lpstr>
      <vt:lpstr>VAS076_F_Epunktui2631GeriamojoVandens</vt:lpstr>
      <vt:lpstr>'Forma 7'!VAS076_F_Epunktui2632GeriamojoVandens</vt:lpstr>
      <vt:lpstr>VAS076_F_Epunktui2632GeriamojoVandens</vt:lpstr>
      <vt:lpstr>'Forma 7'!VAS076_F_Epunktui2633GeriamojoVandens</vt:lpstr>
      <vt:lpstr>VAS076_F_Epunktui2633GeriamojoVandens</vt:lpstr>
      <vt:lpstr>'Forma 7'!VAS076_F_Epunktui263IsViso</vt:lpstr>
      <vt:lpstr>VAS076_F_Epunktui263IsViso</vt:lpstr>
      <vt:lpstr>'Forma 7'!VAS076_F_Epunktui2641NuotekuSurinkimas</vt:lpstr>
      <vt:lpstr>VAS076_F_Epunktui2641NuotekuSurinkimas</vt:lpstr>
      <vt:lpstr>'Forma 7'!VAS076_F_Epunktui2642NuotekuValymas</vt:lpstr>
      <vt:lpstr>VAS076_F_Epunktui2642NuotekuValymas</vt:lpstr>
      <vt:lpstr>'Forma 7'!VAS076_F_Epunktui2643NuotekuDumblo</vt:lpstr>
      <vt:lpstr>VAS076_F_Epunktui2643NuotekuDumblo</vt:lpstr>
      <vt:lpstr>'Forma 7'!VAS076_F_Epunktui264IsViso</vt:lpstr>
      <vt:lpstr>VAS076_F_Epunktui264IsViso</vt:lpstr>
      <vt:lpstr>'Forma 7'!VAS076_F_Epunktui265PavirsiniuNuoteku</vt:lpstr>
      <vt:lpstr>VAS076_F_Epunktui265PavirsiniuNuoteku</vt:lpstr>
      <vt:lpstr>'Forma 7'!VAS076_F_Epunktui266KitosReguliuojamosios</vt:lpstr>
      <vt:lpstr>VAS076_F_Epunktui266KitosReguliuojamosios</vt:lpstr>
      <vt:lpstr>'Forma 7'!VAS076_F_Epunktui267KitosVeiklos</vt:lpstr>
      <vt:lpstr>VAS076_F_Epunktui267KitosVeiklos</vt:lpstr>
      <vt:lpstr>'Forma 7'!VAS076_F_Epunktui26Apskaitosveikla1</vt:lpstr>
      <vt:lpstr>VAS076_F_Epunktui26Apskaitosveikla1</vt:lpstr>
      <vt:lpstr>'Forma 7'!VAS076_F_Epunktui26Kitareguliuoja1</vt:lpstr>
      <vt:lpstr>VAS076_F_Epunktui26Kitareguliuoja1</vt:lpstr>
      <vt:lpstr>'Forma 7'!VAS076_F_Epunktui271IS</vt:lpstr>
      <vt:lpstr>VAS076_F_Epunktui271IS</vt:lpstr>
      <vt:lpstr>'Forma 7'!VAS076_F_Epunktui2731GeriamojoVandens</vt:lpstr>
      <vt:lpstr>VAS076_F_Epunktui2731GeriamojoVandens</vt:lpstr>
      <vt:lpstr>'Forma 7'!VAS076_F_Epunktui2732GeriamojoVandens</vt:lpstr>
      <vt:lpstr>VAS076_F_Epunktui2732GeriamojoVandens</vt:lpstr>
      <vt:lpstr>'Forma 7'!VAS076_F_Epunktui2733GeriamojoVandens</vt:lpstr>
      <vt:lpstr>VAS076_F_Epunktui2733GeriamojoVandens</vt:lpstr>
      <vt:lpstr>'Forma 7'!VAS076_F_Epunktui273IsViso</vt:lpstr>
      <vt:lpstr>VAS076_F_Epunktui273IsViso</vt:lpstr>
      <vt:lpstr>'Forma 7'!VAS076_F_Epunktui2741NuotekuSurinkimas</vt:lpstr>
      <vt:lpstr>VAS076_F_Epunktui2741NuotekuSurinkimas</vt:lpstr>
      <vt:lpstr>'Forma 7'!VAS076_F_Epunktui2742NuotekuValymas</vt:lpstr>
      <vt:lpstr>VAS076_F_Epunktui2742NuotekuValymas</vt:lpstr>
      <vt:lpstr>'Forma 7'!VAS076_F_Epunktui2743NuotekuDumblo</vt:lpstr>
      <vt:lpstr>VAS076_F_Epunktui2743NuotekuDumblo</vt:lpstr>
      <vt:lpstr>'Forma 7'!VAS076_F_Epunktui274IsViso</vt:lpstr>
      <vt:lpstr>VAS076_F_Epunktui274IsViso</vt:lpstr>
      <vt:lpstr>'Forma 7'!VAS076_F_Epunktui275PavirsiniuNuoteku</vt:lpstr>
      <vt:lpstr>VAS076_F_Epunktui275PavirsiniuNuoteku</vt:lpstr>
      <vt:lpstr>'Forma 7'!VAS076_F_Epunktui276KitosReguliuojamosios</vt:lpstr>
      <vt:lpstr>VAS076_F_Epunktui276KitosReguliuojamosios</vt:lpstr>
      <vt:lpstr>'Forma 7'!VAS076_F_Epunktui277KitosVeiklos</vt:lpstr>
      <vt:lpstr>VAS076_F_Epunktui277KitosVeiklos</vt:lpstr>
      <vt:lpstr>'Forma 7'!VAS076_F_Epunktui27Apskaitosveikla1</vt:lpstr>
      <vt:lpstr>VAS076_F_Epunktui27Apskaitosveikla1</vt:lpstr>
      <vt:lpstr>'Forma 7'!VAS076_F_Epunktui27Kitareguliuoja1</vt:lpstr>
      <vt:lpstr>VAS076_F_Epunktui27Kitareguliuoja1</vt:lpstr>
      <vt:lpstr>'Forma 7'!VAS076_F_Epunktui281IS</vt:lpstr>
      <vt:lpstr>VAS076_F_Epunktui281IS</vt:lpstr>
      <vt:lpstr>'Forma 7'!VAS076_F_Epunktui2831GeriamojoVandens</vt:lpstr>
      <vt:lpstr>VAS076_F_Epunktui2831GeriamojoVandens</vt:lpstr>
      <vt:lpstr>'Forma 7'!VAS076_F_Epunktui2832GeriamojoVandens</vt:lpstr>
      <vt:lpstr>VAS076_F_Epunktui2832GeriamojoVandens</vt:lpstr>
      <vt:lpstr>'Forma 7'!VAS076_F_Epunktui2833GeriamojoVandens</vt:lpstr>
      <vt:lpstr>VAS076_F_Epunktui2833GeriamojoVandens</vt:lpstr>
      <vt:lpstr>'Forma 7'!VAS076_F_Epunktui283IsViso</vt:lpstr>
      <vt:lpstr>VAS076_F_Epunktui283IsViso</vt:lpstr>
      <vt:lpstr>'Forma 7'!VAS076_F_Epunktui2841NuotekuSurinkimas</vt:lpstr>
      <vt:lpstr>VAS076_F_Epunktui2841NuotekuSurinkimas</vt:lpstr>
      <vt:lpstr>'Forma 7'!VAS076_F_Epunktui2842NuotekuValymas</vt:lpstr>
      <vt:lpstr>VAS076_F_Epunktui2842NuotekuValymas</vt:lpstr>
      <vt:lpstr>'Forma 7'!VAS076_F_Epunktui2843NuotekuDumblo</vt:lpstr>
      <vt:lpstr>VAS076_F_Epunktui2843NuotekuDumblo</vt:lpstr>
      <vt:lpstr>'Forma 7'!VAS076_F_Epunktui284IsViso</vt:lpstr>
      <vt:lpstr>VAS076_F_Epunktui284IsViso</vt:lpstr>
      <vt:lpstr>'Forma 7'!VAS076_F_Epunktui285PavirsiniuNuoteku</vt:lpstr>
      <vt:lpstr>VAS076_F_Epunktui285PavirsiniuNuoteku</vt:lpstr>
      <vt:lpstr>'Forma 7'!VAS076_F_Epunktui286KitosReguliuojamosios</vt:lpstr>
      <vt:lpstr>VAS076_F_Epunktui286KitosReguliuojamosios</vt:lpstr>
      <vt:lpstr>'Forma 7'!VAS076_F_Epunktui287KitosVeiklos</vt:lpstr>
      <vt:lpstr>VAS076_F_Epunktui287KitosVeiklos</vt:lpstr>
      <vt:lpstr>'Forma 7'!VAS076_F_Epunktui28Apskaitosveikla1</vt:lpstr>
      <vt:lpstr>VAS076_F_Epunktui28Apskaitosveikla1</vt:lpstr>
      <vt:lpstr>'Forma 7'!VAS076_F_Epunktui28Kitareguliuoja1</vt:lpstr>
      <vt:lpstr>VAS076_F_Epunktui28Kitareguliuoja1</vt:lpstr>
      <vt:lpstr>'Forma 7'!VAS076_F_Epunktui291IS</vt:lpstr>
      <vt:lpstr>VAS076_F_Epunktui291IS</vt:lpstr>
      <vt:lpstr>'Forma 7'!VAS076_F_Epunktui2931GeriamojoVandens</vt:lpstr>
      <vt:lpstr>VAS076_F_Epunktui2931GeriamojoVandens</vt:lpstr>
      <vt:lpstr>'Forma 7'!VAS076_F_Epunktui2932GeriamojoVandens</vt:lpstr>
      <vt:lpstr>VAS076_F_Epunktui2932GeriamojoVandens</vt:lpstr>
      <vt:lpstr>'Forma 7'!VAS076_F_Epunktui2933GeriamojoVandens</vt:lpstr>
      <vt:lpstr>VAS076_F_Epunktui2933GeriamojoVandens</vt:lpstr>
      <vt:lpstr>'Forma 7'!VAS076_F_Epunktui293IsViso</vt:lpstr>
      <vt:lpstr>VAS076_F_Epunktui293IsViso</vt:lpstr>
      <vt:lpstr>'Forma 7'!VAS076_F_Epunktui2941NuotekuSurinkimas</vt:lpstr>
      <vt:lpstr>VAS076_F_Epunktui2941NuotekuSurinkimas</vt:lpstr>
      <vt:lpstr>'Forma 7'!VAS076_F_Epunktui2942NuotekuValymas</vt:lpstr>
      <vt:lpstr>VAS076_F_Epunktui2942NuotekuValymas</vt:lpstr>
      <vt:lpstr>'Forma 7'!VAS076_F_Epunktui2943NuotekuDumblo</vt:lpstr>
      <vt:lpstr>VAS076_F_Epunktui2943NuotekuDumblo</vt:lpstr>
      <vt:lpstr>'Forma 7'!VAS076_F_Epunktui294IsViso</vt:lpstr>
      <vt:lpstr>VAS076_F_Epunktui294IsViso</vt:lpstr>
      <vt:lpstr>'Forma 7'!VAS076_F_Epunktui295PavirsiniuNuoteku</vt:lpstr>
      <vt:lpstr>VAS076_F_Epunktui295PavirsiniuNuoteku</vt:lpstr>
      <vt:lpstr>'Forma 7'!VAS076_F_Epunktui296KitosReguliuojamosios</vt:lpstr>
      <vt:lpstr>VAS076_F_Epunktui296KitosReguliuojamosios</vt:lpstr>
      <vt:lpstr>'Forma 7'!VAS076_F_Epunktui297KitosVeiklos</vt:lpstr>
      <vt:lpstr>VAS076_F_Epunktui297KitosVeiklos</vt:lpstr>
      <vt:lpstr>'Forma 7'!VAS076_F_Epunktui29Apskaitosveikla1</vt:lpstr>
      <vt:lpstr>VAS076_F_Epunktui29Apskaitosveikla1</vt:lpstr>
      <vt:lpstr>'Forma 7'!VAS076_F_Epunktui29Kitareguliuoja1</vt:lpstr>
      <vt:lpstr>VAS076_F_Epunktui29Kitareguliuoja1</vt:lpstr>
      <vt:lpstr>'Forma 7'!VAS076_F_Epunktui301IS</vt:lpstr>
      <vt:lpstr>VAS076_F_Epunktui301IS</vt:lpstr>
      <vt:lpstr>'Forma 7'!VAS076_F_Epunktui3031GeriamojoVandens</vt:lpstr>
      <vt:lpstr>VAS076_F_Epunktui3031GeriamojoVandens</vt:lpstr>
      <vt:lpstr>'Forma 7'!VAS076_F_Epunktui3032GeriamojoVandens</vt:lpstr>
      <vt:lpstr>VAS076_F_Epunktui3032GeriamojoVandens</vt:lpstr>
      <vt:lpstr>'Forma 7'!VAS076_F_Epunktui3033GeriamojoVandens</vt:lpstr>
      <vt:lpstr>VAS076_F_Epunktui3033GeriamojoVandens</vt:lpstr>
      <vt:lpstr>'Forma 7'!VAS076_F_Epunktui303IsViso</vt:lpstr>
      <vt:lpstr>VAS076_F_Epunktui303IsViso</vt:lpstr>
      <vt:lpstr>'Forma 7'!VAS076_F_Epunktui3041NuotekuSurinkimas</vt:lpstr>
      <vt:lpstr>VAS076_F_Epunktui3041NuotekuSurinkimas</vt:lpstr>
      <vt:lpstr>'Forma 7'!VAS076_F_Epunktui3042NuotekuValymas</vt:lpstr>
      <vt:lpstr>VAS076_F_Epunktui3042NuotekuValymas</vt:lpstr>
      <vt:lpstr>'Forma 7'!VAS076_F_Epunktui3043NuotekuDumblo</vt:lpstr>
      <vt:lpstr>VAS076_F_Epunktui3043NuotekuDumblo</vt:lpstr>
      <vt:lpstr>'Forma 7'!VAS076_F_Epunktui304IsViso</vt:lpstr>
      <vt:lpstr>VAS076_F_Epunktui304IsViso</vt:lpstr>
      <vt:lpstr>'Forma 7'!VAS076_F_Epunktui305PavirsiniuNuoteku</vt:lpstr>
      <vt:lpstr>VAS076_F_Epunktui305PavirsiniuNuoteku</vt:lpstr>
      <vt:lpstr>'Forma 7'!VAS076_F_Epunktui306KitosReguliuojamosios</vt:lpstr>
      <vt:lpstr>VAS076_F_Epunktui306KitosReguliuojamosios</vt:lpstr>
      <vt:lpstr>'Forma 7'!VAS076_F_Epunktui307KitosVeiklos</vt:lpstr>
      <vt:lpstr>VAS076_F_Epunktui307KitosVeiklos</vt:lpstr>
      <vt:lpstr>'Forma 7'!VAS076_F_Epunktui30Apskaitosveikla1</vt:lpstr>
      <vt:lpstr>VAS076_F_Epunktui30Apskaitosveikla1</vt:lpstr>
      <vt:lpstr>'Forma 7'!VAS076_F_Epunktui30Kitareguliuoja1</vt:lpstr>
      <vt:lpstr>VAS076_F_Epunktui30Kitareguliuoja1</vt:lpstr>
      <vt:lpstr>'Forma 7'!VAS076_F_Epunktui311IS</vt:lpstr>
      <vt:lpstr>VAS076_F_Epunktui311IS</vt:lpstr>
      <vt:lpstr>'Forma 7'!VAS076_F_Epunktui3131GeriamojoVandens</vt:lpstr>
      <vt:lpstr>VAS076_F_Epunktui3131GeriamojoVandens</vt:lpstr>
      <vt:lpstr>'Forma 7'!VAS076_F_Epunktui3132GeriamojoVandens</vt:lpstr>
      <vt:lpstr>VAS076_F_Epunktui3132GeriamojoVandens</vt:lpstr>
      <vt:lpstr>'Forma 7'!VAS076_F_Epunktui3133GeriamojoVandens</vt:lpstr>
      <vt:lpstr>VAS076_F_Epunktui3133GeriamojoVandens</vt:lpstr>
      <vt:lpstr>'Forma 7'!VAS076_F_Epunktui313IsViso</vt:lpstr>
      <vt:lpstr>VAS076_F_Epunktui313IsViso</vt:lpstr>
      <vt:lpstr>'Forma 7'!VAS076_F_Epunktui3141NuotekuSurinkimas</vt:lpstr>
      <vt:lpstr>VAS076_F_Epunktui3141NuotekuSurinkimas</vt:lpstr>
      <vt:lpstr>'Forma 7'!VAS076_F_Epunktui3142NuotekuValymas</vt:lpstr>
      <vt:lpstr>VAS076_F_Epunktui3142NuotekuValymas</vt:lpstr>
      <vt:lpstr>'Forma 7'!VAS076_F_Epunktui3143NuotekuDumblo</vt:lpstr>
      <vt:lpstr>VAS076_F_Epunktui3143NuotekuDumblo</vt:lpstr>
      <vt:lpstr>'Forma 7'!VAS076_F_Epunktui314IsViso</vt:lpstr>
      <vt:lpstr>VAS076_F_Epunktui314IsViso</vt:lpstr>
      <vt:lpstr>'Forma 7'!VAS076_F_Epunktui315PavirsiniuNuoteku</vt:lpstr>
      <vt:lpstr>VAS076_F_Epunktui315PavirsiniuNuoteku</vt:lpstr>
      <vt:lpstr>'Forma 7'!VAS076_F_Epunktui316KitosReguliuojamosios</vt:lpstr>
      <vt:lpstr>VAS076_F_Epunktui316KitosReguliuojamosios</vt:lpstr>
      <vt:lpstr>'Forma 7'!VAS076_F_Epunktui317KitosVeiklos</vt:lpstr>
      <vt:lpstr>VAS076_F_Epunktui317KitosVeiklos</vt:lpstr>
      <vt:lpstr>'Forma 7'!VAS076_F_Epunktui31Apskaitosveikla1</vt:lpstr>
      <vt:lpstr>VAS076_F_Epunktui31Apskaitosveikla1</vt:lpstr>
      <vt:lpstr>'Forma 7'!VAS076_F_Epunktui31Kitareguliuoja1</vt:lpstr>
      <vt:lpstr>VAS076_F_Epunktui31Kitareguliuoja1</vt:lpstr>
      <vt:lpstr>'Forma 7'!VAS076_F_Epunktui321IS</vt:lpstr>
      <vt:lpstr>VAS076_F_Epunktui321IS</vt:lpstr>
      <vt:lpstr>'Forma 7'!VAS076_F_Epunktui3231GeriamojoVandens</vt:lpstr>
      <vt:lpstr>VAS076_F_Epunktui3231GeriamojoVandens</vt:lpstr>
      <vt:lpstr>'Forma 7'!VAS076_F_Epunktui3232GeriamojoVandens</vt:lpstr>
      <vt:lpstr>VAS076_F_Epunktui3232GeriamojoVandens</vt:lpstr>
      <vt:lpstr>'Forma 7'!VAS076_F_Epunktui3233GeriamojoVandens</vt:lpstr>
      <vt:lpstr>VAS076_F_Epunktui3233GeriamojoVandens</vt:lpstr>
      <vt:lpstr>'Forma 7'!VAS076_F_Epunktui323IsViso</vt:lpstr>
      <vt:lpstr>VAS076_F_Epunktui323IsViso</vt:lpstr>
      <vt:lpstr>'Forma 7'!VAS076_F_Epunktui3241NuotekuSurinkimas</vt:lpstr>
      <vt:lpstr>VAS076_F_Epunktui3241NuotekuSurinkimas</vt:lpstr>
      <vt:lpstr>'Forma 7'!VAS076_F_Epunktui3242NuotekuValymas</vt:lpstr>
      <vt:lpstr>VAS076_F_Epunktui3242NuotekuValymas</vt:lpstr>
      <vt:lpstr>'Forma 7'!VAS076_F_Epunktui3243NuotekuDumblo</vt:lpstr>
      <vt:lpstr>VAS076_F_Epunktui3243NuotekuDumblo</vt:lpstr>
      <vt:lpstr>'Forma 7'!VAS076_F_Epunktui324IsViso</vt:lpstr>
      <vt:lpstr>VAS076_F_Epunktui324IsViso</vt:lpstr>
      <vt:lpstr>'Forma 7'!VAS076_F_Epunktui325PavirsiniuNuoteku</vt:lpstr>
      <vt:lpstr>VAS076_F_Epunktui325PavirsiniuNuoteku</vt:lpstr>
      <vt:lpstr>'Forma 7'!VAS076_F_Epunktui326KitosReguliuojamosios</vt:lpstr>
      <vt:lpstr>VAS076_F_Epunktui326KitosReguliuojamosios</vt:lpstr>
      <vt:lpstr>'Forma 7'!VAS076_F_Epunktui327KitosVeiklos</vt:lpstr>
      <vt:lpstr>VAS076_F_Epunktui327KitosVeiklos</vt:lpstr>
      <vt:lpstr>'Forma 7'!VAS076_F_Epunktui32Apskaitosveikla1</vt:lpstr>
      <vt:lpstr>VAS076_F_Epunktui32Apskaitosveikla1</vt:lpstr>
      <vt:lpstr>'Forma 7'!VAS076_F_Epunktui32Kitareguliuoja1</vt:lpstr>
      <vt:lpstr>VAS076_F_Epunktui32Kitareguliuoja1</vt:lpstr>
      <vt:lpstr>'Forma 7'!VAS076_F_Epunktui331IS</vt:lpstr>
      <vt:lpstr>VAS076_F_Epunktui331IS</vt:lpstr>
      <vt:lpstr>'Forma 7'!VAS076_F_Epunktui3331GeriamojoVandens</vt:lpstr>
      <vt:lpstr>VAS076_F_Epunktui3331GeriamojoVandens</vt:lpstr>
      <vt:lpstr>'Forma 7'!VAS076_F_Epunktui3332GeriamojoVandens</vt:lpstr>
      <vt:lpstr>VAS076_F_Epunktui3332GeriamojoVandens</vt:lpstr>
      <vt:lpstr>'Forma 7'!VAS076_F_Epunktui3333GeriamojoVandens</vt:lpstr>
      <vt:lpstr>VAS076_F_Epunktui3333GeriamojoVandens</vt:lpstr>
      <vt:lpstr>'Forma 7'!VAS076_F_Epunktui333IsViso</vt:lpstr>
      <vt:lpstr>VAS076_F_Epunktui333IsViso</vt:lpstr>
      <vt:lpstr>'Forma 7'!VAS076_F_Epunktui3341NuotekuSurinkimas</vt:lpstr>
      <vt:lpstr>VAS076_F_Epunktui3341NuotekuSurinkimas</vt:lpstr>
      <vt:lpstr>'Forma 7'!VAS076_F_Epunktui3342NuotekuValymas</vt:lpstr>
      <vt:lpstr>VAS076_F_Epunktui3342NuotekuValymas</vt:lpstr>
      <vt:lpstr>'Forma 7'!VAS076_F_Epunktui3343NuotekuDumblo</vt:lpstr>
      <vt:lpstr>VAS076_F_Epunktui3343NuotekuDumblo</vt:lpstr>
      <vt:lpstr>'Forma 7'!VAS076_F_Epunktui334IsViso</vt:lpstr>
      <vt:lpstr>VAS076_F_Epunktui334IsViso</vt:lpstr>
      <vt:lpstr>'Forma 7'!VAS076_F_Epunktui335PavirsiniuNuoteku</vt:lpstr>
      <vt:lpstr>VAS076_F_Epunktui335PavirsiniuNuoteku</vt:lpstr>
      <vt:lpstr>'Forma 7'!VAS076_F_Epunktui336KitosReguliuojamosios</vt:lpstr>
      <vt:lpstr>VAS076_F_Epunktui336KitosReguliuojamosios</vt:lpstr>
      <vt:lpstr>'Forma 7'!VAS076_F_Epunktui337KitosVeiklos</vt:lpstr>
      <vt:lpstr>VAS076_F_Epunktui337KitosVeiklos</vt:lpstr>
      <vt:lpstr>'Forma 7'!VAS076_F_Epunktui33Apskaitosveikla1</vt:lpstr>
      <vt:lpstr>VAS076_F_Epunktui33Apskaitosveikla1</vt:lpstr>
      <vt:lpstr>'Forma 7'!VAS076_F_Epunktui33Kitareguliuoja1</vt:lpstr>
      <vt:lpstr>VAS076_F_Epunktui33Kitareguliuoja1</vt:lpstr>
      <vt:lpstr>'Forma 7'!VAS076_F_Epunktui341IS</vt:lpstr>
      <vt:lpstr>VAS076_F_Epunktui341IS</vt:lpstr>
      <vt:lpstr>'Forma 7'!VAS076_F_Epunktui3431GeriamojoVandens</vt:lpstr>
      <vt:lpstr>VAS076_F_Epunktui3431GeriamojoVandens</vt:lpstr>
      <vt:lpstr>'Forma 7'!VAS076_F_Epunktui3432GeriamojoVandens</vt:lpstr>
      <vt:lpstr>VAS076_F_Epunktui3432GeriamojoVandens</vt:lpstr>
      <vt:lpstr>'Forma 7'!VAS076_F_Epunktui3433GeriamojoVandens</vt:lpstr>
      <vt:lpstr>VAS076_F_Epunktui3433GeriamojoVandens</vt:lpstr>
      <vt:lpstr>'Forma 7'!VAS076_F_Epunktui343IsViso</vt:lpstr>
      <vt:lpstr>VAS076_F_Epunktui343IsViso</vt:lpstr>
      <vt:lpstr>'Forma 7'!VAS076_F_Epunktui3441NuotekuSurinkimas</vt:lpstr>
      <vt:lpstr>VAS076_F_Epunktui3441NuotekuSurinkimas</vt:lpstr>
      <vt:lpstr>'Forma 7'!VAS076_F_Epunktui3442NuotekuValymas</vt:lpstr>
      <vt:lpstr>VAS076_F_Epunktui3442NuotekuValymas</vt:lpstr>
      <vt:lpstr>'Forma 7'!VAS076_F_Epunktui3443NuotekuDumblo</vt:lpstr>
      <vt:lpstr>VAS076_F_Epunktui3443NuotekuDumblo</vt:lpstr>
      <vt:lpstr>'Forma 7'!VAS076_F_Epunktui344IsViso</vt:lpstr>
      <vt:lpstr>VAS076_F_Epunktui344IsViso</vt:lpstr>
      <vt:lpstr>'Forma 7'!VAS076_F_Epunktui345PavirsiniuNuoteku</vt:lpstr>
      <vt:lpstr>VAS076_F_Epunktui345PavirsiniuNuoteku</vt:lpstr>
      <vt:lpstr>'Forma 7'!VAS076_F_Epunktui346KitosReguliuojamosios</vt:lpstr>
      <vt:lpstr>VAS076_F_Epunktui346KitosReguliuojamosios</vt:lpstr>
      <vt:lpstr>'Forma 7'!VAS076_F_Epunktui347KitosVeiklos</vt:lpstr>
      <vt:lpstr>VAS076_F_Epunktui347KitosVeiklos</vt:lpstr>
      <vt:lpstr>'Forma 7'!VAS076_F_Epunktui34Apskaitosveikla1</vt:lpstr>
      <vt:lpstr>VAS076_F_Epunktui34Apskaitosveikla1</vt:lpstr>
      <vt:lpstr>'Forma 7'!VAS076_F_Epunktui34Kitareguliuoja1</vt:lpstr>
      <vt:lpstr>VAS076_F_Epunktui34Kitareguliuoja1</vt:lpstr>
      <vt:lpstr>'Forma 7'!VAS076_F_Epunktui351IS</vt:lpstr>
      <vt:lpstr>VAS076_F_Epunktui351IS</vt:lpstr>
      <vt:lpstr>'Forma 7'!VAS076_F_Epunktui3531GeriamojoVandens</vt:lpstr>
      <vt:lpstr>VAS076_F_Epunktui3531GeriamojoVandens</vt:lpstr>
      <vt:lpstr>'Forma 7'!VAS076_F_Epunktui3532GeriamojoVandens</vt:lpstr>
      <vt:lpstr>VAS076_F_Epunktui3532GeriamojoVandens</vt:lpstr>
      <vt:lpstr>'Forma 7'!VAS076_F_Epunktui3533GeriamojoVandens</vt:lpstr>
      <vt:lpstr>VAS076_F_Epunktui3533GeriamojoVandens</vt:lpstr>
      <vt:lpstr>'Forma 7'!VAS076_F_Epunktui353IsViso</vt:lpstr>
      <vt:lpstr>VAS076_F_Epunktui353IsViso</vt:lpstr>
      <vt:lpstr>'Forma 7'!VAS076_F_Epunktui3541NuotekuSurinkimas</vt:lpstr>
      <vt:lpstr>VAS076_F_Epunktui3541NuotekuSurinkimas</vt:lpstr>
      <vt:lpstr>'Forma 7'!VAS076_F_Epunktui3542NuotekuValymas</vt:lpstr>
      <vt:lpstr>VAS076_F_Epunktui3542NuotekuValymas</vt:lpstr>
      <vt:lpstr>'Forma 7'!VAS076_F_Epunktui3543NuotekuDumblo</vt:lpstr>
      <vt:lpstr>VAS076_F_Epunktui3543NuotekuDumblo</vt:lpstr>
      <vt:lpstr>'Forma 7'!VAS076_F_Epunktui354IsViso</vt:lpstr>
      <vt:lpstr>VAS076_F_Epunktui354IsViso</vt:lpstr>
      <vt:lpstr>'Forma 7'!VAS076_F_Epunktui355PavirsiniuNuoteku</vt:lpstr>
      <vt:lpstr>VAS076_F_Epunktui355PavirsiniuNuoteku</vt:lpstr>
      <vt:lpstr>'Forma 7'!VAS076_F_Epunktui356KitosReguliuojamosios</vt:lpstr>
      <vt:lpstr>VAS076_F_Epunktui356KitosReguliuojamosios</vt:lpstr>
      <vt:lpstr>'Forma 7'!VAS076_F_Epunktui357KitosVeiklos</vt:lpstr>
      <vt:lpstr>VAS076_F_Epunktui357KitosVeiklos</vt:lpstr>
      <vt:lpstr>'Forma 7'!VAS076_F_Epunktui35Apskaitosveikla1</vt:lpstr>
      <vt:lpstr>VAS076_F_Epunktui35Apskaitosveikla1</vt:lpstr>
      <vt:lpstr>'Forma 7'!VAS076_F_Epunktui35Kitareguliuoja1</vt:lpstr>
      <vt:lpstr>VAS076_F_Epunktui35Kitareguliuoja1</vt:lpstr>
      <vt:lpstr>'Forma 7'!VAS076_F_Irankiaimatavi61IS</vt:lpstr>
      <vt:lpstr>VAS076_F_Irankiaimatavi61IS</vt:lpstr>
      <vt:lpstr>'Forma 7'!VAS076_F_Irankiaimatavi631GeriamojoVandens</vt:lpstr>
      <vt:lpstr>VAS076_F_Irankiaimatavi631GeriamojoVandens</vt:lpstr>
      <vt:lpstr>'Forma 7'!VAS076_F_Irankiaimatavi632GeriamojoVandens</vt:lpstr>
      <vt:lpstr>VAS076_F_Irankiaimatavi632GeriamojoVandens</vt:lpstr>
      <vt:lpstr>'Forma 7'!VAS076_F_Irankiaimatavi633GeriamojoVandens</vt:lpstr>
      <vt:lpstr>VAS076_F_Irankiaimatavi633GeriamojoVandens</vt:lpstr>
      <vt:lpstr>'Forma 7'!VAS076_F_Irankiaimatavi63IsViso</vt:lpstr>
      <vt:lpstr>VAS076_F_Irankiaimatavi63IsViso</vt:lpstr>
      <vt:lpstr>'Forma 7'!VAS076_F_Irankiaimatavi641NuotekuSurinkimas</vt:lpstr>
      <vt:lpstr>VAS076_F_Irankiaimatavi641NuotekuSurinkimas</vt:lpstr>
      <vt:lpstr>'Forma 7'!VAS076_F_Irankiaimatavi642NuotekuValymas</vt:lpstr>
      <vt:lpstr>VAS076_F_Irankiaimatavi642NuotekuValymas</vt:lpstr>
      <vt:lpstr>'Forma 7'!VAS076_F_Irankiaimatavi643NuotekuDumblo</vt:lpstr>
      <vt:lpstr>VAS076_F_Irankiaimatavi643NuotekuDumblo</vt:lpstr>
      <vt:lpstr>'Forma 7'!VAS076_F_Irankiaimatavi64IsViso</vt:lpstr>
      <vt:lpstr>VAS076_F_Irankiaimatavi64IsViso</vt:lpstr>
      <vt:lpstr>'Forma 7'!VAS076_F_Irankiaimatavi65PavirsiniuNuoteku</vt:lpstr>
      <vt:lpstr>VAS076_F_Irankiaimatavi65PavirsiniuNuoteku</vt:lpstr>
      <vt:lpstr>'Forma 7'!VAS076_F_Irankiaimatavi66KitosReguliuojamosios</vt:lpstr>
      <vt:lpstr>VAS076_F_Irankiaimatavi66KitosReguliuojamosios</vt:lpstr>
      <vt:lpstr>'Forma 7'!VAS076_F_Irankiaimatavi67KitosVeiklos</vt:lpstr>
      <vt:lpstr>VAS076_F_Irankiaimatavi67KitosVeiklos</vt:lpstr>
      <vt:lpstr>'Forma 7'!VAS076_F_Irankiaimatavi6Apskaitosveikla1</vt:lpstr>
      <vt:lpstr>VAS076_F_Irankiaimatavi6Apskaitosveikla1</vt:lpstr>
      <vt:lpstr>'Forma 7'!VAS076_F_Irankiaimatavi6Kitareguliuoja1</vt:lpstr>
      <vt:lpstr>VAS076_F_Irankiaimatavi6Kitareguliuoja1</vt:lpstr>
      <vt:lpstr>'Forma 7'!VAS076_F_Irankiaimatavi71IS</vt:lpstr>
      <vt:lpstr>VAS076_F_Irankiaimatavi71IS</vt:lpstr>
      <vt:lpstr>'Forma 7'!VAS076_F_Irankiaimatavi731GeriamojoVandens</vt:lpstr>
      <vt:lpstr>VAS076_F_Irankiaimatavi731GeriamojoVandens</vt:lpstr>
      <vt:lpstr>'Forma 7'!VAS076_F_Irankiaimatavi732GeriamojoVandens</vt:lpstr>
      <vt:lpstr>VAS076_F_Irankiaimatavi732GeriamojoVandens</vt:lpstr>
      <vt:lpstr>'Forma 7'!VAS076_F_Irankiaimatavi733GeriamojoVandens</vt:lpstr>
      <vt:lpstr>VAS076_F_Irankiaimatavi733GeriamojoVandens</vt:lpstr>
      <vt:lpstr>'Forma 7'!VAS076_F_Irankiaimatavi73IsViso</vt:lpstr>
      <vt:lpstr>VAS076_F_Irankiaimatavi73IsViso</vt:lpstr>
      <vt:lpstr>'Forma 7'!VAS076_F_Irankiaimatavi741NuotekuSurinkimas</vt:lpstr>
      <vt:lpstr>VAS076_F_Irankiaimatavi741NuotekuSurinkimas</vt:lpstr>
      <vt:lpstr>'Forma 7'!VAS076_F_Irankiaimatavi742NuotekuValymas</vt:lpstr>
      <vt:lpstr>VAS076_F_Irankiaimatavi742NuotekuValymas</vt:lpstr>
      <vt:lpstr>'Forma 7'!VAS076_F_Irankiaimatavi743NuotekuDumblo</vt:lpstr>
      <vt:lpstr>VAS076_F_Irankiaimatavi743NuotekuDumblo</vt:lpstr>
      <vt:lpstr>'Forma 7'!VAS076_F_Irankiaimatavi74IsViso</vt:lpstr>
      <vt:lpstr>VAS076_F_Irankiaimatavi74IsViso</vt:lpstr>
      <vt:lpstr>'Forma 7'!VAS076_F_Irankiaimatavi75PavirsiniuNuoteku</vt:lpstr>
      <vt:lpstr>VAS076_F_Irankiaimatavi75PavirsiniuNuoteku</vt:lpstr>
      <vt:lpstr>'Forma 7'!VAS076_F_Irankiaimatavi76KitosReguliuojamosios</vt:lpstr>
      <vt:lpstr>VAS076_F_Irankiaimatavi76KitosReguliuojamosios</vt:lpstr>
      <vt:lpstr>'Forma 7'!VAS076_F_Irankiaimatavi77KitosVeiklos</vt:lpstr>
      <vt:lpstr>VAS076_F_Irankiaimatavi77KitosVeiklos</vt:lpstr>
      <vt:lpstr>'Forma 7'!VAS076_F_Irankiaimatavi7Apskaitosveikla1</vt:lpstr>
      <vt:lpstr>VAS076_F_Irankiaimatavi7Apskaitosveikla1</vt:lpstr>
      <vt:lpstr>'Forma 7'!VAS076_F_Irankiaimatavi7Kitareguliuoja1</vt:lpstr>
      <vt:lpstr>VAS076_F_Irankiaimatavi7Kitareguliuoja1</vt:lpstr>
      <vt:lpstr>'Forma 7'!VAS076_F_Irankiaimatavi81IS</vt:lpstr>
      <vt:lpstr>VAS076_F_Irankiaimatavi81IS</vt:lpstr>
      <vt:lpstr>'Forma 7'!VAS076_F_Irankiaimatavi831GeriamojoVandens</vt:lpstr>
      <vt:lpstr>VAS076_F_Irankiaimatavi831GeriamojoVandens</vt:lpstr>
      <vt:lpstr>'Forma 7'!VAS076_F_Irankiaimatavi832GeriamojoVandens</vt:lpstr>
      <vt:lpstr>VAS076_F_Irankiaimatavi832GeriamojoVandens</vt:lpstr>
      <vt:lpstr>'Forma 7'!VAS076_F_Irankiaimatavi833GeriamojoVandens</vt:lpstr>
      <vt:lpstr>VAS076_F_Irankiaimatavi833GeriamojoVandens</vt:lpstr>
      <vt:lpstr>'Forma 7'!VAS076_F_Irankiaimatavi83IsViso</vt:lpstr>
      <vt:lpstr>VAS076_F_Irankiaimatavi83IsViso</vt:lpstr>
      <vt:lpstr>'Forma 7'!VAS076_F_Irankiaimatavi841NuotekuSurinkimas</vt:lpstr>
      <vt:lpstr>VAS076_F_Irankiaimatavi841NuotekuSurinkimas</vt:lpstr>
      <vt:lpstr>'Forma 7'!VAS076_F_Irankiaimatavi842NuotekuValymas</vt:lpstr>
      <vt:lpstr>VAS076_F_Irankiaimatavi842NuotekuValymas</vt:lpstr>
      <vt:lpstr>'Forma 7'!VAS076_F_Irankiaimatavi843NuotekuDumblo</vt:lpstr>
      <vt:lpstr>VAS076_F_Irankiaimatavi843NuotekuDumblo</vt:lpstr>
      <vt:lpstr>'Forma 7'!VAS076_F_Irankiaimatavi84IsViso</vt:lpstr>
      <vt:lpstr>VAS076_F_Irankiaimatavi84IsViso</vt:lpstr>
      <vt:lpstr>'Forma 7'!VAS076_F_Irankiaimatavi85PavirsiniuNuoteku</vt:lpstr>
      <vt:lpstr>VAS076_F_Irankiaimatavi85PavirsiniuNuoteku</vt:lpstr>
      <vt:lpstr>'Forma 7'!VAS076_F_Irankiaimatavi86KitosReguliuojamosios</vt:lpstr>
      <vt:lpstr>VAS076_F_Irankiaimatavi86KitosReguliuojamosios</vt:lpstr>
      <vt:lpstr>'Forma 7'!VAS076_F_Irankiaimatavi87KitosVeiklos</vt:lpstr>
      <vt:lpstr>VAS076_F_Irankiaimatavi87KitosVeiklos</vt:lpstr>
      <vt:lpstr>'Forma 7'!VAS076_F_Irankiaimatavi8Apskaitosveikla1</vt:lpstr>
      <vt:lpstr>VAS076_F_Irankiaimatavi8Apskaitosveikla1</vt:lpstr>
      <vt:lpstr>'Forma 7'!VAS076_F_Irankiaimatavi8Kitareguliuoja1</vt:lpstr>
      <vt:lpstr>VAS076_F_Irankiaimatavi8Kitareguliuoja1</vt:lpstr>
      <vt:lpstr>'Forma 7'!VAS076_F_Irankiaimatavi91IS</vt:lpstr>
      <vt:lpstr>VAS076_F_Irankiaimatavi91IS</vt:lpstr>
      <vt:lpstr>'Forma 7'!VAS076_F_Irankiaimatavi931GeriamojoVandens</vt:lpstr>
      <vt:lpstr>VAS076_F_Irankiaimatavi931GeriamojoVandens</vt:lpstr>
      <vt:lpstr>'Forma 7'!VAS076_F_Irankiaimatavi932GeriamojoVandens</vt:lpstr>
      <vt:lpstr>VAS076_F_Irankiaimatavi932GeriamojoVandens</vt:lpstr>
      <vt:lpstr>'Forma 7'!VAS076_F_Irankiaimatavi933GeriamojoVandens</vt:lpstr>
      <vt:lpstr>VAS076_F_Irankiaimatavi933GeriamojoVandens</vt:lpstr>
      <vt:lpstr>'Forma 7'!VAS076_F_Irankiaimatavi93IsViso</vt:lpstr>
      <vt:lpstr>VAS076_F_Irankiaimatavi93IsViso</vt:lpstr>
      <vt:lpstr>'Forma 7'!VAS076_F_Irankiaimatavi941NuotekuSurinkimas</vt:lpstr>
      <vt:lpstr>VAS076_F_Irankiaimatavi941NuotekuSurinkimas</vt:lpstr>
      <vt:lpstr>'Forma 7'!VAS076_F_Irankiaimatavi942NuotekuValymas</vt:lpstr>
      <vt:lpstr>VAS076_F_Irankiaimatavi942NuotekuValymas</vt:lpstr>
      <vt:lpstr>'Forma 7'!VAS076_F_Irankiaimatavi943NuotekuDumblo</vt:lpstr>
      <vt:lpstr>VAS076_F_Irankiaimatavi943NuotekuDumblo</vt:lpstr>
      <vt:lpstr>'Forma 7'!VAS076_F_Irankiaimatavi94IsViso</vt:lpstr>
      <vt:lpstr>VAS076_F_Irankiaimatavi94IsViso</vt:lpstr>
      <vt:lpstr>'Forma 7'!VAS076_F_Irankiaimatavi95PavirsiniuNuoteku</vt:lpstr>
      <vt:lpstr>VAS076_F_Irankiaimatavi95PavirsiniuNuoteku</vt:lpstr>
      <vt:lpstr>'Forma 7'!VAS076_F_Irankiaimatavi96KitosReguliuojamosios</vt:lpstr>
      <vt:lpstr>VAS076_F_Irankiaimatavi96KitosReguliuojamosios</vt:lpstr>
      <vt:lpstr>'Forma 7'!VAS076_F_Irankiaimatavi97KitosVeiklos</vt:lpstr>
      <vt:lpstr>VAS076_F_Irankiaimatavi97KitosVeiklos</vt:lpstr>
      <vt:lpstr>'Forma 7'!VAS076_F_Irankiaimatavi9Apskaitosveikla1</vt:lpstr>
      <vt:lpstr>VAS076_F_Irankiaimatavi9Apskaitosveikla1</vt:lpstr>
      <vt:lpstr>'Forma 7'!VAS076_F_Irankiaimatavi9Kitareguliuoja1</vt:lpstr>
      <vt:lpstr>VAS076_F_Irankiaimatavi9Kitareguliuoja1</vt:lpstr>
      <vt:lpstr>'Forma 7'!VAS076_F_Irasyti10Apskaitosveikla1</vt:lpstr>
      <vt:lpstr>VAS076_F_Irasyti10Apskaitosveikla1</vt:lpstr>
      <vt:lpstr>'Forma 7'!VAS076_F_Irasyti10Kitareguliuoja1</vt:lpstr>
      <vt:lpstr>VAS076_F_Irasyti10Kitareguliuoja1</vt:lpstr>
      <vt:lpstr>'Forma 7'!VAS076_F_Irasyti11Apskaitosveikla1</vt:lpstr>
      <vt:lpstr>VAS076_F_Irasyti11Apskaitosveikla1</vt:lpstr>
      <vt:lpstr>'Forma 7'!VAS076_F_Irasyti11Kitareguliuoja1</vt:lpstr>
      <vt:lpstr>VAS076_F_Irasyti11Kitareguliuoja1</vt:lpstr>
      <vt:lpstr>'Forma 7'!VAS076_F_Irasyti12Apskaitosveikla1</vt:lpstr>
      <vt:lpstr>VAS076_F_Irasyti12Apskaitosveikla1</vt:lpstr>
      <vt:lpstr>'Forma 7'!VAS076_F_Irasyti12Kitareguliuoja1</vt:lpstr>
      <vt:lpstr>VAS076_F_Irasyti12Kitareguliuoja1</vt:lpstr>
      <vt:lpstr>'Forma 7'!VAS076_F_Irasyti1Apskaitosveikla1</vt:lpstr>
      <vt:lpstr>VAS076_F_Irasyti1Apskaitosveikla1</vt:lpstr>
      <vt:lpstr>'Forma 7'!VAS076_F_Irasyti1Kitareguliuoja1</vt:lpstr>
      <vt:lpstr>VAS076_F_Irasyti1Kitareguliuoja1</vt:lpstr>
      <vt:lpstr>'Forma 7'!VAS076_F_Irasyti2Apskaitosveikla1</vt:lpstr>
      <vt:lpstr>VAS076_F_Irasyti2Apskaitosveikla1</vt:lpstr>
      <vt:lpstr>'Forma 7'!VAS076_F_Irasyti2Kitareguliuoja1</vt:lpstr>
      <vt:lpstr>VAS076_F_Irasyti2Kitareguliuoja1</vt:lpstr>
      <vt:lpstr>'Forma 7'!VAS076_F_Irasyti3Apskaitosveikla1</vt:lpstr>
      <vt:lpstr>VAS076_F_Irasyti3Apskaitosveikla1</vt:lpstr>
      <vt:lpstr>'Forma 7'!VAS076_F_Irasyti3Kitareguliuoja1</vt:lpstr>
      <vt:lpstr>VAS076_F_Irasyti3Kitareguliuoja1</vt:lpstr>
      <vt:lpstr>'Forma 7'!VAS076_F_Irasyti4Apskaitosveikla1</vt:lpstr>
      <vt:lpstr>VAS076_F_Irasyti4Apskaitosveikla1</vt:lpstr>
      <vt:lpstr>'Forma 7'!VAS076_F_Irasyti4Kitareguliuoja1</vt:lpstr>
      <vt:lpstr>VAS076_F_Irasyti4Kitareguliuoja1</vt:lpstr>
      <vt:lpstr>'Forma 7'!VAS076_F_Irasyti5Apskaitosveikla1</vt:lpstr>
      <vt:lpstr>VAS076_F_Irasyti5Apskaitosveikla1</vt:lpstr>
      <vt:lpstr>'Forma 7'!VAS076_F_Irasyti5Kitareguliuoja1</vt:lpstr>
      <vt:lpstr>VAS076_F_Irasyti5Kitareguliuoja1</vt:lpstr>
      <vt:lpstr>'Forma 7'!VAS076_F_Irasyti6Apskaitosveikla1</vt:lpstr>
      <vt:lpstr>VAS076_F_Irasyti6Apskaitosveikla1</vt:lpstr>
      <vt:lpstr>'Forma 7'!VAS076_F_Irasyti6Kitareguliuoja1</vt:lpstr>
      <vt:lpstr>VAS076_F_Irasyti6Kitareguliuoja1</vt:lpstr>
      <vt:lpstr>'Forma 7'!VAS076_F_Irasyti7Apskaitosveikla1</vt:lpstr>
      <vt:lpstr>VAS076_F_Irasyti7Apskaitosveikla1</vt:lpstr>
      <vt:lpstr>'Forma 7'!VAS076_F_Irasyti7Kitareguliuoja1</vt:lpstr>
      <vt:lpstr>VAS076_F_Irasyti7Kitareguliuoja1</vt:lpstr>
      <vt:lpstr>'Forma 7'!VAS076_F_Irasyti8Apskaitosveikla1</vt:lpstr>
      <vt:lpstr>VAS076_F_Irasyti8Apskaitosveikla1</vt:lpstr>
      <vt:lpstr>'Forma 7'!VAS076_F_Irasyti8Kitareguliuoja1</vt:lpstr>
      <vt:lpstr>VAS076_F_Irasyti8Kitareguliuoja1</vt:lpstr>
      <vt:lpstr>'Forma 7'!VAS076_F_Irasyti9Apskaitosveikla1</vt:lpstr>
      <vt:lpstr>VAS076_F_Irasyti9Apskaitosveikla1</vt:lpstr>
      <vt:lpstr>'Forma 7'!VAS076_F_Irasyti9Kitareguliuoja1</vt:lpstr>
      <vt:lpstr>VAS076_F_Irasyti9Kitareguliuoja1</vt:lpstr>
      <vt:lpstr>'Forma 7'!VAS076_F_Keliaiaikstele61IS</vt:lpstr>
      <vt:lpstr>VAS076_F_Keliaiaikstele61IS</vt:lpstr>
      <vt:lpstr>'Forma 7'!VAS076_F_Keliaiaikstele631GeriamojoVandens</vt:lpstr>
      <vt:lpstr>VAS076_F_Keliaiaikstele631GeriamojoVandens</vt:lpstr>
      <vt:lpstr>'Forma 7'!VAS076_F_Keliaiaikstele632GeriamojoVandens</vt:lpstr>
      <vt:lpstr>VAS076_F_Keliaiaikstele632GeriamojoVandens</vt:lpstr>
      <vt:lpstr>'Forma 7'!VAS076_F_Keliaiaikstele633GeriamojoVandens</vt:lpstr>
      <vt:lpstr>VAS076_F_Keliaiaikstele633GeriamojoVandens</vt:lpstr>
      <vt:lpstr>'Forma 7'!VAS076_F_Keliaiaikstele63IsViso</vt:lpstr>
      <vt:lpstr>VAS076_F_Keliaiaikstele63IsViso</vt:lpstr>
      <vt:lpstr>'Forma 7'!VAS076_F_Keliaiaikstele641NuotekuSurinkimas</vt:lpstr>
      <vt:lpstr>VAS076_F_Keliaiaikstele641NuotekuSurinkimas</vt:lpstr>
      <vt:lpstr>'Forma 7'!VAS076_F_Keliaiaikstele642NuotekuValymas</vt:lpstr>
      <vt:lpstr>VAS076_F_Keliaiaikstele642NuotekuValymas</vt:lpstr>
      <vt:lpstr>'Forma 7'!VAS076_F_Keliaiaikstele643NuotekuDumblo</vt:lpstr>
      <vt:lpstr>VAS076_F_Keliaiaikstele643NuotekuDumblo</vt:lpstr>
      <vt:lpstr>'Forma 7'!VAS076_F_Keliaiaikstele64IsViso</vt:lpstr>
      <vt:lpstr>VAS076_F_Keliaiaikstele64IsViso</vt:lpstr>
      <vt:lpstr>'Forma 7'!VAS076_F_Keliaiaikstele65PavirsiniuNuoteku</vt:lpstr>
      <vt:lpstr>VAS076_F_Keliaiaikstele65PavirsiniuNuoteku</vt:lpstr>
      <vt:lpstr>'Forma 7'!VAS076_F_Keliaiaikstele66KitosReguliuojamosios</vt:lpstr>
      <vt:lpstr>VAS076_F_Keliaiaikstele66KitosReguliuojamosios</vt:lpstr>
      <vt:lpstr>'Forma 7'!VAS076_F_Keliaiaikstele67KitosVeiklos</vt:lpstr>
      <vt:lpstr>VAS076_F_Keliaiaikstele67KitosVeiklos</vt:lpstr>
      <vt:lpstr>'Forma 7'!VAS076_F_Keliaiaikstele6Apskaitosveikla1</vt:lpstr>
      <vt:lpstr>VAS076_F_Keliaiaikstele6Apskaitosveikla1</vt:lpstr>
      <vt:lpstr>'Forma 7'!VAS076_F_Keliaiaikstele6Kitareguliuoja1</vt:lpstr>
      <vt:lpstr>VAS076_F_Keliaiaikstele6Kitareguliuoja1</vt:lpstr>
      <vt:lpstr>'Forma 7'!VAS076_F_Keliaiaikstele71IS</vt:lpstr>
      <vt:lpstr>VAS076_F_Keliaiaikstele71IS</vt:lpstr>
      <vt:lpstr>'Forma 7'!VAS076_F_Keliaiaikstele731GeriamojoVandens</vt:lpstr>
      <vt:lpstr>VAS076_F_Keliaiaikstele731GeriamojoVandens</vt:lpstr>
      <vt:lpstr>'Forma 7'!VAS076_F_Keliaiaikstele732GeriamojoVandens</vt:lpstr>
      <vt:lpstr>VAS076_F_Keliaiaikstele732GeriamojoVandens</vt:lpstr>
      <vt:lpstr>'Forma 7'!VAS076_F_Keliaiaikstele733GeriamojoVandens</vt:lpstr>
      <vt:lpstr>VAS076_F_Keliaiaikstele733GeriamojoVandens</vt:lpstr>
      <vt:lpstr>'Forma 7'!VAS076_F_Keliaiaikstele73IsViso</vt:lpstr>
      <vt:lpstr>VAS076_F_Keliaiaikstele73IsViso</vt:lpstr>
      <vt:lpstr>'Forma 7'!VAS076_F_Keliaiaikstele741NuotekuSurinkimas</vt:lpstr>
      <vt:lpstr>VAS076_F_Keliaiaikstele741NuotekuSurinkimas</vt:lpstr>
      <vt:lpstr>'Forma 7'!VAS076_F_Keliaiaikstele742NuotekuValymas</vt:lpstr>
      <vt:lpstr>VAS076_F_Keliaiaikstele742NuotekuValymas</vt:lpstr>
      <vt:lpstr>'Forma 7'!VAS076_F_Keliaiaikstele743NuotekuDumblo</vt:lpstr>
      <vt:lpstr>VAS076_F_Keliaiaikstele743NuotekuDumblo</vt:lpstr>
      <vt:lpstr>'Forma 7'!VAS076_F_Keliaiaikstele74IsViso</vt:lpstr>
      <vt:lpstr>VAS076_F_Keliaiaikstele74IsViso</vt:lpstr>
      <vt:lpstr>'Forma 7'!VAS076_F_Keliaiaikstele75PavirsiniuNuoteku</vt:lpstr>
      <vt:lpstr>VAS076_F_Keliaiaikstele75PavirsiniuNuoteku</vt:lpstr>
      <vt:lpstr>'Forma 7'!VAS076_F_Keliaiaikstele76KitosReguliuojamosios</vt:lpstr>
      <vt:lpstr>VAS076_F_Keliaiaikstele76KitosReguliuojamosios</vt:lpstr>
      <vt:lpstr>'Forma 7'!VAS076_F_Keliaiaikstele77KitosVeiklos</vt:lpstr>
      <vt:lpstr>VAS076_F_Keliaiaikstele77KitosVeiklos</vt:lpstr>
      <vt:lpstr>'Forma 7'!VAS076_F_Keliaiaikstele7Apskaitosveikla1</vt:lpstr>
      <vt:lpstr>VAS076_F_Keliaiaikstele7Apskaitosveikla1</vt:lpstr>
      <vt:lpstr>'Forma 7'!VAS076_F_Keliaiaikstele7Kitareguliuoja1</vt:lpstr>
      <vt:lpstr>VAS076_F_Keliaiaikstele7Kitareguliuoja1</vt:lpstr>
      <vt:lpstr>'Forma 7'!VAS076_F_Keliaiaikstele81IS</vt:lpstr>
      <vt:lpstr>VAS076_F_Keliaiaikstele81IS</vt:lpstr>
      <vt:lpstr>'Forma 7'!VAS076_F_Keliaiaikstele831GeriamojoVandens</vt:lpstr>
      <vt:lpstr>VAS076_F_Keliaiaikstele831GeriamojoVandens</vt:lpstr>
      <vt:lpstr>'Forma 7'!VAS076_F_Keliaiaikstele832GeriamojoVandens</vt:lpstr>
      <vt:lpstr>VAS076_F_Keliaiaikstele832GeriamojoVandens</vt:lpstr>
      <vt:lpstr>'Forma 7'!VAS076_F_Keliaiaikstele833GeriamojoVandens</vt:lpstr>
      <vt:lpstr>VAS076_F_Keliaiaikstele833GeriamojoVandens</vt:lpstr>
      <vt:lpstr>'Forma 7'!VAS076_F_Keliaiaikstele83IsViso</vt:lpstr>
      <vt:lpstr>VAS076_F_Keliaiaikstele83IsViso</vt:lpstr>
      <vt:lpstr>'Forma 7'!VAS076_F_Keliaiaikstele841NuotekuSurinkimas</vt:lpstr>
      <vt:lpstr>VAS076_F_Keliaiaikstele841NuotekuSurinkimas</vt:lpstr>
      <vt:lpstr>'Forma 7'!VAS076_F_Keliaiaikstele842NuotekuValymas</vt:lpstr>
      <vt:lpstr>VAS076_F_Keliaiaikstele842NuotekuValymas</vt:lpstr>
      <vt:lpstr>'Forma 7'!VAS076_F_Keliaiaikstele843NuotekuDumblo</vt:lpstr>
      <vt:lpstr>VAS076_F_Keliaiaikstele843NuotekuDumblo</vt:lpstr>
      <vt:lpstr>'Forma 7'!VAS076_F_Keliaiaikstele84IsViso</vt:lpstr>
      <vt:lpstr>VAS076_F_Keliaiaikstele84IsViso</vt:lpstr>
      <vt:lpstr>'Forma 7'!VAS076_F_Keliaiaikstele85PavirsiniuNuoteku</vt:lpstr>
      <vt:lpstr>VAS076_F_Keliaiaikstele85PavirsiniuNuoteku</vt:lpstr>
      <vt:lpstr>'Forma 7'!VAS076_F_Keliaiaikstele86KitosReguliuojamosios</vt:lpstr>
      <vt:lpstr>VAS076_F_Keliaiaikstele86KitosReguliuojamosios</vt:lpstr>
      <vt:lpstr>'Forma 7'!VAS076_F_Keliaiaikstele87KitosVeiklos</vt:lpstr>
      <vt:lpstr>VAS076_F_Keliaiaikstele87KitosVeiklos</vt:lpstr>
      <vt:lpstr>'Forma 7'!VAS076_F_Keliaiaikstele8Apskaitosveikla1</vt:lpstr>
      <vt:lpstr>VAS076_F_Keliaiaikstele8Apskaitosveikla1</vt:lpstr>
      <vt:lpstr>'Forma 7'!VAS076_F_Keliaiaikstele8Kitareguliuoja1</vt:lpstr>
      <vt:lpstr>VAS076_F_Keliaiaikstele8Kitareguliuoja1</vt:lpstr>
      <vt:lpstr>'Forma 7'!VAS076_F_Keliaiaikstele91IS</vt:lpstr>
      <vt:lpstr>VAS076_F_Keliaiaikstele91IS</vt:lpstr>
      <vt:lpstr>'Forma 7'!VAS076_F_Keliaiaikstele931GeriamojoVandens</vt:lpstr>
      <vt:lpstr>VAS076_F_Keliaiaikstele931GeriamojoVandens</vt:lpstr>
      <vt:lpstr>'Forma 7'!VAS076_F_Keliaiaikstele932GeriamojoVandens</vt:lpstr>
      <vt:lpstr>VAS076_F_Keliaiaikstele932GeriamojoVandens</vt:lpstr>
      <vt:lpstr>'Forma 7'!VAS076_F_Keliaiaikstele933GeriamojoVandens</vt:lpstr>
      <vt:lpstr>VAS076_F_Keliaiaikstele933GeriamojoVandens</vt:lpstr>
      <vt:lpstr>'Forma 7'!VAS076_F_Keliaiaikstele93IsViso</vt:lpstr>
      <vt:lpstr>VAS076_F_Keliaiaikstele93IsViso</vt:lpstr>
      <vt:lpstr>'Forma 7'!VAS076_F_Keliaiaikstele941NuotekuSurinkimas</vt:lpstr>
      <vt:lpstr>VAS076_F_Keliaiaikstele941NuotekuSurinkimas</vt:lpstr>
      <vt:lpstr>'Forma 7'!VAS076_F_Keliaiaikstele942NuotekuValymas</vt:lpstr>
      <vt:lpstr>VAS076_F_Keliaiaikstele942NuotekuValymas</vt:lpstr>
      <vt:lpstr>'Forma 7'!VAS076_F_Keliaiaikstele943NuotekuDumblo</vt:lpstr>
      <vt:lpstr>VAS076_F_Keliaiaikstele943NuotekuDumblo</vt:lpstr>
      <vt:lpstr>'Forma 7'!VAS076_F_Keliaiaikstele94IsViso</vt:lpstr>
      <vt:lpstr>VAS076_F_Keliaiaikstele94IsViso</vt:lpstr>
      <vt:lpstr>'Forma 7'!VAS076_F_Keliaiaikstele95PavirsiniuNuoteku</vt:lpstr>
      <vt:lpstr>VAS076_F_Keliaiaikstele95PavirsiniuNuoteku</vt:lpstr>
      <vt:lpstr>'Forma 7'!VAS076_F_Keliaiaikstele96KitosReguliuojamosios</vt:lpstr>
      <vt:lpstr>VAS076_F_Keliaiaikstele96KitosReguliuojamosios</vt:lpstr>
      <vt:lpstr>'Forma 7'!VAS076_F_Keliaiaikstele97KitosVeiklos</vt:lpstr>
      <vt:lpstr>VAS076_F_Keliaiaikstele97KitosVeiklos</vt:lpstr>
      <vt:lpstr>'Forma 7'!VAS076_F_Keliaiaikstele9Apskaitosveikla1</vt:lpstr>
      <vt:lpstr>VAS076_F_Keliaiaikstele9Apskaitosveikla1</vt:lpstr>
      <vt:lpstr>'Forma 7'!VAS076_F_Keliaiaikstele9Kitareguliuoja1</vt:lpstr>
      <vt:lpstr>VAS076_F_Keliaiaikstele9Kitareguliuoja1</vt:lpstr>
      <vt:lpstr>'Forma 7'!VAS076_F_Kitairanga21IS</vt:lpstr>
      <vt:lpstr>VAS076_F_Kitairanga21IS</vt:lpstr>
      <vt:lpstr>'Forma 7'!VAS076_F_Kitairanga231GeriamojoVandens</vt:lpstr>
      <vt:lpstr>VAS076_F_Kitairanga231GeriamojoVandens</vt:lpstr>
      <vt:lpstr>'Forma 7'!VAS076_F_Kitairanga232GeriamojoVandens</vt:lpstr>
      <vt:lpstr>VAS076_F_Kitairanga232GeriamojoVandens</vt:lpstr>
      <vt:lpstr>'Forma 7'!VAS076_F_Kitairanga233GeriamojoVandens</vt:lpstr>
      <vt:lpstr>VAS076_F_Kitairanga233GeriamojoVandens</vt:lpstr>
      <vt:lpstr>'Forma 7'!VAS076_F_Kitairanga23IsViso</vt:lpstr>
      <vt:lpstr>VAS076_F_Kitairanga23IsViso</vt:lpstr>
      <vt:lpstr>'Forma 7'!VAS076_F_Kitairanga241NuotekuSurinkimas</vt:lpstr>
      <vt:lpstr>VAS076_F_Kitairanga241NuotekuSurinkimas</vt:lpstr>
      <vt:lpstr>'Forma 7'!VAS076_F_Kitairanga242NuotekuValymas</vt:lpstr>
      <vt:lpstr>VAS076_F_Kitairanga242NuotekuValymas</vt:lpstr>
      <vt:lpstr>'Forma 7'!VAS076_F_Kitairanga243NuotekuDumblo</vt:lpstr>
      <vt:lpstr>VAS076_F_Kitairanga243NuotekuDumblo</vt:lpstr>
      <vt:lpstr>'Forma 7'!VAS076_F_Kitairanga24IsViso</vt:lpstr>
      <vt:lpstr>VAS076_F_Kitairanga24IsViso</vt:lpstr>
      <vt:lpstr>'Forma 7'!VAS076_F_Kitairanga25PavirsiniuNuoteku</vt:lpstr>
      <vt:lpstr>VAS076_F_Kitairanga25PavirsiniuNuoteku</vt:lpstr>
      <vt:lpstr>'Forma 7'!VAS076_F_Kitairanga26KitosReguliuojamosios</vt:lpstr>
      <vt:lpstr>VAS076_F_Kitairanga26KitosReguliuojamosios</vt:lpstr>
      <vt:lpstr>'Forma 7'!VAS076_F_Kitairanga27KitosVeiklos</vt:lpstr>
      <vt:lpstr>VAS076_F_Kitairanga27KitosVeiklos</vt:lpstr>
      <vt:lpstr>'Forma 7'!VAS076_F_Kitairanga2Apskaitosveikla1</vt:lpstr>
      <vt:lpstr>VAS076_F_Kitairanga2Apskaitosveikla1</vt:lpstr>
      <vt:lpstr>'Forma 7'!VAS076_F_Kitairanga2Kitareguliuoja1</vt:lpstr>
      <vt:lpstr>VAS076_F_Kitairanga2Kitareguliuoja1</vt:lpstr>
      <vt:lpstr>'Forma 7'!VAS076_F_Kitasilgalaiki51IS</vt:lpstr>
      <vt:lpstr>VAS076_F_Kitasilgalaiki51IS</vt:lpstr>
      <vt:lpstr>'Forma 7'!VAS076_F_Kitasilgalaiki531GeriamojoVandens</vt:lpstr>
      <vt:lpstr>VAS076_F_Kitasilgalaiki531GeriamojoVandens</vt:lpstr>
      <vt:lpstr>'Forma 7'!VAS076_F_Kitasilgalaiki532GeriamojoVandens</vt:lpstr>
      <vt:lpstr>VAS076_F_Kitasilgalaiki532GeriamojoVandens</vt:lpstr>
      <vt:lpstr>'Forma 7'!VAS076_F_Kitasilgalaiki533GeriamojoVandens</vt:lpstr>
      <vt:lpstr>VAS076_F_Kitasilgalaiki533GeriamojoVandens</vt:lpstr>
      <vt:lpstr>'Forma 7'!VAS076_F_Kitasilgalaiki53IsViso</vt:lpstr>
      <vt:lpstr>VAS076_F_Kitasilgalaiki53IsViso</vt:lpstr>
      <vt:lpstr>'Forma 7'!VAS076_F_Kitasilgalaiki541NuotekuSurinkimas</vt:lpstr>
      <vt:lpstr>VAS076_F_Kitasilgalaiki541NuotekuSurinkimas</vt:lpstr>
      <vt:lpstr>'Forma 7'!VAS076_F_Kitasilgalaiki542NuotekuValymas</vt:lpstr>
      <vt:lpstr>VAS076_F_Kitasilgalaiki542NuotekuValymas</vt:lpstr>
      <vt:lpstr>'Forma 7'!VAS076_F_Kitasilgalaiki543NuotekuDumblo</vt:lpstr>
      <vt:lpstr>VAS076_F_Kitasilgalaiki543NuotekuDumblo</vt:lpstr>
      <vt:lpstr>'Forma 7'!VAS076_F_Kitasilgalaiki54IsViso</vt:lpstr>
      <vt:lpstr>VAS076_F_Kitasilgalaiki54IsViso</vt:lpstr>
      <vt:lpstr>'Forma 7'!VAS076_F_Kitasilgalaiki55PavirsiniuNuoteku</vt:lpstr>
      <vt:lpstr>VAS076_F_Kitasilgalaiki55PavirsiniuNuoteku</vt:lpstr>
      <vt:lpstr>'Forma 7'!VAS076_F_Kitasilgalaiki56KitosReguliuojamosios</vt:lpstr>
      <vt:lpstr>VAS076_F_Kitasilgalaiki56KitosReguliuojamosios</vt:lpstr>
      <vt:lpstr>'Forma 7'!VAS076_F_Kitasilgalaiki57KitosVeiklos</vt:lpstr>
      <vt:lpstr>VAS076_F_Kitasilgalaiki57KitosVeiklos</vt:lpstr>
      <vt:lpstr>'Forma 7'!VAS076_F_Kitasilgalaiki5Apskaitosveikla1</vt:lpstr>
      <vt:lpstr>VAS076_F_Kitasilgalaiki5Apskaitosveikla1</vt:lpstr>
      <vt:lpstr>'Forma 7'!VAS076_F_Kitasilgalaiki5Kitareguliuoja1</vt:lpstr>
      <vt:lpstr>VAS076_F_Kitasilgalaiki5Kitareguliuoja1</vt:lpstr>
      <vt:lpstr>'Forma 7'!VAS076_F_Kitasilgalaiki61IS</vt:lpstr>
      <vt:lpstr>VAS076_F_Kitasilgalaiki61IS</vt:lpstr>
      <vt:lpstr>'Forma 7'!VAS076_F_Kitasilgalaiki631GeriamojoVandens</vt:lpstr>
      <vt:lpstr>VAS076_F_Kitasilgalaiki631GeriamojoVandens</vt:lpstr>
      <vt:lpstr>'Forma 7'!VAS076_F_Kitasilgalaiki632GeriamojoVandens</vt:lpstr>
      <vt:lpstr>VAS076_F_Kitasilgalaiki632GeriamojoVandens</vt:lpstr>
      <vt:lpstr>'Forma 7'!VAS076_F_Kitasilgalaiki633GeriamojoVandens</vt:lpstr>
      <vt:lpstr>VAS076_F_Kitasilgalaiki633GeriamojoVandens</vt:lpstr>
      <vt:lpstr>'Forma 7'!VAS076_F_Kitasilgalaiki63IsViso</vt:lpstr>
      <vt:lpstr>VAS076_F_Kitasilgalaiki63IsViso</vt:lpstr>
      <vt:lpstr>'Forma 7'!VAS076_F_Kitasilgalaiki641NuotekuSurinkimas</vt:lpstr>
      <vt:lpstr>VAS076_F_Kitasilgalaiki641NuotekuSurinkimas</vt:lpstr>
      <vt:lpstr>'Forma 7'!VAS076_F_Kitasilgalaiki642NuotekuValymas</vt:lpstr>
      <vt:lpstr>VAS076_F_Kitasilgalaiki642NuotekuValymas</vt:lpstr>
      <vt:lpstr>'Forma 7'!VAS076_F_Kitasilgalaiki643NuotekuDumblo</vt:lpstr>
      <vt:lpstr>VAS076_F_Kitasilgalaiki643NuotekuDumblo</vt:lpstr>
      <vt:lpstr>'Forma 7'!VAS076_F_Kitasilgalaiki64IsViso</vt:lpstr>
      <vt:lpstr>VAS076_F_Kitasilgalaiki64IsViso</vt:lpstr>
      <vt:lpstr>'Forma 7'!VAS076_F_Kitasilgalaiki65PavirsiniuNuoteku</vt:lpstr>
      <vt:lpstr>VAS076_F_Kitasilgalaiki65PavirsiniuNuoteku</vt:lpstr>
      <vt:lpstr>'Forma 7'!VAS076_F_Kitasilgalaiki66KitosReguliuojamosios</vt:lpstr>
      <vt:lpstr>VAS076_F_Kitasilgalaiki66KitosReguliuojamosios</vt:lpstr>
      <vt:lpstr>'Forma 7'!VAS076_F_Kitasilgalaiki67KitosVeiklos</vt:lpstr>
      <vt:lpstr>VAS076_F_Kitasilgalaiki67KitosVeiklos</vt:lpstr>
      <vt:lpstr>'Forma 7'!VAS076_F_Kitasilgalaiki6Apskaitosveikla1</vt:lpstr>
      <vt:lpstr>VAS076_F_Kitasilgalaiki6Apskaitosveikla1</vt:lpstr>
      <vt:lpstr>'Forma 7'!VAS076_F_Kitasilgalaiki6Kitareguliuoja1</vt:lpstr>
      <vt:lpstr>VAS076_F_Kitasilgalaiki6Kitareguliuoja1</vt:lpstr>
      <vt:lpstr>'Forma 7'!VAS076_F_Kitasilgalaiki71IS</vt:lpstr>
      <vt:lpstr>VAS076_F_Kitasilgalaiki71IS</vt:lpstr>
      <vt:lpstr>'Forma 7'!VAS076_F_Kitasilgalaiki731GeriamojoVandens</vt:lpstr>
      <vt:lpstr>VAS076_F_Kitasilgalaiki731GeriamojoVandens</vt:lpstr>
      <vt:lpstr>'Forma 7'!VAS076_F_Kitasilgalaiki732GeriamojoVandens</vt:lpstr>
      <vt:lpstr>VAS076_F_Kitasilgalaiki732GeriamojoVandens</vt:lpstr>
      <vt:lpstr>'Forma 7'!VAS076_F_Kitasilgalaiki733GeriamojoVandens</vt:lpstr>
      <vt:lpstr>VAS076_F_Kitasilgalaiki733GeriamojoVandens</vt:lpstr>
      <vt:lpstr>'Forma 7'!VAS076_F_Kitasilgalaiki73IsViso</vt:lpstr>
      <vt:lpstr>VAS076_F_Kitasilgalaiki73IsViso</vt:lpstr>
      <vt:lpstr>'Forma 7'!VAS076_F_Kitasilgalaiki741NuotekuSurinkimas</vt:lpstr>
      <vt:lpstr>VAS076_F_Kitasilgalaiki741NuotekuSurinkimas</vt:lpstr>
      <vt:lpstr>'Forma 7'!VAS076_F_Kitasilgalaiki742NuotekuValymas</vt:lpstr>
      <vt:lpstr>VAS076_F_Kitasilgalaiki742NuotekuValymas</vt:lpstr>
      <vt:lpstr>'Forma 7'!VAS076_F_Kitasilgalaiki743NuotekuDumblo</vt:lpstr>
      <vt:lpstr>VAS076_F_Kitasilgalaiki743NuotekuDumblo</vt:lpstr>
      <vt:lpstr>'Forma 7'!VAS076_F_Kitasilgalaiki74IsViso</vt:lpstr>
      <vt:lpstr>VAS076_F_Kitasilgalaiki74IsViso</vt:lpstr>
      <vt:lpstr>'Forma 7'!VAS076_F_Kitasilgalaiki75PavirsiniuNuoteku</vt:lpstr>
      <vt:lpstr>VAS076_F_Kitasilgalaiki75PavirsiniuNuoteku</vt:lpstr>
      <vt:lpstr>'Forma 7'!VAS076_F_Kitasilgalaiki76KitosReguliuojamosios</vt:lpstr>
      <vt:lpstr>VAS076_F_Kitasilgalaiki76KitosReguliuojamosios</vt:lpstr>
      <vt:lpstr>'Forma 7'!VAS076_F_Kitasilgalaiki77KitosVeiklos</vt:lpstr>
      <vt:lpstr>VAS076_F_Kitasilgalaiki77KitosVeiklos</vt:lpstr>
      <vt:lpstr>'Forma 7'!VAS076_F_Kitasilgalaiki7Apskaitosveikla1</vt:lpstr>
      <vt:lpstr>VAS076_F_Kitasilgalaiki7Apskaitosveikla1</vt:lpstr>
      <vt:lpstr>'Forma 7'!VAS076_F_Kitasilgalaiki7Kitareguliuoja1</vt:lpstr>
      <vt:lpstr>VAS076_F_Kitasilgalaiki7Kitareguliuoja1</vt:lpstr>
      <vt:lpstr>'Forma 7'!VAS076_F_Kitasilgalaiki81IS</vt:lpstr>
      <vt:lpstr>VAS076_F_Kitasilgalaiki81IS</vt:lpstr>
      <vt:lpstr>'Forma 7'!VAS076_F_Kitasilgalaiki831GeriamojoVandens</vt:lpstr>
      <vt:lpstr>VAS076_F_Kitasilgalaiki831GeriamojoVandens</vt:lpstr>
      <vt:lpstr>'Forma 7'!VAS076_F_Kitasilgalaiki832GeriamojoVandens</vt:lpstr>
      <vt:lpstr>VAS076_F_Kitasilgalaiki832GeriamojoVandens</vt:lpstr>
      <vt:lpstr>'Forma 7'!VAS076_F_Kitasilgalaiki833GeriamojoVandens</vt:lpstr>
      <vt:lpstr>VAS076_F_Kitasilgalaiki833GeriamojoVandens</vt:lpstr>
      <vt:lpstr>'Forma 7'!VAS076_F_Kitasilgalaiki83IsViso</vt:lpstr>
      <vt:lpstr>VAS076_F_Kitasilgalaiki83IsViso</vt:lpstr>
      <vt:lpstr>'Forma 7'!VAS076_F_Kitasilgalaiki841NuotekuSurinkimas</vt:lpstr>
      <vt:lpstr>VAS076_F_Kitasilgalaiki841NuotekuSurinkimas</vt:lpstr>
      <vt:lpstr>'Forma 7'!VAS076_F_Kitasilgalaiki842NuotekuValymas</vt:lpstr>
      <vt:lpstr>VAS076_F_Kitasilgalaiki842NuotekuValymas</vt:lpstr>
      <vt:lpstr>'Forma 7'!VAS076_F_Kitasilgalaiki843NuotekuDumblo</vt:lpstr>
      <vt:lpstr>VAS076_F_Kitasilgalaiki843NuotekuDumblo</vt:lpstr>
      <vt:lpstr>'Forma 7'!VAS076_F_Kitasilgalaiki84IsViso</vt:lpstr>
      <vt:lpstr>VAS076_F_Kitasilgalaiki84IsViso</vt:lpstr>
      <vt:lpstr>'Forma 7'!VAS076_F_Kitasilgalaiki85PavirsiniuNuoteku</vt:lpstr>
      <vt:lpstr>VAS076_F_Kitasilgalaiki85PavirsiniuNuoteku</vt:lpstr>
      <vt:lpstr>'Forma 7'!VAS076_F_Kitasilgalaiki86KitosReguliuojamosios</vt:lpstr>
      <vt:lpstr>VAS076_F_Kitasilgalaiki86KitosReguliuojamosios</vt:lpstr>
      <vt:lpstr>'Forma 7'!VAS076_F_Kitasilgalaiki87KitosVeiklos</vt:lpstr>
      <vt:lpstr>VAS076_F_Kitasilgalaiki87KitosVeiklos</vt:lpstr>
      <vt:lpstr>'Forma 7'!VAS076_F_Kitasilgalaiki8Apskaitosveikla1</vt:lpstr>
      <vt:lpstr>VAS076_F_Kitasilgalaiki8Apskaitosveikla1</vt:lpstr>
      <vt:lpstr>'Forma 7'!VAS076_F_Kitasilgalaiki8Kitareguliuoja1</vt:lpstr>
      <vt:lpstr>VAS076_F_Kitasilgalaiki8Kitareguliuoja1</vt:lpstr>
      <vt:lpstr>'Forma 7'!VAS076_F_Kitasnemateria61IS</vt:lpstr>
      <vt:lpstr>VAS076_F_Kitasnemateria61IS</vt:lpstr>
      <vt:lpstr>'Forma 7'!VAS076_F_Kitasnemateria631GeriamojoVandens</vt:lpstr>
      <vt:lpstr>VAS076_F_Kitasnemateria631GeriamojoVandens</vt:lpstr>
      <vt:lpstr>'Forma 7'!VAS076_F_Kitasnemateria632GeriamojoVandens</vt:lpstr>
      <vt:lpstr>VAS076_F_Kitasnemateria632GeriamojoVandens</vt:lpstr>
      <vt:lpstr>'Forma 7'!VAS076_F_Kitasnemateria633GeriamojoVandens</vt:lpstr>
      <vt:lpstr>VAS076_F_Kitasnemateria633GeriamojoVandens</vt:lpstr>
      <vt:lpstr>'Forma 7'!VAS076_F_Kitasnemateria63IsViso</vt:lpstr>
      <vt:lpstr>VAS076_F_Kitasnemateria63IsViso</vt:lpstr>
      <vt:lpstr>'Forma 7'!VAS076_F_Kitasnemateria641NuotekuSurinkimas</vt:lpstr>
      <vt:lpstr>VAS076_F_Kitasnemateria641NuotekuSurinkimas</vt:lpstr>
      <vt:lpstr>'Forma 7'!VAS076_F_Kitasnemateria642NuotekuValymas</vt:lpstr>
      <vt:lpstr>VAS076_F_Kitasnemateria642NuotekuValymas</vt:lpstr>
      <vt:lpstr>'Forma 7'!VAS076_F_Kitasnemateria643NuotekuDumblo</vt:lpstr>
      <vt:lpstr>VAS076_F_Kitasnemateria643NuotekuDumblo</vt:lpstr>
      <vt:lpstr>'Forma 7'!VAS076_F_Kitasnemateria64IsViso</vt:lpstr>
      <vt:lpstr>VAS076_F_Kitasnemateria64IsViso</vt:lpstr>
      <vt:lpstr>'Forma 7'!VAS076_F_Kitasnemateria65PavirsiniuNuoteku</vt:lpstr>
      <vt:lpstr>VAS076_F_Kitasnemateria65PavirsiniuNuoteku</vt:lpstr>
      <vt:lpstr>'Forma 7'!VAS076_F_Kitasnemateria66KitosReguliuojamosios</vt:lpstr>
      <vt:lpstr>VAS076_F_Kitasnemateria66KitosReguliuojamosios</vt:lpstr>
      <vt:lpstr>'Forma 7'!VAS076_F_Kitasnemateria67KitosVeiklos</vt:lpstr>
      <vt:lpstr>VAS076_F_Kitasnemateria67KitosVeiklos</vt:lpstr>
      <vt:lpstr>'Forma 7'!VAS076_F_Kitasnemateria6Apskaitosveikla1</vt:lpstr>
      <vt:lpstr>VAS076_F_Kitasnemateria6Apskaitosveikla1</vt:lpstr>
      <vt:lpstr>'Forma 7'!VAS076_F_Kitasnemateria6Kitareguliuoja1</vt:lpstr>
      <vt:lpstr>VAS076_F_Kitasnemateria6Kitareguliuoja1</vt:lpstr>
      <vt:lpstr>'Forma 7'!VAS076_F_Kitasnemateria71IS</vt:lpstr>
      <vt:lpstr>VAS076_F_Kitasnemateria71IS</vt:lpstr>
      <vt:lpstr>'Forma 7'!VAS076_F_Kitasnemateria731GeriamojoVandens</vt:lpstr>
      <vt:lpstr>VAS076_F_Kitasnemateria731GeriamojoVandens</vt:lpstr>
      <vt:lpstr>'Forma 7'!VAS076_F_Kitasnemateria732GeriamojoVandens</vt:lpstr>
      <vt:lpstr>VAS076_F_Kitasnemateria732GeriamojoVandens</vt:lpstr>
      <vt:lpstr>'Forma 7'!VAS076_F_Kitasnemateria733GeriamojoVandens</vt:lpstr>
      <vt:lpstr>VAS076_F_Kitasnemateria733GeriamojoVandens</vt:lpstr>
      <vt:lpstr>'Forma 7'!VAS076_F_Kitasnemateria73IsViso</vt:lpstr>
      <vt:lpstr>VAS076_F_Kitasnemateria73IsViso</vt:lpstr>
      <vt:lpstr>'Forma 7'!VAS076_F_Kitasnemateria741NuotekuSurinkimas</vt:lpstr>
      <vt:lpstr>VAS076_F_Kitasnemateria741NuotekuSurinkimas</vt:lpstr>
      <vt:lpstr>'Forma 7'!VAS076_F_Kitasnemateria742NuotekuValymas</vt:lpstr>
      <vt:lpstr>VAS076_F_Kitasnemateria742NuotekuValymas</vt:lpstr>
      <vt:lpstr>'Forma 7'!VAS076_F_Kitasnemateria743NuotekuDumblo</vt:lpstr>
      <vt:lpstr>VAS076_F_Kitasnemateria743NuotekuDumblo</vt:lpstr>
      <vt:lpstr>'Forma 7'!VAS076_F_Kitasnemateria74IsViso</vt:lpstr>
      <vt:lpstr>VAS076_F_Kitasnemateria74IsViso</vt:lpstr>
      <vt:lpstr>'Forma 7'!VAS076_F_Kitasnemateria75PavirsiniuNuoteku</vt:lpstr>
      <vt:lpstr>VAS076_F_Kitasnemateria75PavirsiniuNuoteku</vt:lpstr>
      <vt:lpstr>'Forma 7'!VAS076_F_Kitasnemateria76KitosReguliuojamosios</vt:lpstr>
      <vt:lpstr>VAS076_F_Kitasnemateria76KitosReguliuojamosios</vt:lpstr>
      <vt:lpstr>'Forma 7'!VAS076_F_Kitasnemateria77KitosVeiklos</vt:lpstr>
      <vt:lpstr>VAS076_F_Kitasnemateria77KitosVeiklos</vt:lpstr>
      <vt:lpstr>'Forma 7'!VAS076_F_Kitasnemateria7Apskaitosveikla1</vt:lpstr>
      <vt:lpstr>VAS076_F_Kitasnemateria7Apskaitosveikla1</vt:lpstr>
      <vt:lpstr>'Forma 7'!VAS076_F_Kitasnemateria7Kitareguliuoja1</vt:lpstr>
      <vt:lpstr>VAS076_F_Kitasnemateria7Kitareguliuoja1</vt:lpstr>
      <vt:lpstr>'Forma 7'!VAS076_F_Kitasnemateria81IS</vt:lpstr>
      <vt:lpstr>VAS076_F_Kitasnemateria81IS</vt:lpstr>
      <vt:lpstr>'Forma 7'!VAS076_F_Kitasnemateria831GeriamojoVandens</vt:lpstr>
      <vt:lpstr>VAS076_F_Kitasnemateria831GeriamojoVandens</vt:lpstr>
      <vt:lpstr>'Forma 7'!VAS076_F_Kitasnemateria832GeriamojoVandens</vt:lpstr>
      <vt:lpstr>VAS076_F_Kitasnemateria832GeriamojoVandens</vt:lpstr>
      <vt:lpstr>'Forma 7'!VAS076_F_Kitasnemateria833GeriamojoVandens</vt:lpstr>
      <vt:lpstr>VAS076_F_Kitasnemateria833GeriamojoVandens</vt:lpstr>
      <vt:lpstr>'Forma 7'!VAS076_F_Kitasnemateria83IsViso</vt:lpstr>
      <vt:lpstr>VAS076_F_Kitasnemateria83IsViso</vt:lpstr>
      <vt:lpstr>'Forma 7'!VAS076_F_Kitasnemateria841NuotekuSurinkimas</vt:lpstr>
      <vt:lpstr>VAS076_F_Kitasnemateria841NuotekuSurinkimas</vt:lpstr>
      <vt:lpstr>'Forma 7'!VAS076_F_Kitasnemateria842NuotekuValymas</vt:lpstr>
      <vt:lpstr>VAS076_F_Kitasnemateria842NuotekuValymas</vt:lpstr>
      <vt:lpstr>'Forma 7'!VAS076_F_Kitasnemateria843NuotekuDumblo</vt:lpstr>
      <vt:lpstr>VAS076_F_Kitasnemateria843NuotekuDumblo</vt:lpstr>
      <vt:lpstr>'Forma 7'!VAS076_F_Kitasnemateria84IsViso</vt:lpstr>
      <vt:lpstr>VAS076_F_Kitasnemateria84IsViso</vt:lpstr>
      <vt:lpstr>'Forma 7'!VAS076_F_Kitasnemateria85PavirsiniuNuoteku</vt:lpstr>
      <vt:lpstr>VAS076_F_Kitasnemateria85PavirsiniuNuoteku</vt:lpstr>
      <vt:lpstr>'Forma 7'!VAS076_F_Kitasnemateria86KitosReguliuojamosios</vt:lpstr>
      <vt:lpstr>VAS076_F_Kitasnemateria86KitosReguliuojamosios</vt:lpstr>
      <vt:lpstr>'Forma 7'!VAS076_F_Kitasnemateria87KitosVeiklos</vt:lpstr>
      <vt:lpstr>VAS076_F_Kitasnemateria87KitosVeiklos</vt:lpstr>
      <vt:lpstr>'Forma 7'!VAS076_F_Kitasnemateria8Apskaitosveikla1</vt:lpstr>
      <vt:lpstr>VAS076_F_Kitasnemateria8Apskaitosveikla1</vt:lpstr>
      <vt:lpstr>'Forma 7'!VAS076_F_Kitasnemateria8Kitareguliuoja1</vt:lpstr>
      <vt:lpstr>VAS076_F_Kitasnemateria8Kitareguliuoja1</vt:lpstr>
      <vt:lpstr>'Forma 7'!VAS076_F_Kitasnemateria91IS</vt:lpstr>
      <vt:lpstr>VAS076_F_Kitasnemateria91IS</vt:lpstr>
      <vt:lpstr>'Forma 7'!VAS076_F_Kitasnemateria931GeriamojoVandens</vt:lpstr>
      <vt:lpstr>VAS076_F_Kitasnemateria931GeriamojoVandens</vt:lpstr>
      <vt:lpstr>'Forma 7'!VAS076_F_Kitasnemateria932GeriamojoVandens</vt:lpstr>
      <vt:lpstr>VAS076_F_Kitasnemateria932GeriamojoVandens</vt:lpstr>
      <vt:lpstr>'Forma 7'!VAS076_F_Kitasnemateria933GeriamojoVandens</vt:lpstr>
      <vt:lpstr>VAS076_F_Kitasnemateria933GeriamojoVandens</vt:lpstr>
      <vt:lpstr>'Forma 7'!VAS076_F_Kitasnemateria93IsViso</vt:lpstr>
      <vt:lpstr>VAS076_F_Kitasnemateria93IsViso</vt:lpstr>
      <vt:lpstr>'Forma 7'!VAS076_F_Kitasnemateria941NuotekuSurinkimas</vt:lpstr>
      <vt:lpstr>VAS076_F_Kitasnemateria941NuotekuSurinkimas</vt:lpstr>
      <vt:lpstr>'Forma 7'!VAS076_F_Kitasnemateria942NuotekuValymas</vt:lpstr>
      <vt:lpstr>VAS076_F_Kitasnemateria942NuotekuValymas</vt:lpstr>
      <vt:lpstr>'Forma 7'!VAS076_F_Kitasnemateria943NuotekuDumblo</vt:lpstr>
      <vt:lpstr>VAS076_F_Kitasnemateria943NuotekuDumblo</vt:lpstr>
      <vt:lpstr>'Forma 7'!VAS076_F_Kitasnemateria94IsViso</vt:lpstr>
      <vt:lpstr>VAS076_F_Kitasnemateria94IsViso</vt:lpstr>
      <vt:lpstr>'Forma 7'!VAS076_F_Kitasnemateria95PavirsiniuNuoteku</vt:lpstr>
      <vt:lpstr>VAS076_F_Kitasnemateria95PavirsiniuNuoteku</vt:lpstr>
      <vt:lpstr>'Forma 7'!VAS076_F_Kitasnemateria96KitosReguliuojamosios</vt:lpstr>
      <vt:lpstr>VAS076_F_Kitasnemateria96KitosReguliuojamosios</vt:lpstr>
      <vt:lpstr>'Forma 7'!VAS076_F_Kitasnemateria97KitosVeiklos</vt:lpstr>
      <vt:lpstr>VAS076_F_Kitasnemateria97KitosVeiklos</vt:lpstr>
      <vt:lpstr>'Forma 7'!VAS076_F_Kitasnemateria9Apskaitosveikla1</vt:lpstr>
      <vt:lpstr>VAS076_F_Kitasnemateria9Apskaitosveikla1</vt:lpstr>
      <vt:lpstr>'Forma 7'!VAS076_F_Kitasnemateria9Kitareguliuoja1</vt:lpstr>
      <vt:lpstr>VAS076_F_Kitasnemateria9Kitareguliuoja1</vt:lpstr>
      <vt:lpstr>'Forma 7'!VAS076_F_Kitigeriamojov11IS</vt:lpstr>
      <vt:lpstr>VAS076_F_Kitigeriamojov11IS</vt:lpstr>
      <vt:lpstr>'Forma 7'!VAS076_F_Kitigeriamojov131GeriamojoVandens</vt:lpstr>
      <vt:lpstr>VAS076_F_Kitigeriamojov131GeriamojoVandens</vt:lpstr>
      <vt:lpstr>'Forma 7'!VAS076_F_Kitigeriamojov132GeriamojoVandens</vt:lpstr>
      <vt:lpstr>VAS076_F_Kitigeriamojov132GeriamojoVandens</vt:lpstr>
      <vt:lpstr>'Forma 7'!VAS076_F_Kitigeriamojov133GeriamojoVandens</vt:lpstr>
      <vt:lpstr>VAS076_F_Kitigeriamojov133GeriamojoVandens</vt:lpstr>
      <vt:lpstr>'Forma 7'!VAS076_F_Kitigeriamojov13IsViso</vt:lpstr>
      <vt:lpstr>VAS076_F_Kitigeriamojov13IsViso</vt:lpstr>
      <vt:lpstr>'Forma 7'!VAS076_F_Kitigeriamojov141NuotekuSurinkimas</vt:lpstr>
      <vt:lpstr>VAS076_F_Kitigeriamojov141NuotekuSurinkimas</vt:lpstr>
      <vt:lpstr>'Forma 7'!VAS076_F_Kitigeriamojov142NuotekuValymas</vt:lpstr>
      <vt:lpstr>VAS076_F_Kitigeriamojov142NuotekuValymas</vt:lpstr>
      <vt:lpstr>'Forma 7'!VAS076_F_Kitigeriamojov143NuotekuDumblo</vt:lpstr>
      <vt:lpstr>VAS076_F_Kitigeriamojov143NuotekuDumblo</vt:lpstr>
      <vt:lpstr>'Forma 7'!VAS076_F_Kitigeriamojov14IsViso</vt:lpstr>
      <vt:lpstr>VAS076_F_Kitigeriamojov14IsViso</vt:lpstr>
      <vt:lpstr>'Forma 7'!VAS076_F_Kitigeriamojov15PavirsiniuNuoteku</vt:lpstr>
      <vt:lpstr>VAS076_F_Kitigeriamojov15PavirsiniuNuoteku</vt:lpstr>
      <vt:lpstr>'Forma 7'!VAS076_F_Kitigeriamojov16KitosReguliuojamosios</vt:lpstr>
      <vt:lpstr>VAS076_F_Kitigeriamojov16KitosReguliuojamosios</vt:lpstr>
      <vt:lpstr>'Forma 7'!VAS076_F_Kitigeriamojov17KitosVeiklos</vt:lpstr>
      <vt:lpstr>VAS076_F_Kitigeriamojov17KitosVeiklos</vt:lpstr>
      <vt:lpstr>'Forma 7'!VAS076_F_Kitigeriamojov1Apskaitosveikla1</vt:lpstr>
      <vt:lpstr>VAS076_F_Kitigeriamojov1Apskaitosveikla1</vt:lpstr>
      <vt:lpstr>'Forma 7'!VAS076_F_Kitigeriamojov1Kitareguliuoja1</vt:lpstr>
      <vt:lpstr>VAS076_F_Kitigeriamojov1Kitareguliuoja1</vt:lpstr>
      <vt:lpstr>'Forma 7'!VAS076_F_Kitigeriamojov21IS</vt:lpstr>
      <vt:lpstr>VAS076_F_Kitigeriamojov21IS</vt:lpstr>
      <vt:lpstr>'Forma 7'!VAS076_F_Kitigeriamojov231GeriamojoVandens</vt:lpstr>
      <vt:lpstr>VAS076_F_Kitigeriamojov231GeriamojoVandens</vt:lpstr>
      <vt:lpstr>'Forma 7'!VAS076_F_Kitigeriamojov232GeriamojoVandens</vt:lpstr>
      <vt:lpstr>VAS076_F_Kitigeriamojov232GeriamojoVandens</vt:lpstr>
      <vt:lpstr>'Forma 7'!VAS076_F_Kitigeriamojov233GeriamojoVandens</vt:lpstr>
      <vt:lpstr>VAS076_F_Kitigeriamojov233GeriamojoVandens</vt:lpstr>
      <vt:lpstr>'Forma 7'!VAS076_F_Kitigeriamojov23IsViso</vt:lpstr>
      <vt:lpstr>VAS076_F_Kitigeriamojov23IsViso</vt:lpstr>
      <vt:lpstr>'Forma 7'!VAS076_F_Kitigeriamojov241NuotekuSurinkimas</vt:lpstr>
      <vt:lpstr>VAS076_F_Kitigeriamojov241NuotekuSurinkimas</vt:lpstr>
      <vt:lpstr>'Forma 7'!VAS076_F_Kitigeriamojov242NuotekuValymas</vt:lpstr>
      <vt:lpstr>VAS076_F_Kitigeriamojov242NuotekuValymas</vt:lpstr>
      <vt:lpstr>'Forma 7'!VAS076_F_Kitigeriamojov243NuotekuDumblo</vt:lpstr>
      <vt:lpstr>VAS076_F_Kitigeriamojov243NuotekuDumblo</vt:lpstr>
      <vt:lpstr>'Forma 7'!VAS076_F_Kitigeriamojov24IsViso</vt:lpstr>
      <vt:lpstr>VAS076_F_Kitigeriamojov24IsViso</vt:lpstr>
      <vt:lpstr>'Forma 7'!VAS076_F_Kitigeriamojov25PavirsiniuNuoteku</vt:lpstr>
      <vt:lpstr>VAS076_F_Kitigeriamojov25PavirsiniuNuoteku</vt:lpstr>
      <vt:lpstr>'Forma 7'!VAS076_F_Kitigeriamojov26KitosReguliuojamosios</vt:lpstr>
      <vt:lpstr>VAS076_F_Kitigeriamojov26KitosReguliuojamosios</vt:lpstr>
      <vt:lpstr>'Forma 7'!VAS076_F_Kitigeriamojov27KitosVeiklos</vt:lpstr>
      <vt:lpstr>VAS076_F_Kitigeriamojov27KitosVeiklos</vt:lpstr>
      <vt:lpstr>'Forma 7'!VAS076_F_Kitigeriamojov2Apskaitosveikla1</vt:lpstr>
      <vt:lpstr>VAS076_F_Kitigeriamojov2Apskaitosveikla1</vt:lpstr>
      <vt:lpstr>'Forma 7'!VAS076_F_Kitigeriamojov2Kitareguliuoja1</vt:lpstr>
      <vt:lpstr>VAS076_F_Kitigeriamojov2Kitareguliuoja1</vt:lpstr>
      <vt:lpstr>'Forma 7'!VAS076_F_Kitigeriamojov31IS</vt:lpstr>
      <vt:lpstr>VAS076_F_Kitigeriamojov31IS</vt:lpstr>
      <vt:lpstr>'Forma 7'!VAS076_F_Kitigeriamojov331GeriamojoVandens</vt:lpstr>
      <vt:lpstr>VAS076_F_Kitigeriamojov331GeriamojoVandens</vt:lpstr>
      <vt:lpstr>'Forma 7'!VAS076_F_Kitigeriamojov332GeriamojoVandens</vt:lpstr>
      <vt:lpstr>VAS076_F_Kitigeriamojov332GeriamojoVandens</vt:lpstr>
      <vt:lpstr>'Forma 7'!VAS076_F_Kitigeriamojov333GeriamojoVandens</vt:lpstr>
      <vt:lpstr>VAS076_F_Kitigeriamojov333GeriamojoVandens</vt:lpstr>
      <vt:lpstr>'Forma 7'!VAS076_F_Kitigeriamojov33IsViso</vt:lpstr>
      <vt:lpstr>VAS076_F_Kitigeriamojov33IsViso</vt:lpstr>
      <vt:lpstr>'Forma 7'!VAS076_F_Kitigeriamojov341NuotekuSurinkimas</vt:lpstr>
      <vt:lpstr>VAS076_F_Kitigeriamojov341NuotekuSurinkimas</vt:lpstr>
      <vt:lpstr>'Forma 7'!VAS076_F_Kitigeriamojov342NuotekuValymas</vt:lpstr>
      <vt:lpstr>VAS076_F_Kitigeriamojov342NuotekuValymas</vt:lpstr>
      <vt:lpstr>'Forma 7'!VAS076_F_Kitigeriamojov343NuotekuDumblo</vt:lpstr>
      <vt:lpstr>VAS076_F_Kitigeriamojov343NuotekuDumblo</vt:lpstr>
      <vt:lpstr>'Forma 7'!VAS076_F_Kitigeriamojov34IsViso</vt:lpstr>
      <vt:lpstr>VAS076_F_Kitigeriamojov34IsViso</vt:lpstr>
      <vt:lpstr>'Forma 7'!VAS076_F_Kitigeriamojov35PavirsiniuNuoteku</vt:lpstr>
      <vt:lpstr>VAS076_F_Kitigeriamojov35PavirsiniuNuoteku</vt:lpstr>
      <vt:lpstr>'Forma 7'!VAS076_F_Kitigeriamojov36KitosReguliuojamosios</vt:lpstr>
      <vt:lpstr>VAS076_F_Kitigeriamojov36KitosReguliuojamosios</vt:lpstr>
      <vt:lpstr>'Forma 7'!VAS076_F_Kitigeriamojov37KitosVeiklos</vt:lpstr>
      <vt:lpstr>VAS076_F_Kitigeriamojov37KitosVeiklos</vt:lpstr>
      <vt:lpstr>'Forma 7'!VAS076_F_Kitigeriamojov3Apskaitosveikla1</vt:lpstr>
      <vt:lpstr>VAS076_F_Kitigeriamojov3Apskaitosveikla1</vt:lpstr>
      <vt:lpstr>'Forma 7'!VAS076_F_Kitigeriamojov3Kitareguliuoja1</vt:lpstr>
      <vt:lpstr>VAS076_F_Kitigeriamojov3Kitareguliuoja1</vt:lpstr>
      <vt:lpstr>'Forma 7'!VAS076_F_Kitigeriamojov41IS</vt:lpstr>
      <vt:lpstr>VAS076_F_Kitigeriamojov41IS</vt:lpstr>
      <vt:lpstr>'Forma 7'!VAS076_F_Kitigeriamojov431GeriamojoVandens</vt:lpstr>
      <vt:lpstr>VAS076_F_Kitigeriamojov431GeriamojoVandens</vt:lpstr>
      <vt:lpstr>'Forma 7'!VAS076_F_Kitigeriamojov432GeriamojoVandens</vt:lpstr>
      <vt:lpstr>VAS076_F_Kitigeriamojov432GeriamojoVandens</vt:lpstr>
      <vt:lpstr>'Forma 7'!VAS076_F_Kitigeriamojov433GeriamojoVandens</vt:lpstr>
      <vt:lpstr>VAS076_F_Kitigeriamojov433GeriamojoVandens</vt:lpstr>
      <vt:lpstr>'Forma 7'!VAS076_F_Kitigeriamojov43IsViso</vt:lpstr>
      <vt:lpstr>VAS076_F_Kitigeriamojov43IsViso</vt:lpstr>
      <vt:lpstr>'Forma 7'!VAS076_F_Kitigeriamojov441NuotekuSurinkimas</vt:lpstr>
      <vt:lpstr>VAS076_F_Kitigeriamojov441NuotekuSurinkimas</vt:lpstr>
      <vt:lpstr>'Forma 7'!VAS076_F_Kitigeriamojov442NuotekuValymas</vt:lpstr>
      <vt:lpstr>VAS076_F_Kitigeriamojov442NuotekuValymas</vt:lpstr>
      <vt:lpstr>'Forma 7'!VAS076_F_Kitigeriamojov443NuotekuDumblo</vt:lpstr>
      <vt:lpstr>VAS076_F_Kitigeriamojov443NuotekuDumblo</vt:lpstr>
      <vt:lpstr>'Forma 7'!VAS076_F_Kitigeriamojov44IsViso</vt:lpstr>
      <vt:lpstr>VAS076_F_Kitigeriamojov44IsViso</vt:lpstr>
      <vt:lpstr>'Forma 7'!VAS076_F_Kitigeriamojov45PavirsiniuNuoteku</vt:lpstr>
      <vt:lpstr>VAS076_F_Kitigeriamojov45PavirsiniuNuoteku</vt:lpstr>
      <vt:lpstr>'Forma 7'!VAS076_F_Kitigeriamojov46KitosReguliuojamosios</vt:lpstr>
      <vt:lpstr>VAS076_F_Kitigeriamojov46KitosReguliuojamosios</vt:lpstr>
      <vt:lpstr>'Forma 7'!VAS076_F_Kitigeriamojov47KitosVeiklos</vt:lpstr>
      <vt:lpstr>VAS076_F_Kitigeriamojov47KitosVeiklos</vt:lpstr>
      <vt:lpstr>'Forma 7'!VAS076_F_Kitigeriamojov4Apskaitosveikla1</vt:lpstr>
      <vt:lpstr>VAS076_F_Kitigeriamojov4Apskaitosveikla1</vt:lpstr>
      <vt:lpstr>'Forma 7'!VAS076_F_Kitigeriamojov4Kitareguliuoja1</vt:lpstr>
      <vt:lpstr>VAS076_F_Kitigeriamojov4Kitareguliuoja1</vt:lpstr>
      <vt:lpstr>'Forma 7'!VAS076_F_Kitiirenginiai111IS</vt:lpstr>
      <vt:lpstr>VAS076_F_Kitiirenginiai111IS</vt:lpstr>
      <vt:lpstr>'Forma 7'!VAS076_F_Kitiirenginiai1131GeriamojoVandens</vt:lpstr>
      <vt:lpstr>VAS076_F_Kitiirenginiai1131GeriamojoVandens</vt:lpstr>
      <vt:lpstr>'Forma 7'!VAS076_F_Kitiirenginiai1132GeriamojoVandens</vt:lpstr>
      <vt:lpstr>VAS076_F_Kitiirenginiai1132GeriamojoVandens</vt:lpstr>
      <vt:lpstr>'Forma 7'!VAS076_F_Kitiirenginiai1133GeriamojoVandens</vt:lpstr>
      <vt:lpstr>VAS076_F_Kitiirenginiai1133GeriamojoVandens</vt:lpstr>
      <vt:lpstr>'Forma 7'!VAS076_F_Kitiirenginiai113IsViso</vt:lpstr>
      <vt:lpstr>VAS076_F_Kitiirenginiai113IsViso</vt:lpstr>
      <vt:lpstr>'Forma 7'!VAS076_F_Kitiirenginiai1141NuotekuSurinkimas</vt:lpstr>
      <vt:lpstr>VAS076_F_Kitiirenginiai1141NuotekuSurinkimas</vt:lpstr>
      <vt:lpstr>'Forma 7'!VAS076_F_Kitiirenginiai1142NuotekuValymas</vt:lpstr>
      <vt:lpstr>VAS076_F_Kitiirenginiai1142NuotekuValymas</vt:lpstr>
      <vt:lpstr>'Forma 7'!VAS076_F_Kitiirenginiai1143NuotekuDumblo</vt:lpstr>
      <vt:lpstr>VAS076_F_Kitiirenginiai1143NuotekuDumblo</vt:lpstr>
      <vt:lpstr>'Forma 7'!VAS076_F_Kitiirenginiai114IsViso</vt:lpstr>
      <vt:lpstr>VAS076_F_Kitiirenginiai114IsViso</vt:lpstr>
      <vt:lpstr>'Forma 7'!VAS076_F_Kitiirenginiai115PavirsiniuNuoteku</vt:lpstr>
      <vt:lpstr>VAS076_F_Kitiirenginiai115PavirsiniuNuoteku</vt:lpstr>
      <vt:lpstr>'Forma 7'!VAS076_F_Kitiirenginiai116KitosReguliuojamosios</vt:lpstr>
      <vt:lpstr>VAS076_F_Kitiirenginiai116KitosReguliuojamosios</vt:lpstr>
      <vt:lpstr>'Forma 7'!VAS076_F_Kitiirenginiai117KitosVeiklos</vt:lpstr>
      <vt:lpstr>VAS076_F_Kitiirenginiai117KitosVeiklos</vt:lpstr>
      <vt:lpstr>'Forma 7'!VAS076_F_Kitiirenginiai11Apskaitosveikla1</vt:lpstr>
      <vt:lpstr>VAS076_F_Kitiirenginiai11Apskaitosveikla1</vt:lpstr>
      <vt:lpstr>'Forma 7'!VAS076_F_Kitiirenginiai11Kitareguliuoja1</vt:lpstr>
      <vt:lpstr>VAS076_F_Kitiirenginiai11Kitareguliuoja1</vt:lpstr>
      <vt:lpstr>'Forma 7'!VAS076_F_Kitiirenginiai121IS</vt:lpstr>
      <vt:lpstr>VAS076_F_Kitiirenginiai121IS</vt:lpstr>
      <vt:lpstr>'Forma 7'!VAS076_F_Kitiirenginiai1231GeriamojoVandens</vt:lpstr>
      <vt:lpstr>VAS076_F_Kitiirenginiai1231GeriamojoVandens</vt:lpstr>
      <vt:lpstr>'Forma 7'!VAS076_F_Kitiirenginiai1232GeriamojoVandens</vt:lpstr>
      <vt:lpstr>VAS076_F_Kitiirenginiai1232GeriamojoVandens</vt:lpstr>
      <vt:lpstr>'Forma 7'!VAS076_F_Kitiirenginiai1233GeriamojoVandens</vt:lpstr>
      <vt:lpstr>VAS076_F_Kitiirenginiai1233GeriamojoVandens</vt:lpstr>
      <vt:lpstr>'Forma 7'!VAS076_F_Kitiirenginiai123IsViso</vt:lpstr>
      <vt:lpstr>VAS076_F_Kitiirenginiai123IsViso</vt:lpstr>
      <vt:lpstr>'Forma 7'!VAS076_F_Kitiirenginiai1241NuotekuSurinkimas</vt:lpstr>
      <vt:lpstr>VAS076_F_Kitiirenginiai1241NuotekuSurinkimas</vt:lpstr>
      <vt:lpstr>'Forma 7'!VAS076_F_Kitiirenginiai1242NuotekuValymas</vt:lpstr>
      <vt:lpstr>VAS076_F_Kitiirenginiai1242NuotekuValymas</vt:lpstr>
      <vt:lpstr>'Forma 7'!VAS076_F_Kitiirenginiai1243NuotekuDumblo</vt:lpstr>
      <vt:lpstr>VAS076_F_Kitiirenginiai1243NuotekuDumblo</vt:lpstr>
      <vt:lpstr>'Forma 7'!VAS076_F_Kitiirenginiai124IsViso</vt:lpstr>
      <vt:lpstr>VAS076_F_Kitiirenginiai124IsViso</vt:lpstr>
      <vt:lpstr>'Forma 7'!VAS076_F_Kitiirenginiai125PavirsiniuNuoteku</vt:lpstr>
      <vt:lpstr>VAS076_F_Kitiirenginiai125PavirsiniuNuoteku</vt:lpstr>
      <vt:lpstr>'Forma 7'!VAS076_F_Kitiirenginiai126KitosReguliuojamosios</vt:lpstr>
      <vt:lpstr>VAS076_F_Kitiirenginiai126KitosReguliuojamosios</vt:lpstr>
      <vt:lpstr>'Forma 7'!VAS076_F_Kitiirenginiai127KitosVeiklos</vt:lpstr>
      <vt:lpstr>VAS076_F_Kitiirenginiai127KitosVeiklos</vt:lpstr>
      <vt:lpstr>'Forma 7'!VAS076_F_Kitiirenginiai12Apskaitosveikla1</vt:lpstr>
      <vt:lpstr>VAS076_F_Kitiirenginiai12Apskaitosveikla1</vt:lpstr>
      <vt:lpstr>'Forma 7'!VAS076_F_Kitiirenginiai12Kitareguliuoja1</vt:lpstr>
      <vt:lpstr>VAS076_F_Kitiirenginiai12Kitareguliuoja1</vt:lpstr>
      <vt:lpstr>'Forma 7'!VAS076_F_Kitiirenginiai131IS</vt:lpstr>
      <vt:lpstr>VAS076_F_Kitiirenginiai131IS</vt:lpstr>
      <vt:lpstr>'Forma 7'!VAS076_F_Kitiirenginiai1331GeriamojoVandens</vt:lpstr>
      <vt:lpstr>VAS076_F_Kitiirenginiai1331GeriamojoVandens</vt:lpstr>
      <vt:lpstr>'Forma 7'!VAS076_F_Kitiirenginiai1332GeriamojoVandens</vt:lpstr>
      <vt:lpstr>VAS076_F_Kitiirenginiai1332GeriamojoVandens</vt:lpstr>
      <vt:lpstr>'Forma 7'!VAS076_F_Kitiirenginiai1333GeriamojoVandens</vt:lpstr>
      <vt:lpstr>VAS076_F_Kitiirenginiai1333GeriamojoVandens</vt:lpstr>
      <vt:lpstr>'Forma 7'!VAS076_F_Kitiirenginiai133IsViso</vt:lpstr>
      <vt:lpstr>VAS076_F_Kitiirenginiai133IsViso</vt:lpstr>
      <vt:lpstr>'Forma 7'!VAS076_F_Kitiirenginiai1341NuotekuSurinkimas</vt:lpstr>
      <vt:lpstr>VAS076_F_Kitiirenginiai1341NuotekuSurinkimas</vt:lpstr>
      <vt:lpstr>'Forma 7'!VAS076_F_Kitiirenginiai1342NuotekuValymas</vt:lpstr>
      <vt:lpstr>VAS076_F_Kitiirenginiai1342NuotekuValymas</vt:lpstr>
      <vt:lpstr>'Forma 7'!VAS076_F_Kitiirenginiai1343NuotekuDumblo</vt:lpstr>
      <vt:lpstr>VAS076_F_Kitiirenginiai1343NuotekuDumblo</vt:lpstr>
      <vt:lpstr>'Forma 7'!VAS076_F_Kitiirenginiai134IsViso</vt:lpstr>
      <vt:lpstr>VAS076_F_Kitiirenginiai134IsViso</vt:lpstr>
      <vt:lpstr>'Forma 7'!VAS076_F_Kitiirenginiai135PavirsiniuNuoteku</vt:lpstr>
      <vt:lpstr>VAS076_F_Kitiirenginiai135PavirsiniuNuoteku</vt:lpstr>
      <vt:lpstr>'Forma 7'!VAS076_F_Kitiirenginiai136KitosReguliuojamosios</vt:lpstr>
      <vt:lpstr>VAS076_F_Kitiirenginiai136KitosReguliuojamosios</vt:lpstr>
      <vt:lpstr>'Forma 7'!VAS076_F_Kitiirenginiai137KitosVeiklos</vt:lpstr>
      <vt:lpstr>VAS076_F_Kitiirenginiai137KitosVeiklos</vt:lpstr>
      <vt:lpstr>'Forma 7'!VAS076_F_Kitiirenginiai13Apskaitosveikla1</vt:lpstr>
      <vt:lpstr>VAS076_F_Kitiirenginiai13Apskaitosveikla1</vt:lpstr>
      <vt:lpstr>'Forma 7'!VAS076_F_Kitiirenginiai13Kitareguliuoja1</vt:lpstr>
      <vt:lpstr>VAS076_F_Kitiirenginiai13Kitareguliuoja1</vt:lpstr>
      <vt:lpstr>'Forma 7'!VAS076_F_Kitiirenginiai141IS</vt:lpstr>
      <vt:lpstr>VAS076_F_Kitiirenginiai141IS</vt:lpstr>
      <vt:lpstr>'Forma 7'!VAS076_F_Kitiirenginiai1431GeriamojoVandens</vt:lpstr>
      <vt:lpstr>VAS076_F_Kitiirenginiai1431GeriamojoVandens</vt:lpstr>
      <vt:lpstr>'Forma 7'!VAS076_F_Kitiirenginiai1432GeriamojoVandens</vt:lpstr>
      <vt:lpstr>VAS076_F_Kitiirenginiai1432GeriamojoVandens</vt:lpstr>
      <vt:lpstr>'Forma 7'!VAS076_F_Kitiirenginiai1433GeriamojoVandens</vt:lpstr>
      <vt:lpstr>VAS076_F_Kitiirenginiai1433GeriamojoVandens</vt:lpstr>
      <vt:lpstr>'Forma 7'!VAS076_F_Kitiirenginiai143IsViso</vt:lpstr>
      <vt:lpstr>VAS076_F_Kitiirenginiai143IsViso</vt:lpstr>
      <vt:lpstr>'Forma 7'!VAS076_F_Kitiirenginiai1441NuotekuSurinkimas</vt:lpstr>
      <vt:lpstr>VAS076_F_Kitiirenginiai1441NuotekuSurinkimas</vt:lpstr>
      <vt:lpstr>'Forma 7'!VAS076_F_Kitiirenginiai1442NuotekuValymas</vt:lpstr>
      <vt:lpstr>VAS076_F_Kitiirenginiai1442NuotekuValymas</vt:lpstr>
      <vt:lpstr>'Forma 7'!VAS076_F_Kitiirenginiai1443NuotekuDumblo</vt:lpstr>
      <vt:lpstr>VAS076_F_Kitiirenginiai1443NuotekuDumblo</vt:lpstr>
      <vt:lpstr>'Forma 7'!VAS076_F_Kitiirenginiai144IsViso</vt:lpstr>
      <vt:lpstr>VAS076_F_Kitiirenginiai144IsViso</vt:lpstr>
      <vt:lpstr>'Forma 7'!VAS076_F_Kitiirenginiai145PavirsiniuNuoteku</vt:lpstr>
      <vt:lpstr>VAS076_F_Kitiirenginiai145PavirsiniuNuoteku</vt:lpstr>
      <vt:lpstr>'Forma 7'!VAS076_F_Kitiirenginiai146KitosReguliuojamosios</vt:lpstr>
      <vt:lpstr>VAS076_F_Kitiirenginiai146KitosReguliuojamosios</vt:lpstr>
      <vt:lpstr>'Forma 7'!VAS076_F_Kitiirenginiai147KitosVeiklos</vt:lpstr>
      <vt:lpstr>VAS076_F_Kitiirenginiai147KitosVeiklos</vt:lpstr>
      <vt:lpstr>'Forma 7'!VAS076_F_Kitiirenginiai14Apskaitosveikla1</vt:lpstr>
      <vt:lpstr>VAS076_F_Kitiirenginiai14Apskaitosveikla1</vt:lpstr>
      <vt:lpstr>'Forma 7'!VAS076_F_Kitiirenginiai14Kitareguliuoja1</vt:lpstr>
      <vt:lpstr>VAS076_F_Kitiirenginiai14Kitareguliuoja1</vt:lpstr>
      <vt:lpstr>'Forma 7'!VAS076_F_Kitiirenginiai151IS</vt:lpstr>
      <vt:lpstr>VAS076_F_Kitiirenginiai151IS</vt:lpstr>
      <vt:lpstr>'Forma 7'!VAS076_F_Kitiirenginiai1531GeriamojoVandens</vt:lpstr>
      <vt:lpstr>VAS076_F_Kitiirenginiai1531GeriamojoVandens</vt:lpstr>
      <vt:lpstr>'Forma 7'!VAS076_F_Kitiirenginiai1532GeriamojoVandens</vt:lpstr>
      <vt:lpstr>VAS076_F_Kitiirenginiai1532GeriamojoVandens</vt:lpstr>
      <vt:lpstr>'Forma 7'!VAS076_F_Kitiirenginiai1533GeriamojoVandens</vt:lpstr>
      <vt:lpstr>VAS076_F_Kitiirenginiai1533GeriamojoVandens</vt:lpstr>
      <vt:lpstr>'Forma 7'!VAS076_F_Kitiirenginiai153IsViso</vt:lpstr>
      <vt:lpstr>VAS076_F_Kitiirenginiai153IsViso</vt:lpstr>
      <vt:lpstr>'Forma 7'!VAS076_F_Kitiirenginiai1541NuotekuSurinkimas</vt:lpstr>
      <vt:lpstr>VAS076_F_Kitiirenginiai1541NuotekuSurinkimas</vt:lpstr>
      <vt:lpstr>'Forma 7'!VAS076_F_Kitiirenginiai1542NuotekuValymas</vt:lpstr>
      <vt:lpstr>VAS076_F_Kitiirenginiai1542NuotekuValymas</vt:lpstr>
      <vt:lpstr>'Forma 7'!VAS076_F_Kitiirenginiai1543NuotekuDumblo</vt:lpstr>
      <vt:lpstr>VAS076_F_Kitiirenginiai1543NuotekuDumblo</vt:lpstr>
      <vt:lpstr>'Forma 7'!VAS076_F_Kitiirenginiai154IsViso</vt:lpstr>
      <vt:lpstr>VAS076_F_Kitiirenginiai154IsViso</vt:lpstr>
      <vt:lpstr>'Forma 7'!VAS076_F_Kitiirenginiai155PavirsiniuNuoteku</vt:lpstr>
      <vt:lpstr>VAS076_F_Kitiirenginiai155PavirsiniuNuoteku</vt:lpstr>
      <vt:lpstr>'Forma 7'!VAS076_F_Kitiirenginiai156KitosReguliuojamosios</vt:lpstr>
      <vt:lpstr>VAS076_F_Kitiirenginiai156KitosReguliuojamosios</vt:lpstr>
      <vt:lpstr>'Forma 7'!VAS076_F_Kitiirenginiai157KitosVeiklos</vt:lpstr>
      <vt:lpstr>VAS076_F_Kitiirenginiai157KitosVeiklos</vt:lpstr>
      <vt:lpstr>'Forma 7'!VAS076_F_Kitiirenginiai15Apskaitosveikla1</vt:lpstr>
      <vt:lpstr>VAS076_F_Kitiirenginiai15Apskaitosveikla1</vt:lpstr>
      <vt:lpstr>'Forma 7'!VAS076_F_Kitiirenginiai15Kitareguliuoja1</vt:lpstr>
      <vt:lpstr>VAS076_F_Kitiirenginiai15Kitareguliuoja1</vt:lpstr>
      <vt:lpstr>'Forma 7'!VAS076_F_Kitiirenginiai161IS</vt:lpstr>
      <vt:lpstr>VAS076_F_Kitiirenginiai161IS</vt:lpstr>
      <vt:lpstr>'Forma 7'!VAS076_F_Kitiirenginiai1631GeriamojoVandens</vt:lpstr>
      <vt:lpstr>VAS076_F_Kitiirenginiai1631GeriamojoVandens</vt:lpstr>
      <vt:lpstr>'Forma 7'!VAS076_F_Kitiirenginiai1632GeriamojoVandens</vt:lpstr>
      <vt:lpstr>VAS076_F_Kitiirenginiai1632GeriamojoVandens</vt:lpstr>
      <vt:lpstr>'Forma 7'!VAS076_F_Kitiirenginiai1633GeriamojoVandens</vt:lpstr>
      <vt:lpstr>VAS076_F_Kitiirenginiai1633GeriamojoVandens</vt:lpstr>
      <vt:lpstr>'Forma 7'!VAS076_F_Kitiirenginiai163IsViso</vt:lpstr>
      <vt:lpstr>VAS076_F_Kitiirenginiai163IsViso</vt:lpstr>
      <vt:lpstr>'Forma 7'!VAS076_F_Kitiirenginiai1641NuotekuSurinkimas</vt:lpstr>
      <vt:lpstr>VAS076_F_Kitiirenginiai1641NuotekuSurinkimas</vt:lpstr>
      <vt:lpstr>'Forma 7'!VAS076_F_Kitiirenginiai1642NuotekuValymas</vt:lpstr>
      <vt:lpstr>VAS076_F_Kitiirenginiai1642NuotekuValymas</vt:lpstr>
      <vt:lpstr>'Forma 7'!VAS076_F_Kitiirenginiai1643NuotekuDumblo</vt:lpstr>
      <vt:lpstr>VAS076_F_Kitiirenginiai1643NuotekuDumblo</vt:lpstr>
      <vt:lpstr>'Forma 7'!VAS076_F_Kitiirenginiai164IsViso</vt:lpstr>
      <vt:lpstr>VAS076_F_Kitiirenginiai164IsViso</vt:lpstr>
      <vt:lpstr>'Forma 7'!VAS076_F_Kitiirenginiai165PavirsiniuNuoteku</vt:lpstr>
      <vt:lpstr>VAS076_F_Kitiirenginiai165PavirsiniuNuoteku</vt:lpstr>
      <vt:lpstr>'Forma 7'!VAS076_F_Kitiirenginiai166KitosReguliuojamosios</vt:lpstr>
      <vt:lpstr>VAS076_F_Kitiirenginiai166KitosReguliuojamosios</vt:lpstr>
      <vt:lpstr>'Forma 7'!VAS076_F_Kitiirenginiai167KitosVeiklos</vt:lpstr>
      <vt:lpstr>VAS076_F_Kitiirenginiai167KitosVeiklos</vt:lpstr>
      <vt:lpstr>'Forma 7'!VAS076_F_Kitiirenginiai16Apskaitosveikla1</vt:lpstr>
      <vt:lpstr>VAS076_F_Kitiirenginiai16Apskaitosveikla1</vt:lpstr>
      <vt:lpstr>'Forma 7'!VAS076_F_Kitiirenginiai16Kitareguliuoja1</vt:lpstr>
      <vt:lpstr>VAS076_F_Kitiirenginiai16Kitareguliuoja1</vt:lpstr>
      <vt:lpstr>'Forma 7'!VAS076_F_Kitiirenginiai171IS</vt:lpstr>
      <vt:lpstr>VAS076_F_Kitiirenginiai171IS</vt:lpstr>
      <vt:lpstr>'Forma 7'!VAS076_F_Kitiirenginiai1731GeriamojoVandens</vt:lpstr>
      <vt:lpstr>VAS076_F_Kitiirenginiai1731GeriamojoVandens</vt:lpstr>
      <vt:lpstr>'Forma 7'!VAS076_F_Kitiirenginiai1732GeriamojoVandens</vt:lpstr>
      <vt:lpstr>VAS076_F_Kitiirenginiai1732GeriamojoVandens</vt:lpstr>
      <vt:lpstr>'Forma 7'!VAS076_F_Kitiirenginiai1733GeriamojoVandens</vt:lpstr>
      <vt:lpstr>VAS076_F_Kitiirenginiai1733GeriamojoVandens</vt:lpstr>
      <vt:lpstr>'Forma 7'!VAS076_F_Kitiirenginiai173IsViso</vt:lpstr>
      <vt:lpstr>VAS076_F_Kitiirenginiai173IsViso</vt:lpstr>
      <vt:lpstr>'Forma 7'!VAS076_F_Kitiirenginiai1741NuotekuSurinkimas</vt:lpstr>
      <vt:lpstr>VAS076_F_Kitiirenginiai1741NuotekuSurinkimas</vt:lpstr>
      <vt:lpstr>'Forma 7'!VAS076_F_Kitiirenginiai1742NuotekuValymas</vt:lpstr>
      <vt:lpstr>VAS076_F_Kitiirenginiai1742NuotekuValymas</vt:lpstr>
      <vt:lpstr>'Forma 7'!VAS076_F_Kitiirenginiai1743NuotekuDumblo</vt:lpstr>
      <vt:lpstr>VAS076_F_Kitiirenginiai1743NuotekuDumblo</vt:lpstr>
      <vt:lpstr>'Forma 7'!VAS076_F_Kitiirenginiai174IsViso</vt:lpstr>
      <vt:lpstr>VAS076_F_Kitiirenginiai174IsViso</vt:lpstr>
      <vt:lpstr>'Forma 7'!VAS076_F_Kitiirenginiai175PavirsiniuNuoteku</vt:lpstr>
      <vt:lpstr>VAS076_F_Kitiirenginiai175PavirsiniuNuoteku</vt:lpstr>
      <vt:lpstr>'Forma 7'!VAS076_F_Kitiirenginiai176KitosReguliuojamosios</vt:lpstr>
      <vt:lpstr>VAS076_F_Kitiirenginiai176KitosReguliuojamosios</vt:lpstr>
      <vt:lpstr>'Forma 7'!VAS076_F_Kitiirenginiai177KitosVeiklos</vt:lpstr>
      <vt:lpstr>VAS076_F_Kitiirenginiai177KitosVeiklos</vt:lpstr>
      <vt:lpstr>'Forma 7'!VAS076_F_Kitiirenginiai17Apskaitosveikla1</vt:lpstr>
      <vt:lpstr>VAS076_F_Kitiirenginiai17Apskaitosveikla1</vt:lpstr>
      <vt:lpstr>'Forma 7'!VAS076_F_Kitiirenginiai17Kitareguliuoja1</vt:lpstr>
      <vt:lpstr>VAS076_F_Kitiirenginiai17Kitareguliuoja1</vt:lpstr>
      <vt:lpstr>'Forma 7'!VAS076_F_Kitiirenginiai181IS</vt:lpstr>
      <vt:lpstr>VAS076_F_Kitiirenginiai181IS</vt:lpstr>
      <vt:lpstr>'Forma 7'!VAS076_F_Kitiirenginiai1831GeriamojoVandens</vt:lpstr>
      <vt:lpstr>VAS076_F_Kitiirenginiai1831GeriamojoVandens</vt:lpstr>
      <vt:lpstr>'Forma 7'!VAS076_F_Kitiirenginiai1832GeriamojoVandens</vt:lpstr>
      <vt:lpstr>VAS076_F_Kitiirenginiai1832GeriamojoVandens</vt:lpstr>
      <vt:lpstr>'Forma 7'!VAS076_F_Kitiirenginiai1833GeriamojoVandens</vt:lpstr>
      <vt:lpstr>VAS076_F_Kitiirenginiai1833GeriamojoVandens</vt:lpstr>
      <vt:lpstr>'Forma 7'!VAS076_F_Kitiirenginiai183IsViso</vt:lpstr>
      <vt:lpstr>VAS076_F_Kitiirenginiai183IsViso</vt:lpstr>
      <vt:lpstr>'Forma 7'!VAS076_F_Kitiirenginiai1841NuotekuSurinkimas</vt:lpstr>
      <vt:lpstr>VAS076_F_Kitiirenginiai1841NuotekuSurinkimas</vt:lpstr>
      <vt:lpstr>'Forma 7'!VAS076_F_Kitiirenginiai1842NuotekuValymas</vt:lpstr>
      <vt:lpstr>VAS076_F_Kitiirenginiai1842NuotekuValymas</vt:lpstr>
      <vt:lpstr>'Forma 7'!VAS076_F_Kitiirenginiai1843NuotekuDumblo</vt:lpstr>
      <vt:lpstr>VAS076_F_Kitiirenginiai1843NuotekuDumblo</vt:lpstr>
      <vt:lpstr>'Forma 7'!VAS076_F_Kitiirenginiai184IsViso</vt:lpstr>
      <vt:lpstr>VAS076_F_Kitiirenginiai184IsViso</vt:lpstr>
      <vt:lpstr>'Forma 7'!VAS076_F_Kitiirenginiai185PavirsiniuNuoteku</vt:lpstr>
      <vt:lpstr>VAS076_F_Kitiirenginiai185PavirsiniuNuoteku</vt:lpstr>
      <vt:lpstr>'Forma 7'!VAS076_F_Kitiirenginiai186KitosReguliuojamosios</vt:lpstr>
      <vt:lpstr>VAS076_F_Kitiirenginiai186KitosReguliuojamosios</vt:lpstr>
      <vt:lpstr>'Forma 7'!VAS076_F_Kitiirenginiai187KitosVeiklos</vt:lpstr>
      <vt:lpstr>VAS076_F_Kitiirenginiai187KitosVeiklos</vt:lpstr>
      <vt:lpstr>'Forma 7'!VAS076_F_Kitiirenginiai18Apskaitosveikla1</vt:lpstr>
      <vt:lpstr>VAS076_F_Kitiirenginiai18Apskaitosveikla1</vt:lpstr>
      <vt:lpstr>'Forma 7'!VAS076_F_Kitiirenginiai18Kitareguliuoja1</vt:lpstr>
      <vt:lpstr>VAS076_F_Kitiirenginiai18Kitareguliuoja1</vt:lpstr>
      <vt:lpstr>'Forma 7'!VAS076_F_Kitostransport61IS</vt:lpstr>
      <vt:lpstr>VAS076_F_Kitostransport61IS</vt:lpstr>
      <vt:lpstr>'Forma 7'!VAS076_F_Kitostransport631GeriamojoVandens</vt:lpstr>
      <vt:lpstr>VAS076_F_Kitostransport631GeriamojoVandens</vt:lpstr>
      <vt:lpstr>'Forma 7'!VAS076_F_Kitostransport632GeriamojoVandens</vt:lpstr>
      <vt:lpstr>VAS076_F_Kitostransport632GeriamojoVandens</vt:lpstr>
      <vt:lpstr>'Forma 7'!VAS076_F_Kitostransport633GeriamojoVandens</vt:lpstr>
      <vt:lpstr>VAS076_F_Kitostransport633GeriamojoVandens</vt:lpstr>
      <vt:lpstr>'Forma 7'!VAS076_F_Kitostransport63IsViso</vt:lpstr>
      <vt:lpstr>VAS076_F_Kitostransport63IsViso</vt:lpstr>
      <vt:lpstr>'Forma 7'!VAS076_F_Kitostransport641NuotekuSurinkimas</vt:lpstr>
      <vt:lpstr>VAS076_F_Kitostransport641NuotekuSurinkimas</vt:lpstr>
      <vt:lpstr>'Forma 7'!VAS076_F_Kitostransport642NuotekuValymas</vt:lpstr>
      <vt:lpstr>VAS076_F_Kitostransport642NuotekuValymas</vt:lpstr>
      <vt:lpstr>'Forma 7'!VAS076_F_Kitostransport643NuotekuDumblo</vt:lpstr>
      <vt:lpstr>VAS076_F_Kitostransport643NuotekuDumblo</vt:lpstr>
      <vt:lpstr>'Forma 7'!VAS076_F_Kitostransport64IsViso</vt:lpstr>
      <vt:lpstr>VAS076_F_Kitostransport64IsViso</vt:lpstr>
      <vt:lpstr>'Forma 7'!VAS076_F_Kitostransport65PavirsiniuNuoteku</vt:lpstr>
      <vt:lpstr>VAS076_F_Kitostransport65PavirsiniuNuoteku</vt:lpstr>
      <vt:lpstr>'Forma 7'!VAS076_F_Kitostransport66KitosReguliuojamosios</vt:lpstr>
      <vt:lpstr>VAS076_F_Kitostransport66KitosReguliuojamosios</vt:lpstr>
      <vt:lpstr>'Forma 7'!VAS076_F_Kitostransport67KitosVeiklos</vt:lpstr>
      <vt:lpstr>VAS076_F_Kitostransport67KitosVeiklos</vt:lpstr>
      <vt:lpstr>'Forma 7'!VAS076_F_Kitostransport6Apskaitosveikla1</vt:lpstr>
      <vt:lpstr>VAS076_F_Kitostransport6Apskaitosveikla1</vt:lpstr>
      <vt:lpstr>'Forma 7'!VAS076_F_Kitostransport6Kitareguliuoja1</vt:lpstr>
      <vt:lpstr>VAS076_F_Kitostransport6Kitareguliuoja1</vt:lpstr>
      <vt:lpstr>'Forma 7'!VAS076_F_Kitostransport71IS</vt:lpstr>
      <vt:lpstr>VAS076_F_Kitostransport71IS</vt:lpstr>
      <vt:lpstr>'Forma 7'!VAS076_F_Kitostransport731GeriamojoVandens</vt:lpstr>
      <vt:lpstr>VAS076_F_Kitostransport731GeriamojoVandens</vt:lpstr>
      <vt:lpstr>'Forma 7'!VAS076_F_Kitostransport732GeriamojoVandens</vt:lpstr>
      <vt:lpstr>VAS076_F_Kitostransport732GeriamojoVandens</vt:lpstr>
      <vt:lpstr>'Forma 7'!VAS076_F_Kitostransport733GeriamojoVandens</vt:lpstr>
      <vt:lpstr>VAS076_F_Kitostransport733GeriamojoVandens</vt:lpstr>
      <vt:lpstr>'Forma 7'!VAS076_F_Kitostransport73IsViso</vt:lpstr>
      <vt:lpstr>VAS076_F_Kitostransport73IsViso</vt:lpstr>
      <vt:lpstr>'Forma 7'!VAS076_F_Kitostransport741NuotekuSurinkimas</vt:lpstr>
      <vt:lpstr>VAS076_F_Kitostransport741NuotekuSurinkimas</vt:lpstr>
      <vt:lpstr>'Forma 7'!VAS076_F_Kitostransport742NuotekuValymas</vt:lpstr>
      <vt:lpstr>VAS076_F_Kitostransport742NuotekuValymas</vt:lpstr>
      <vt:lpstr>'Forma 7'!VAS076_F_Kitostransport743NuotekuDumblo</vt:lpstr>
      <vt:lpstr>VAS076_F_Kitostransport743NuotekuDumblo</vt:lpstr>
      <vt:lpstr>'Forma 7'!VAS076_F_Kitostransport74IsViso</vt:lpstr>
      <vt:lpstr>VAS076_F_Kitostransport74IsViso</vt:lpstr>
      <vt:lpstr>'Forma 7'!VAS076_F_Kitostransport75PavirsiniuNuoteku</vt:lpstr>
      <vt:lpstr>VAS076_F_Kitostransport75PavirsiniuNuoteku</vt:lpstr>
      <vt:lpstr>'Forma 7'!VAS076_F_Kitostransport76KitosReguliuojamosios</vt:lpstr>
      <vt:lpstr>VAS076_F_Kitostransport76KitosReguliuojamosios</vt:lpstr>
      <vt:lpstr>'Forma 7'!VAS076_F_Kitostransport77KitosVeiklos</vt:lpstr>
      <vt:lpstr>VAS076_F_Kitostransport77KitosVeiklos</vt:lpstr>
      <vt:lpstr>'Forma 7'!VAS076_F_Kitostransport7Apskaitosveikla1</vt:lpstr>
      <vt:lpstr>VAS076_F_Kitostransport7Apskaitosveikla1</vt:lpstr>
      <vt:lpstr>'Forma 7'!VAS076_F_Kitostransport7Kitareguliuoja1</vt:lpstr>
      <vt:lpstr>VAS076_F_Kitostransport7Kitareguliuoja1</vt:lpstr>
      <vt:lpstr>'Forma 7'!VAS076_F_Kitostransport81IS</vt:lpstr>
      <vt:lpstr>VAS076_F_Kitostransport81IS</vt:lpstr>
      <vt:lpstr>'Forma 7'!VAS076_F_Kitostransport831GeriamojoVandens</vt:lpstr>
      <vt:lpstr>VAS076_F_Kitostransport831GeriamojoVandens</vt:lpstr>
      <vt:lpstr>'Forma 7'!VAS076_F_Kitostransport832GeriamojoVandens</vt:lpstr>
      <vt:lpstr>VAS076_F_Kitostransport832GeriamojoVandens</vt:lpstr>
      <vt:lpstr>'Forma 7'!VAS076_F_Kitostransport833GeriamojoVandens</vt:lpstr>
      <vt:lpstr>VAS076_F_Kitostransport833GeriamojoVandens</vt:lpstr>
      <vt:lpstr>'Forma 7'!VAS076_F_Kitostransport83IsViso</vt:lpstr>
      <vt:lpstr>VAS076_F_Kitostransport83IsViso</vt:lpstr>
      <vt:lpstr>'Forma 7'!VAS076_F_Kitostransport841NuotekuSurinkimas</vt:lpstr>
      <vt:lpstr>VAS076_F_Kitostransport841NuotekuSurinkimas</vt:lpstr>
      <vt:lpstr>'Forma 7'!VAS076_F_Kitostransport842NuotekuValymas</vt:lpstr>
      <vt:lpstr>VAS076_F_Kitostransport842NuotekuValymas</vt:lpstr>
      <vt:lpstr>'Forma 7'!VAS076_F_Kitostransport843NuotekuDumblo</vt:lpstr>
      <vt:lpstr>VAS076_F_Kitostransport843NuotekuDumblo</vt:lpstr>
      <vt:lpstr>'Forma 7'!VAS076_F_Kitostransport84IsViso</vt:lpstr>
      <vt:lpstr>VAS076_F_Kitostransport84IsViso</vt:lpstr>
      <vt:lpstr>'Forma 7'!VAS076_F_Kitostransport85PavirsiniuNuoteku</vt:lpstr>
      <vt:lpstr>VAS076_F_Kitostransport85PavirsiniuNuoteku</vt:lpstr>
      <vt:lpstr>'Forma 7'!VAS076_F_Kitostransport86KitosReguliuojamosios</vt:lpstr>
      <vt:lpstr>VAS076_F_Kitostransport86KitosReguliuojamosios</vt:lpstr>
      <vt:lpstr>'Forma 7'!VAS076_F_Kitostransport87KitosVeiklos</vt:lpstr>
      <vt:lpstr>VAS076_F_Kitostransport87KitosVeiklos</vt:lpstr>
      <vt:lpstr>'Forma 7'!VAS076_F_Kitostransport8Apskaitosveikla1</vt:lpstr>
      <vt:lpstr>VAS076_F_Kitostransport8Apskaitosveikla1</vt:lpstr>
      <vt:lpstr>'Forma 7'!VAS076_F_Kitostransport8Kitareguliuoja1</vt:lpstr>
      <vt:lpstr>VAS076_F_Kitostransport8Kitareguliuoja1</vt:lpstr>
      <vt:lpstr>'Forma 7'!VAS076_F_Kitostransport91IS</vt:lpstr>
      <vt:lpstr>VAS076_F_Kitostransport91IS</vt:lpstr>
      <vt:lpstr>'Forma 7'!VAS076_F_Kitostransport931GeriamojoVandens</vt:lpstr>
      <vt:lpstr>VAS076_F_Kitostransport931GeriamojoVandens</vt:lpstr>
      <vt:lpstr>'Forma 7'!VAS076_F_Kitostransport932GeriamojoVandens</vt:lpstr>
      <vt:lpstr>VAS076_F_Kitostransport932GeriamojoVandens</vt:lpstr>
      <vt:lpstr>'Forma 7'!VAS076_F_Kitostransport933GeriamojoVandens</vt:lpstr>
      <vt:lpstr>VAS076_F_Kitostransport933GeriamojoVandens</vt:lpstr>
      <vt:lpstr>'Forma 7'!VAS076_F_Kitostransport93IsViso</vt:lpstr>
      <vt:lpstr>VAS076_F_Kitostransport93IsViso</vt:lpstr>
      <vt:lpstr>'Forma 7'!VAS076_F_Kitostransport941NuotekuSurinkimas</vt:lpstr>
      <vt:lpstr>VAS076_F_Kitostransport941NuotekuSurinkimas</vt:lpstr>
      <vt:lpstr>'Forma 7'!VAS076_F_Kitostransport942NuotekuValymas</vt:lpstr>
      <vt:lpstr>VAS076_F_Kitostransport942NuotekuValymas</vt:lpstr>
      <vt:lpstr>'Forma 7'!VAS076_F_Kitostransport943NuotekuDumblo</vt:lpstr>
      <vt:lpstr>VAS076_F_Kitostransport943NuotekuDumblo</vt:lpstr>
      <vt:lpstr>'Forma 7'!VAS076_F_Kitostransport94IsViso</vt:lpstr>
      <vt:lpstr>VAS076_F_Kitostransport94IsViso</vt:lpstr>
      <vt:lpstr>'Forma 7'!VAS076_F_Kitostransport95PavirsiniuNuoteku</vt:lpstr>
      <vt:lpstr>VAS076_F_Kitostransport95PavirsiniuNuoteku</vt:lpstr>
      <vt:lpstr>'Forma 7'!VAS076_F_Kitostransport96KitosReguliuojamosios</vt:lpstr>
      <vt:lpstr>VAS076_F_Kitostransport96KitosReguliuojamosios</vt:lpstr>
      <vt:lpstr>'Forma 7'!VAS076_F_Kitostransport97KitosVeiklos</vt:lpstr>
      <vt:lpstr>VAS076_F_Kitostransport97KitosVeiklos</vt:lpstr>
      <vt:lpstr>'Forma 7'!VAS076_F_Kitostransport9Apskaitosveikla1</vt:lpstr>
      <vt:lpstr>VAS076_F_Kitostransport9Apskaitosveikla1</vt:lpstr>
      <vt:lpstr>'Forma 7'!VAS076_F_Kitostransport9Kitareguliuoja1</vt:lpstr>
      <vt:lpstr>VAS076_F_Kitostransport9Kitareguliuoja1</vt:lpstr>
      <vt:lpstr>'Forma 7'!VAS076_F_Lengviejiautom61IS</vt:lpstr>
      <vt:lpstr>VAS076_F_Lengviejiautom61IS</vt:lpstr>
      <vt:lpstr>'Forma 7'!VAS076_F_Lengviejiautom631GeriamojoVandens</vt:lpstr>
      <vt:lpstr>VAS076_F_Lengviejiautom631GeriamojoVandens</vt:lpstr>
      <vt:lpstr>'Forma 7'!VAS076_F_Lengviejiautom632GeriamojoVandens</vt:lpstr>
      <vt:lpstr>VAS076_F_Lengviejiautom632GeriamojoVandens</vt:lpstr>
      <vt:lpstr>'Forma 7'!VAS076_F_Lengviejiautom633GeriamojoVandens</vt:lpstr>
      <vt:lpstr>VAS076_F_Lengviejiautom633GeriamojoVandens</vt:lpstr>
      <vt:lpstr>'Forma 7'!VAS076_F_Lengviejiautom63IsViso</vt:lpstr>
      <vt:lpstr>VAS076_F_Lengviejiautom63IsViso</vt:lpstr>
      <vt:lpstr>'Forma 7'!VAS076_F_Lengviejiautom641NuotekuSurinkimas</vt:lpstr>
      <vt:lpstr>VAS076_F_Lengviejiautom641NuotekuSurinkimas</vt:lpstr>
      <vt:lpstr>'Forma 7'!VAS076_F_Lengviejiautom642NuotekuValymas</vt:lpstr>
      <vt:lpstr>VAS076_F_Lengviejiautom642NuotekuValymas</vt:lpstr>
      <vt:lpstr>'Forma 7'!VAS076_F_Lengviejiautom643NuotekuDumblo</vt:lpstr>
      <vt:lpstr>VAS076_F_Lengviejiautom643NuotekuDumblo</vt:lpstr>
      <vt:lpstr>'Forma 7'!VAS076_F_Lengviejiautom64IsViso</vt:lpstr>
      <vt:lpstr>VAS076_F_Lengviejiautom64IsViso</vt:lpstr>
      <vt:lpstr>'Forma 7'!VAS076_F_Lengviejiautom65PavirsiniuNuoteku</vt:lpstr>
      <vt:lpstr>VAS076_F_Lengviejiautom65PavirsiniuNuoteku</vt:lpstr>
      <vt:lpstr>'Forma 7'!VAS076_F_Lengviejiautom66KitosReguliuojamosios</vt:lpstr>
      <vt:lpstr>VAS076_F_Lengviejiautom66KitosReguliuojamosios</vt:lpstr>
      <vt:lpstr>'Forma 7'!VAS076_F_Lengviejiautom67KitosVeiklos</vt:lpstr>
      <vt:lpstr>VAS076_F_Lengviejiautom67KitosVeiklos</vt:lpstr>
      <vt:lpstr>'Forma 7'!VAS076_F_Lengviejiautom6Apskaitosveikla1</vt:lpstr>
      <vt:lpstr>VAS076_F_Lengviejiautom6Apskaitosveikla1</vt:lpstr>
      <vt:lpstr>'Forma 7'!VAS076_F_Lengviejiautom6Kitareguliuoja1</vt:lpstr>
      <vt:lpstr>VAS076_F_Lengviejiautom6Kitareguliuoja1</vt:lpstr>
      <vt:lpstr>'Forma 7'!VAS076_F_Lengviejiautom71IS</vt:lpstr>
      <vt:lpstr>VAS076_F_Lengviejiautom71IS</vt:lpstr>
      <vt:lpstr>'Forma 7'!VAS076_F_Lengviejiautom731GeriamojoVandens</vt:lpstr>
      <vt:lpstr>VAS076_F_Lengviejiautom731GeriamojoVandens</vt:lpstr>
      <vt:lpstr>'Forma 7'!VAS076_F_Lengviejiautom732GeriamojoVandens</vt:lpstr>
      <vt:lpstr>VAS076_F_Lengviejiautom732GeriamojoVandens</vt:lpstr>
      <vt:lpstr>'Forma 7'!VAS076_F_Lengviejiautom733GeriamojoVandens</vt:lpstr>
      <vt:lpstr>VAS076_F_Lengviejiautom733GeriamojoVandens</vt:lpstr>
      <vt:lpstr>'Forma 7'!VAS076_F_Lengviejiautom73IsViso</vt:lpstr>
      <vt:lpstr>VAS076_F_Lengviejiautom73IsViso</vt:lpstr>
      <vt:lpstr>'Forma 7'!VAS076_F_Lengviejiautom741NuotekuSurinkimas</vt:lpstr>
      <vt:lpstr>VAS076_F_Lengviejiautom741NuotekuSurinkimas</vt:lpstr>
      <vt:lpstr>'Forma 7'!VAS076_F_Lengviejiautom742NuotekuValymas</vt:lpstr>
      <vt:lpstr>VAS076_F_Lengviejiautom742NuotekuValymas</vt:lpstr>
      <vt:lpstr>'Forma 7'!VAS076_F_Lengviejiautom743NuotekuDumblo</vt:lpstr>
      <vt:lpstr>VAS076_F_Lengviejiautom743NuotekuDumblo</vt:lpstr>
      <vt:lpstr>'Forma 7'!VAS076_F_Lengviejiautom74IsViso</vt:lpstr>
      <vt:lpstr>VAS076_F_Lengviejiautom74IsViso</vt:lpstr>
      <vt:lpstr>'Forma 7'!VAS076_F_Lengviejiautom75PavirsiniuNuoteku</vt:lpstr>
      <vt:lpstr>VAS076_F_Lengviejiautom75PavirsiniuNuoteku</vt:lpstr>
      <vt:lpstr>'Forma 7'!VAS076_F_Lengviejiautom76KitosReguliuojamosios</vt:lpstr>
      <vt:lpstr>VAS076_F_Lengviejiautom76KitosReguliuojamosios</vt:lpstr>
      <vt:lpstr>'Forma 7'!VAS076_F_Lengviejiautom77KitosVeiklos</vt:lpstr>
      <vt:lpstr>VAS076_F_Lengviejiautom77KitosVeiklos</vt:lpstr>
      <vt:lpstr>'Forma 7'!VAS076_F_Lengviejiautom7Apskaitosveikla1</vt:lpstr>
      <vt:lpstr>VAS076_F_Lengviejiautom7Apskaitosveikla1</vt:lpstr>
      <vt:lpstr>'Forma 7'!VAS076_F_Lengviejiautom7Kitareguliuoja1</vt:lpstr>
      <vt:lpstr>VAS076_F_Lengviejiautom7Kitareguliuoja1</vt:lpstr>
      <vt:lpstr>'Forma 7'!VAS076_F_Lengviejiautom81IS</vt:lpstr>
      <vt:lpstr>VAS076_F_Lengviejiautom81IS</vt:lpstr>
      <vt:lpstr>'Forma 7'!VAS076_F_Lengviejiautom831GeriamojoVandens</vt:lpstr>
      <vt:lpstr>VAS076_F_Lengviejiautom831GeriamojoVandens</vt:lpstr>
      <vt:lpstr>'Forma 7'!VAS076_F_Lengviejiautom832GeriamojoVandens</vt:lpstr>
      <vt:lpstr>VAS076_F_Lengviejiautom832GeriamojoVandens</vt:lpstr>
      <vt:lpstr>'Forma 7'!VAS076_F_Lengviejiautom833GeriamojoVandens</vt:lpstr>
      <vt:lpstr>VAS076_F_Lengviejiautom833GeriamojoVandens</vt:lpstr>
      <vt:lpstr>'Forma 7'!VAS076_F_Lengviejiautom83IsViso</vt:lpstr>
      <vt:lpstr>VAS076_F_Lengviejiautom83IsViso</vt:lpstr>
      <vt:lpstr>'Forma 7'!VAS076_F_Lengviejiautom841NuotekuSurinkimas</vt:lpstr>
      <vt:lpstr>VAS076_F_Lengviejiautom841NuotekuSurinkimas</vt:lpstr>
      <vt:lpstr>'Forma 7'!VAS076_F_Lengviejiautom842NuotekuValymas</vt:lpstr>
      <vt:lpstr>VAS076_F_Lengviejiautom842NuotekuValymas</vt:lpstr>
      <vt:lpstr>'Forma 7'!VAS076_F_Lengviejiautom843NuotekuDumblo</vt:lpstr>
      <vt:lpstr>VAS076_F_Lengviejiautom843NuotekuDumblo</vt:lpstr>
      <vt:lpstr>'Forma 7'!VAS076_F_Lengviejiautom84IsViso</vt:lpstr>
      <vt:lpstr>VAS076_F_Lengviejiautom84IsViso</vt:lpstr>
      <vt:lpstr>'Forma 7'!VAS076_F_Lengviejiautom85PavirsiniuNuoteku</vt:lpstr>
      <vt:lpstr>VAS076_F_Lengviejiautom85PavirsiniuNuoteku</vt:lpstr>
      <vt:lpstr>'Forma 7'!VAS076_F_Lengviejiautom86KitosReguliuojamosios</vt:lpstr>
      <vt:lpstr>VAS076_F_Lengviejiautom86KitosReguliuojamosios</vt:lpstr>
      <vt:lpstr>'Forma 7'!VAS076_F_Lengviejiautom87KitosVeiklos</vt:lpstr>
      <vt:lpstr>VAS076_F_Lengviejiautom87KitosVeiklos</vt:lpstr>
      <vt:lpstr>'Forma 7'!VAS076_F_Lengviejiautom8Apskaitosveikla1</vt:lpstr>
      <vt:lpstr>VAS076_F_Lengviejiautom8Apskaitosveikla1</vt:lpstr>
      <vt:lpstr>'Forma 7'!VAS076_F_Lengviejiautom8Kitareguliuoja1</vt:lpstr>
      <vt:lpstr>VAS076_F_Lengviejiautom8Kitareguliuoja1</vt:lpstr>
      <vt:lpstr>'Forma 7'!VAS076_F_Lengviejiautom91IS</vt:lpstr>
      <vt:lpstr>VAS076_F_Lengviejiautom91IS</vt:lpstr>
      <vt:lpstr>'Forma 7'!VAS076_F_Lengviejiautom931GeriamojoVandens</vt:lpstr>
      <vt:lpstr>VAS076_F_Lengviejiautom931GeriamojoVandens</vt:lpstr>
      <vt:lpstr>'Forma 7'!VAS076_F_Lengviejiautom932GeriamojoVandens</vt:lpstr>
      <vt:lpstr>VAS076_F_Lengviejiautom932GeriamojoVandens</vt:lpstr>
      <vt:lpstr>'Forma 7'!VAS076_F_Lengviejiautom933GeriamojoVandens</vt:lpstr>
      <vt:lpstr>VAS076_F_Lengviejiautom933GeriamojoVandens</vt:lpstr>
      <vt:lpstr>'Forma 7'!VAS076_F_Lengviejiautom93IsViso</vt:lpstr>
      <vt:lpstr>VAS076_F_Lengviejiautom93IsViso</vt:lpstr>
      <vt:lpstr>'Forma 7'!VAS076_F_Lengviejiautom941NuotekuSurinkimas</vt:lpstr>
      <vt:lpstr>VAS076_F_Lengviejiautom941NuotekuSurinkimas</vt:lpstr>
      <vt:lpstr>'Forma 7'!VAS076_F_Lengviejiautom942NuotekuValymas</vt:lpstr>
      <vt:lpstr>VAS076_F_Lengviejiautom942NuotekuValymas</vt:lpstr>
      <vt:lpstr>'Forma 7'!VAS076_F_Lengviejiautom943NuotekuDumblo</vt:lpstr>
      <vt:lpstr>VAS076_F_Lengviejiautom943NuotekuDumblo</vt:lpstr>
      <vt:lpstr>'Forma 7'!VAS076_F_Lengviejiautom94IsViso</vt:lpstr>
      <vt:lpstr>VAS076_F_Lengviejiautom94IsViso</vt:lpstr>
      <vt:lpstr>'Forma 7'!VAS076_F_Lengviejiautom95PavirsiniuNuoteku</vt:lpstr>
      <vt:lpstr>VAS076_F_Lengviejiautom95PavirsiniuNuoteku</vt:lpstr>
      <vt:lpstr>'Forma 7'!VAS076_F_Lengviejiautom96KitosReguliuojamosios</vt:lpstr>
      <vt:lpstr>VAS076_F_Lengviejiautom96KitosReguliuojamosios</vt:lpstr>
      <vt:lpstr>'Forma 7'!VAS076_F_Lengviejiautom97KitosVeiklos</vt:lpstr>
      <vt:lpstr>VAS076_F_Lengviejiautom97KitosVeiklos</vt:lpstr>
      <vt:lpstr>'Forma 7'!VAS076_F_Lengviejiautom9Apskaitosveikla1</vt:lpstr>
      <vt:lpstr>VAS076_F_Lengviejiautom9Apskaitosveikla1</vt:lpstr>
      <vt:lpstr>'Forma 7'!VAS076_F_Lengviejiautom9Kitareguliuoja1</vt:lpstr>
      <vt:lpstr>VAS076_F_Lengviejiautom9Kitareguliuoja1</vt:lpstr>
      <vt:lpstr>'Forma 7'!VAS076_F_Masinosiriranga61IS</vt:lpstr>
      <vt:lpstr>VAS076_F_Masinosiriranga61IS</vt:lpstr>
      <vt:lpstr>'Forma 7'!VAS076_F_Masinosiriranga631GeriamojoVandens</vt:lpstr>
      <vt:lpstr>VAS076_F_Masinosiriranga631GeriamojoVandens</vt:lpstr>
      <vt:lpstr>'Forma 7'!VAS076_F_Masinosiriranga632GeriamojoVandens</vt:lpstr>
      <vt:lpstr>VAS076_F_Masinosiriranga632GeriamojoVandens</vt:lpstr>
      <vt:lpstr>'Forma 7'!VAS076_F_Masinosiriranga633GeriamojoVandens</vt:lpstr>
      <vt:lpstr>VAS076_F_Masinosiriranga633GeriamojoVandens</vt:lpstr>
      <vt:lpstr>'Forma 7'!VAS076_F_Masinosiriranga63IsViso</vt:lpstr>
      <vt:lpstr>VAS076_F_Masinosiriranga63IsViso</vt:lpstr>
      <vt:lpstr>'Forma 7'!VAS076_F_Masinosiriranga641NuotekuSurinkimas</vt:lpstr>
      <vt:lpstr>VAS076_F_Masinosiriranga641NuotekuSurinkimas</vt:lpstr>
      <vt:lpstr>'Forma 7'!VAS076_F_Masinosiriranga642NuotekuValymas</vt:lpstr>
      <vt:lpstr>VAS076_F_Masinosiriranga642NuotekuValymas</vt:lpstr>
      <vt:lpstr>'Forma 7'!VAS076_F_Masinosiriranga643NuotekuDumblo</vt:lpstr>
      <vt:lpstr>VAS076_F_Masinosiriranga643NuotekuDumblo</vt:lpstr>
      <vt:lpstr>'Forma 7'!VAS076_F_Masinosiriranga64IsViso</vt:lpstr>
      <vt:lpstr>VAS076_F_Masinosiriranga64IsViso</vt:lpstr>
      <vt:lpstr>'Forma 7'!VAS076_F_Masinosiriranga65PavirsiniuNuoteku</vt:lpstr>
      <vt:lpstr>VAS076_F_Masinosiriranga65PavirsiniuNuoteku</vt:lpstr>
      <vt:lpstr>'Forma 7'!VAS076_F_Masinosiriranga66KitosReguliuojamosios</vt:lpstr>
      <vt:lpstr>VAS076_F_Masinosiriranga66KitosReguliuojamosios</vt:lpstr>
      <vt:lpstr>'Forma 7'!VAS076_F_Masinosiriranga67KitosVeiklos</vt:lpstr>
      <vt:lpstr>VAS076_F_Masinosiriranga67KitosVeiklos</vt:lpstr>
      <vt:lpstr>'Forma 7'!VAS076_F_Masinosiriranga6Apskaitosveikla1</vt:lpstr>
      <vt:lpstr>VAS076_F_Masinosiriranga6Apskaitosveikla1</vt:lpstr>
      <vt:lpstr>'Forma 7'!VAS076_F_Masinosiriranga6Kitareguliuoja1</vt:lpstr>
      <vt:lpstr>VAS076_F_Masinosiriranga6Kitareguliuoja1</vt:lpstr>
      <vt:lpstr>'Forma 7'!VAS076_F_Masinosiriranga71IS</vt:lpstr>
      <vt:lpstr>VAS076_F_Masinosiriranga71IS</vt:lpstr>
      <vt:lpstr>'Forma 7'!VAS076_F_Masinosiriranga731GeriamojoVandens</vt:lpstr>
      <vt:lpstr>VAS076_F_Masinosiriranga731GeriamojoVandens</vt:lpstr>
      <vt:lpstr>'Forma 7'!VAS076_F_Masinosiriranga732GeriamojoVandens</vt:lpstr>
      <vt:lpstr>VAS076_F_Masinosiriranga732GeriamojoVandens</vt:lpstr>
      <vt:lpstr>'Forma 7'!VAS076_F_Masinosiriranga733GeriamojoVandens</vt:lpstr>
      <vt:lpstr>VAS076_F_Masinosiriranga733GeriamojoVandens</vt:lpstr>
      <vt:lpstr>'Forma 7'!VAS076_F_Masinosiriranga73IsViso</vt:lpstr>
      <vt:lpstr>VAS076_F_Masinosiriranga73IsViso</vt:lpstr>
      <vt:lpstr>'Forma 7'!VAS076_F_Masinosiriranga741NuotekuSurinkimas</vt:lpstr>
      <vt:lpstr>VAS076_F_Masinosiriranga741NuotekuSurinkimas</vt:lpstr>
      <vt:lpstr>'Forma 7'!VAS076_F_Masinosiriranga742NuotekuValymas</vt:lpstr>
      <vt:lpstr>VAS076_F_Masinosiriranga742NuotekuValymas</vt:lpstr>
      <vt:lpstr>'Forma 7'!VAS076_F_Masinosiriranga743NuotekuDumblo</vt:lpstr>
      <vt:lpstr>VAS076_F_Masinosiriranga743NuotekuDumblo</vt:lpstr>
      <vt:lpstr>'Forma 7'!VAS076_F_Masinosiriranga74IsViso</vt:lpstr>
      <vt:lpstr>VAS076_F_Masinosiriranga74IsViso</vt:lpstr>
      <vt:lpstr>'Forma 7'!VAS076_F_Masinosiriranga75PavirsiniuNuoteku</vt:lpstr>
      <vt:lpstr>VAS076_F_Masinosiriranga75PavirsiniuNuoteku</vt:lpstr>
      <vt:lpstr>'Forma 7'!VAS076_F_Masinosiriranga76KitosReguliuojamosios</vt:lpstr>
      <vt:lpstr>VAS076_F_Masinosiriranga76KitosReguliuojamosios</vt:lpstr>
      <vt:lpstr>'Forma 7'!VAS076_F_Masinosiriranga77KitosVeiklos</vt:lpstr>
      <vt:lpstr>VAS076_F_Masinosiriranga77KitosVeiklos</vt:lpstr>
      <vt:lpstr>'Forma 7'!VAS076_F_Masinosiriranga7Apskaitosveikla1</vt:lpstr>
      <vt:lpstr>VAS076_F_Masinosiriranga7Apskaitosveikla1</vt:lpstr>
      <vt:lpstr>'Forma 7'!VAS076_F_Masinosiriranga7Kitareguliuoja1</vt:lpstr>
      <vt:lpstr>VAS076_F_Masinosiriranga7Kitareguliuoja1</vt:lpstr>
      <vt:lpstr>'Forma 7'!VAS076_F_Masinosiriranga81IS</vt:lpstr>
      <vt:lpstr>VAS076_F_Masinosiriranga81IS</vt:lpstr>
      <vt:lpstr>'Forma 7'!VAS076_F_Masinosiriranga831GeriamojoVandens</vt:lpstr>
      <vt:lpstr>VAS076_F_Masinosiriranga831GeriamojoVandens</vt:lpstr>
      <vt:lpstr>'Forma 7'!VAS076_F_Masinosiriranga832GeriamojoVandens</vt:lpstr>
      <vt:lpstr>VAS076_F_Masinosiriranga832GeriamojoVandens</vt:lpstr>
      <vt:lpstr>'Forma 7'!VAS076_F_Masinosiriranga833GeriamojoVandens</vt:lpstr>
      <vt:lpstr>VAS076_F_Masinosiriranga833GeriamojoVandens</vt:lpstr>
      <vt:lpstr>'Forma 7'!VAS076_F_Masinosiriranga83IsViso</vt:lpstr>
      <vt:lpstr>VAS076_F_Masinosiriranga83IsViso</vt:lpstr>
      <vt:lpstr>'Forma 7'!VAS076_F_Masinosiriranga841NuotekuSurinkimas</vt:lpstr>
      <vt:lpstr>VAS076_F_Masinosiriranga841NuotekuSurinkimas</vt:lpstr>
      <vt:lpstr>'Forma 7'!VAS076_F_Masinosiriranga842NuotekuValymas</vt:lpstr>
      <vt:lpstr>VAS076_F_Masinosiriranga842NuotekuValymas</vt:lpstr>
      <vt:lpstr>'Forma 7'!VAS076_F_Masinosiriranga843NuotekuDumblo</vt:lpstr>
      <vt:lpstr>VAS076_F_Masinosiriranga843NuotekuDumblo</vt:lpstr>
      <vt:lpstr>'Forma 7'!VAS076_F_Masinosiriranga84IsViso</vt:lpstr>
      <vt:lpstr>VAS076_F_Masinosiriranga84IsViso</vt:lpstr>
      <vt:lpstr>'Forma 7'!VAS076_F_Masinosiriranga85PavirsiniuNuoteku</vt:lpstr>
      <vt:lpstr>VAS076_F_Masinosiriranga85PavirsiniuNuoteku</vt:lpstr>
      <vt:lpstr>'Forma 7'!VAS076_F_Masinosiriranga86KitosReguliuojamosios</vt:lpstr>
      <vt:lpstr>VAS076_F_Masinosiriranga86KitosReguliuojamosios</vt:lpstr>
      <vt:lpstr>'Forma 7'!VAS076_F_Masinosiriranga87KitosVeiklos</vt:lpstr>
      <vt:lpstr>VAS076_F_Masinosiriranga87KitosVeiklos</vt:lpstr>
      <vt:lpstr>'Forma 7'!VAS076_F_Masinosiriranga8Apskaitosveikla1</vt:lpstr>
      <vt:lpstr>VAS076_F_Masinosiriranga8Apskaitosveikla1</vt:lpstr>
      <vt:lpstr>'Forma 7'!VAS076_F_Masinosiriranga8Kitareguliuoja1</vt:lpstr>
      <vt:lpstr>VAS076_F_Masinosiriranga8Kitareguliuoja1</vt:lpstr>
      <vt:lpstr>'Forma 7'!VAS076_F_Masinosiriranga91IS</vt:lpstr>
      <vt:lpstr>VAS076_F_Masinosiriranga91IS</vt:lpstr>
      <vt:lpstr>'Forma 7'!VAS076_F_Masinosiriranga931GeriamojoVandens</vt:lpstr>
      <vt:lpstr>VAS076_F_Masinosiriranga931GeriamojoVandens</vt:lpstr>
      <vt:lpstr>'Forma 7'!VAS076_F_Masinosiriranga932GeriamojoVandens</vt:lpstr>
      <vt:lpstr>VAS076_F_Masinosiriranga932GeriamojoVandens</vt:lpstr>
      <vt:lpstr>'Forma 7'!VAS076_F_Masinosiriranga933GeriamojoVandens</vt:lpstr>
      <vt:lpstr>VAS076_F_Masinosiriranga933GeriamojoVandens</vt:lpstr>
      <vt:lpstr>'Forma 7'!VAS076_F_Masinosiriranga93IsViso</vt:lpstr>
      <vt:lpstr>VAS076_F_Masinosiriranga93IsViso</vt:lpstr>
      <vt:lpstr>'Forma 7'!VAS076_F_Masinosiriranga941NuotekuSurinkimas</vt:lpstr>
      <vt:lpstr>VAS076_F_Masinosiriranga941NuotekuSurinkimas</vt:lpstr>
      <vt:lpstr>'Forma 7'!VAS076_F_Masinosiriranga942NuotekuValymas</vt:lpstr>
      <vt:lpstr>VAS076_F_Masinosiriranga942NuotekuValymas</vt:lpstr>
      <vt:lpstr>'Forma 7'!VAS076_F_Masinosiriranga943NuotekuDumblo</vt:lpstr>
      <vt:lpstr>VAS076_F_Masinosiriranga943NuotekuDumblo</vt:lpstr>
      <vt:lpstr>'Forma 7'!VAS076_F_Masinosiriranga94IsViso</vt:lpstr>
      <vt:lpstr>VAS076_F_Masinosiriranga94IsViso</vt:lpstr>
      <vt:lpstr>'Forma 7'!VAS076_F_Masinosiriranga95PavirsiniuNuoteku</vt:lpstr>
      <vt:lpstr>VAS076_F_Masinosiriranga95PavirsiniuNuoteku</vt:lpstr>
      <vt:lpstr>'Forma 7'!VAS076_F_Masinosiriranga96KitosReguliuojamosios</vt:lpstr>
      <vt:lpstr>VAS076_F_Masinosiriranga96KitosReguliuojamosios</vt:lpstr>
      <vt:lpstr>'Forma 7'!VAS076_F_Masinosiriranga97KitosVeiklos</vt:lpstr>
      <vt:lpstr>VAS076_F_Masinosiriranga97KitosVeiklos</vt:lpstr>
      <vt:lpstr>'Forma 7'!VAS076_F_Masinosiriranga9Apskaitosveikla1</vt:lpstr>
      <vt:lpstr>VAS076_F_Masinosiriranga9Apskaitosveikla1</vt:lpstr>
      <vt:lpstr>'Forma 7'!VAS076_F_Masinosiriranga9Kitareguliuoja1</vt:lpstr>
      <vt:lpstr>VAS076_F_Masinosiriranga9Kitareguliuoja1</vt:lpstr>
      <vt:lpstr>'Forma 7'!VAS076_F_Nematerialusis61IS</vt:lpstr>
      <vt:lpstr>VAS076_F_Nematerialusis61IS</vt:lpstr>
      <vt:lpstr>'Forma 7'!VAS076_F_Nematerialusis631GeriamojoVandens</vt:lpstr>
      <vt:lpstr>VAS076_F_Nematerialusis631GeriamojoVandens</vt:lpstr>
      <vt:lpstr>'Forma 7'!VAS076_F_Nematerialusis632GeriamojoVandens</vt:lpstr>
      <vt:lpstr>VAS076_F_Nematerialusis632GeriamojoVandens</vt:lpstr>
      <vt:lpstr>'Forma 7'!VAS076_F_Nematerialusis633GeriamojoVandens</vt:lpstr>
      <vt:lpstr>VAS076_F_Nematerialusis633GeriamojoVandens</vt:lpstr>
      <vt:lpstr>'Forma 7'!VAS076_F_Nematerialusis63IsViso</vt:lpstr>
      <vt:lpstr>VAS076_F_Nematerialusis63IsViso</vt:lpstr>
      <vt:lpstr>'Forma 7'!VAS076_F_Nematerialusis641NuotekuSurinkimas</vt:lpstr>
      <vt:lpstr>VAS076_F_Nematerialusis641NuotekuSurinkimas</vt:lpstr>
      <vt:lpstr>'Forma 7'!VAS076_F_Nematerialusis642NuotekuValymas</vt:lpstr>
      <vt:lpstr>VAS076_F_Nematerialusis642NuotekuValymas</vt:lpstr>
      <vt:lpstr>'Forma 7'!VAS076_F_Nematerialusis643NuotekuDumblo</vt:lpstr>
      <vt:lpstr>VAS076_F_Nematerialusis643NuotekuDumblo</vt:lpstr>
      <vt:lpstr>'Forma 7'!VAS076_F_Nematerialusis64IsViso</vt:lpstr>
      <vt:lpstr>VAS076_F_Nematerialusis64IsViso</vt:lpstr>
      <vt:lpstr>'Forma 7'!VAS076_F_Nematerialusis65PavirsiniuNuoteku</vt:lpstr>
      <vt:lpstr>VAS076_F_Nematerialusis65PavirsiniuNuoteku</vt:lpstr>
      <vt:lpstr>'Forma 7'!VAS076_F_Nematerialusis66KitosReguliuojamosios</vt:lpstr>
      <vt:lpstr>VAS076_F_Nematerialusis66KitosReguliuojamosios</vt:lpstr>
      <vt:lpstr>'Forma 7'!VAS076_F_Nematerialusis67KitosVeiklos</vt:lpstr>
      <vt:lpstr>VAS076_F_Nematerialusis67KitosVeiklos</vt:lpstr>
      <vt:lpstr>'Forma 7'!VAS076_F_Nematerialusis6Apskaitosveikla1</vt:lpstr>
      <vt:lpstr>VAS076_F_Nematerialusis6Apskaitosveikla1</vt:lpstr>
      <vt:lpstr>'Forma 7'!VAS076_F_Nematerialusis6Kitareguliuoja1</vt:lpstr>
      <vt:lpstr>VAS076_F_Nematerialusis6Kitareguliuoja1</vt:lpstr>
      <vt:lpstr>'Forma 7'!VAS076_F_Nematerialusis71IS</vt:lpstr>
      <vt:lpstr>VAS076_F_Nematerialusis71IS</vt:lpstr>
      <vt:lpstr>'Forma 7'!VAS076_F_Nematerialusis731GeriamojoVandens</vt:lpstr>
      <vt:lpstr>VAS076_F_Nematerialusis731GeriamojoVandens</vt:lpstr>
      <vt:lpstr>'Forma 7'!VAS076_F_Nematerialusis732GeriamojoVandens</vt:lpstr>
      <vt:lpstr>VAS076_F_Nematerialusis732GeriamojoVandens</vt:lpstr>
      <vt:lpstr>'Forma 7'!VAS076_F_Nematerialusis733GeriamojoVandens</vt:lpstr>
      <vt:lpstr>VAS076_F_Nematerialusis733GeriamojoVandens</vt:lpstr>
      <vt:lpstr>'Forma 7'!VAS076_F_Nematerialusis73IsViso</vt:lpstr>
      <vt:lpstr>VAS076_F_Nematerialusis73IsViso</vt:lpstr>
      <vt:lpstr>'Forma 7'!VAS076_F_Nematerialusis741NuotekuSurinkimas</vt:lpstr>
      <vt:lpstr>VAS076_F_Nematerialusis741NuotekuSurinkimas</vt:lpstr>
      <vt:lpstr>'Forma 7'!VAS076_F_Nematerialusis742NuotekuValymas</vt:lpstr>
      <vt:lpstr>VAS076_F_Nematerialusis742NuotekuValymas</vt:lpstr>
      <vt:lpstr>'Forma 7'!VAS076_F_Nematerialusis743NuotekuDumblo</vt:lpstr>
      <vt:lpstr>VAS076_F_Nematerialusis743NuotekuDumblo</vt:lpstr>
      <vt:lpstr>'Forma 7'!VAS076_F_Nematerialusis74IsViso</vt:lpstr>
      <vt:lpstr>VAS076_F_Nematerialusis74IsViso</vt:lpstr>
      <vt:lpstr>'Forma 7'!VAS076_F_Nematerialusis75PavirsiniuNuoteku</vt:lpstr>
      <vt:lpstr>VAS076_F_Nematerialusis75PavirsiniuNuoteku</vt:lpstr>
      <vt:lpstr>'Forma 7'!VAS076_F_Nematerialusis76KitosReguliuojamosios</vt:lpstr>
      <vt:lpstr>VAS076_F_Nematerialusis76KitosReguliuojamosios</vt:lpstr>
      <vt:lpstr>'Forma 7'!VAS076_F_Nematerialusis77KitosVeiklos</vt:lpstr>
      <vt:lpstr>VAS076_F_Nematerialusis77KitosVeiklos</vt:lpstr>
      <vt:lpstr>'Forma 7'!VAS076_F_Nematerialusis7Apskaitosveikla1</vt:lpstr>
      <vt:lpstr>VAS076_F_Nematerialusis7Apskaitosveikla1</vt:lpstr>
      <vt:lpstr>'Forma 7'!VAS076_F_Nematerialusis7Kitareguliuoja1</vt:lpstr>
      <vt:lpstr>VAS076_F_Nematerialusis7Kitareguliuoja1</vt:lpstr>
      <vt:lpstr>'Forma 7'!VAS076_F_Nematerialusis81IS</vt:lpstr>
      <vt:lpstr>VAS076_F_Nematerialusis81IS</vt:lpstr>
      <vt:lpstr>'Forma 7'!VAS076_F_Nematerialusis831GeriamojoVandens</vt:lpstr>
      <vt:lpstr>VAS076_F_Nematerialusis831GeriamojoVandens</vt:lpstr>
      <vt:lpstr>'Forma 7'!VAS076_F_Nematerialusis832GeriamojoVandens</vt:lpstr>
      <vt:lpstr>VAS076_F_Nematerialusis832GeriamojoVandens</vt:lpstr>
      <vt:lpstr>'Forma 7'!VAS076_F_Nematerialusis833GeriamojoVandens</vt:lpstr>
      <vt:lpstr>VAS076_F_Nematerialusis833GeriamojoVandens</vt:lpstr>
      <vt:lpstr>'Forma 7'!VAS076_F_Nematerialusis83IsViso</vt:lpstr>
      <vt:lpstr>VAS076_F_Nematerialusis83IsViso</vt:lpstr>
      <vt:lpstr>'Forma 7'!VAS076_F_Nematerialusis841NuotekuSurinkimas</vt:lpstr>
      <vt:lpstr>VAS076_F_Nematerialusis841NuotekuSurinkimas</vt:lpstr>
      <vt:lpstr>'Forma 7'!VAS076_F_Nematerialusis842NuotekuValymas</vt:lpstr>
      <vt:lpstr>VAS076_F_Nematerialusis842NuotekuValymas</vt:lpstr>
      <vt:lpstr>'Forma 7'!VAS076_F_Nematerialusis843NuotekuDumblo</vt:lpstr>
      <vt:lpstr>VAS076_F_Nematerialusis843NuotekuDumblo</vt:lpstr>
      <vt:lpstr>'Forma 7'!VAS076_F_Nematerialusis84IsViso</vt:lpstr>
      <vt:lpstr>VAS076_F_Nematerialusis84IsViso</vt:lpstr>
      <vt:lpstr>'Forma 7'!VAS076_F_Nematerialusis85PavirsiniuNuoteku</vt:lpstr>
      <vt:lpstr>VAS076_F_Nematerialusis85PavirsiniuNuoteku</vt:lpstr>
      <vt:lpstr>'Forma 7'!VAS076_F_Nematerialusis86KitosReguliuojamosios</vt:lpstr>
      <vt:lpstr>VAS076_F_Nematerialusis86KitosReguliuojamosios</vt:lpstr>
      <vt:lpstr>'Forma 7'!VAS076_F_Nematerialusis87KitosVeiklos</vt:lpstr>
      <vt:lpstr>VAS076_F_Nematerialusis87KitosVeiklos</vt:lpstr>
      <vt:lpstr>'Forma 7'!VAS076_F_Nematerialusis8Apskaitosveikla1</vt:lpstr>
      <vt:lpstr>VAS076_F_Nematerialusis8Apskaitosveikla1</vt:lpstr>
      <vt:lpstr>'Forma 7'!VAS076_F_Nematerialusis8Kitareguliuoja1</vt:lpstr>
      <vt:lpstr>VAS076_F_Nematerialusis8Kitareguliuoja1</vt:lpstr>
      <vt:lpstr>'Forma 7'!VAS076_F_Nematerialusis91IS</vt:lpstr>
      <vt:lpstr>VAS076_F_Nematerialusis91IS</vt:lpstr>
      <vt:lpstr>'Forma 7'!VAS076_F_Nematerialusis931GeriamojoVandens</vt:lpstr>
      <vt:lpstr>VAS076_F_Nematerialusis931GeriamojoVandens</vt:lpstr>
      <vt:lpstr>'Forma 7'!VAS076_F_Nematerialusis932GeriamojoVandens</vt:lpstr>
      <vt:lpstr>VAS076_F_Nematerialusis932GeriamojoVandens</vt:lpstr>
      <vt:lpstr>'Forma 7'!VAS076_F_Nematerialusis933GeriamojoVandens</vt:lpstr>
      <vt:lpstr>VAS076_F_Nematerialusis933GeriamojoVandens</vt:lpstr>
      <vt:lpstr>'Forma 7'!VAS076_F_Nematerialusis93IsViso</vt:lpstr>
      <vt:lpstr>VAS076_F_Nematerialusis93IsViso</vt:lpstr>
      <vt:lpstr>'Forma 7'!VAS076_F_Nematerialusis941NuotekuSurinkimas</vt:lpstr>
      <vt:lpstr>VAS076_F_Nematerialusis941NuotekuSurinkimas</vt:lpstr>
      <vt:lpstr>'Forma 7'!VAS076_F_Nematerialusis942NuotekuValymas</vt:lpstr>
      <vt:lpstr>VAS076_F_Nematerialusis942NuotekuValymas</vt:lpstr>
      <vt:lpstr>'Forma 7'!VAS076_F_Nematerialusis943NuotekuDumblo</vt:lpstr>
      <vt:lpstr>VAS076_F_Nematerialusis943NuotekuDumblo</vt:lpstr>
      <vt:lpstr>'Forma 7'!VAS076_F_Nematerialusis94IsViso</vt:lpstr>
      <vt:lpstr>VAS076_F_Nematerialusis94IsViso</vt:lpstr>
      <vt:lpstr>'Forma 7'!VAS076_F_Nematerialusis95PavirsiniuNuoteku</vt:lpstr>
      <vt:lpstr>VAS076_F_Nematerialusis95PavirsiniuNuoteku</vt:lpstr>
      <vt:lpstr>'Forma 7'!VAS076_F_Nematerialusis96KitosReguliuojamosios</vt:lpstr>
      <vt:lpstr>VAS076_F_Nematerialusis96KitosReguliuojamosios</vt:lpstr>
      <vt:lpstr>'Forma 7'!VAS076_F_Nematerialusis97KitosVeiklos</vt:lpstr>
      <vt:lpstr>VAS076_F_Nematerialusis97KitosVeiklos</vt:lpstr>
      <vt:lpstr>'Forma 7'!VAS076_F_Nematerialusis9Apskaitosveikla1</vt:lpstr>
      <vt:lpstr>VAS076_F_Nematerialusis9Apskaitosveikla1</vt:lpstr>
      <vt:lpstr>'Forma 7'!VAS076_F_Nematerialusis9Kitareguliuoja1</vt:lpstr>
      <vt:lpstr>VAS076_F_Nematerialusis9Kitareguliuoja1</vt:lpstr>
      <vt:lpstr>'Forma 7'!VAS076_F_Netiesiogiaipa31IS</vt:lpstr>
      <vt:lpstr>VAS076_F_Netiesiogiaipa31IS</vt:lpstr>
      <vt:lpstr>'Forma 7'!VAS076_F_Netiesiogiaipa331GeriamojoVandens</vt:lpstr>
      <vt:lpstr>VAS076_F_Netiesiogiaipa331GeriamojoVandens</vt:lpstr>
      <vt:lpstr>'Forma 7'!VAS076_F_Netiesiogiaipa332GeriamojoVandens</vt:lpstr>
      <vt:lpstr>VAS076_F_Netiesiogiaipa332GeriamojoVandens</vt:lpstr>
      <vt:lpstr>'Forma 7'!VAS076_F_Netiesiogiaipa333GeriamojoVandens</vt:lpstr>
      <vt:lpstr>VAS076_F_Netiesiogiaipa333GeriamojoVandens</vt:lpstr>
      <vt:lpstr>'Forma 7'!VAS076_F_Netiesiogiaipa33IsViso</vt:lpstr>
      <vt:lpstr>VAS076_F_Netiesiogiaipa33IsViso</vt:lpstr>
      <vt:lpstr>'Forma 7'!VAS076_F_Netiesiogiaipa341NuotekuSurinkimas</vt:lpstr>
      <vt:lpstr>VAS076_F_Netiesiogiaipa341NuotekuSurinkimas</vt:lpstr>
      <vt:lpstr>'Forma 7'!VAS076_F_Netiesiogiaipa342NuotekuValymas</vt:lpstr>
      <vt:lpstr>VAS076_F_Netiesiogiaipa342NuotekuValymas</vt:lpstr>
      <vt:lpstr>'Forma 7'!VAS076_F_Netiesiogiaipa343NuotekuDumblo</vt:lpstr>
      <vt:lpstr>VAS076_F_Netiesiogiaipa343NuotekuDumblo</vt:lpstr>
      <vt:lpstr>'Forma 7'!VAS076_F_Netiesiogiaipa34IsViso</vt:lpstr>
      <vt:lpstr>VAS076_F_Netiesiogiaipa34IsViso</vt:lpstr>
      <vt:lpstr>'Forma 7'!VAS076_F_Netiesiogiaipa35PavirsiniuNuoteku</vt:lpstr>
      <vt:lpstr>VAS076_F_Netiesiogiaipa35PavirsiniuNuoteku</vt:lpstr>
      <vt:lpstr>'Forma 7'!VAS076_F_Netiesiogiaipa36KitosReguliuojamosios</vt:lpstr>
      <vt:lpstr>VAS076_F_Netiesiogiaipa36KitosReguliuojamosios</vt:lpstr>
      <vt:lpstr>'Forma 7'!VAS076_F_Netiesiogiaipa37KitosVeiklos</vt:lpstr>
      <vt:lpstr>VAS076_F_Netiesiogiaipa37KitosVeiklos</vt:lpstr>
      <vt:lpstr>'Forma 7'!VAS076_F_Netiesiogiaipa3Apskaitosveikla1</vt:lpstr>
      <vt:lpstr>VAS076_F_Netiesiogiaipa3Apskaitosveikla1</vt:lpstr>
      <vt:lpstr>'Forma 7'!VAS076_F_Netiesiogiaipa3Kitareguliuoja1</vt:lpstr>
      <vt:lpstr>VAS076_F_Netiesiogiaipa3Kitareguliuoja1</vt:lpstr>
      <vt:lpstr>'Forma 7'!VAS076_F_Nuotekuirdumbl51IS</vt:lpstr>
      <vt:lpstr>VAS076_F_Nuotekuirdumbl51IS</vt:lpstr>
      <vt:lpstr>'Forma 7'!VAS076_F_Nuotekuirdumbl531GeriamojoVandens</vt:lpstr>
      <vt:lpstr>VAS076_F_Nuotekuirdumbl531GeriamojoVandens</vt:lpstr>
      <vt:lpstr>'Forma 7'!VAS076_F_Nuotekuirdumbl532GeriamojoVandens</vt:lpstr>
      <vt:lpstr>VAS076_F_Nuotekuirdumbl532GeriamojoVandens</vt:lpstr>
      <vt:lpstr>'Forma 7'!VAS076_F_Nuotekuirdumbl533GeriamojoVandens</vt:lpstr>
      <vt:lpstr>VAS076_F_Nuotekuirdumbl533GeriamojoVandens</vt:lpstr>
      <vt:lpstr>'Forma 7'!VAS076_F_Nuotekuirdumbl53IsViso</vt:lpstr>
      <vt:lpstr>VAS076_F_Nuotekuirdumbl53IsViso</vt:lpstr>
      <vt:lpstr>'Forma 7'!VAS076_F_Nuotekuirdumbl541NuotekuSurinkimas</vt:lpstr>
      <vt:lpstr>VAS076_F_Nuotekuirdumbl541NuotekuSurinkimas</vt:lpstr>
      <vt:lpstr>'Forma 7'!VAS076_F_Nuotekuirdumbl542NuotekuValymas</vt:lpstr>
      <vt:lpstr>VAS076_F_Nuotekuirdumbl542NuotekuValymas</vt:lpstr>
      <vt:lpstr>'Forma 7'!VAS076_F_Nuotekuirdumbl543NuotekuDumblo</vt:lpstr>
      <vt:lpstr>VAS076_F_Nuotekuirdumbl543NuotekuDumblo</vt:lpstr>
      <vt:lpstr>'Forma 7'!VAS076_F_Nuotekuirdumbl54IsViso</vt:lpstr>
      <vt:lpstr>VAS076_F_Nuotekuirdumbl54IsViso</vt:lpstr>
      <vt:lpstr>'Forma 7'!VAS076_F_Nuotekuirdumbl55PavirsiniuNuoteku</vt:lpstr>
      <vt:lpstr>VAS076_F_Nuotekuirdumbl55PavirsiniuNuoteku</vt:lpstr>
      <vt:lpstr>'Forma 7'!VAS076_F_Nuotekuirdumbl56KitosReguliuojamosios</vt:lpstr>
      <vt:lpstr>VAS076_F_Nuotekuirdumbl56KitosReguliuojamosios</vt:lpstr>
      <vt:lpstr>'Forma 7'!VAS076_F_Nuotekuirdumbl57KitosVeiklos</vt:lpstr>
      <vt:lpstr>VAS076_F_Nuotekuirdumbl57KitosVeiklos</vt:lpstr>
      <vt:lpstr>'Forma 7'!VAS076_F_Nuotekuirdumbl5Apskaitosveikla1</vt:lpstr>
      <vt:lpstr>VAS076_F_Nuotekuirdumbl5Apskaitosveikla1</vt:lpstr>
      <vt:lpstr>'Forma 7'!VAS076_F_Nuotekuirdumbl5Kitareguliuoja1</vt:lpstr>
      <vt:lpstr>VAS076_F_Nuotekuirdumbl5Kitareguliuoja1</vt:lpstr>
      <vt:lpstr>'Forma 7'!VAS076_F_Nuotekuirdumbl61IS</vt:lpstr>
      <vt:lpstr>VAS076_F_Nuotekuirdumbl61IS</vt:lpstr>
      <vt:lpstr>'Forma 7'!VAS076_F_Nuotekuirdumbl631GeriamojoVandens</vt:lpstr>
      <vt:lpstr>VAS076_F_Nuotekuirdumbl631GeriamojoVandens</vt:lpstr>
      <vt:lpstr>'Forma 7'!VAS076_F_Nuotekuirdumbl632GeriamojoVandens</vt:lpstr>
      <vt:lpstr>VAS076_F_Nuotekuirdumbl632GeriamojoVandens</vt:lpstr>
      <vt:lpstr>'Forma 7'!VAS076_F_Nuotekuirdumbl633GeriamojoVandens</vt:lpstr>
      <vt:lpstr>VAS076_F_Nuotekuirdumbl633GeriamojoVandens</vt:lpstr>
      <vt:lpstr>'Forma 7'!VAS076_F_Nuotekuirdumbl63IsViso</vt:lpstr>
      <vt:lpstr>VAS076_F_Nuotekuirdumbl63IsViso</vt:lpstr>
      <vt:lpstr>'Forma 7'!VAS076_F_Nuotekuirdumbl641NuotekuSurinkimas</vt:lpstr>
      <vt:lpstr>VAS076_F_Nuotekuirdumbl641NuotekuSurinkimas</vt:lpstr>
      <vt:lpstr>'Forma 7'!VAS076_F_Nuotekuirdumbl642NuotekuValymas</vt:lpstr>
      <vt:lpstr>VAS076_F_Nuotekuirdumbl642NuotekuValymas</vt:lpstr>
      <vt:lpstr>'Forma 7'!VAS076_F_Nuotekuirdumbl643NuotekuDumblo</vt:lpstr>
      <vt:lpstr>VAS076_F_Nuotekuirdumbl643NuotekuDumblo</vt:lpstr>
      <vt:lpstr>'Forma 7'!VAS076_F_Nuotekuirdumbl64IsViso</vt:lpstr>
      <vt:lpstr>VAS076_F_Nuotekuirdumbl64IsViso</vt:lpstr>
      <vt:lpstr>'Forma 7'!VAS076_F_Nuotekuirdumbl65PavirsiniuNuoteku</vt:lpstr>
      <vt:lpstr>VAS076_F_Nuotekuirdumbl65PavirsiniuNuoteku</vt:lpstr>
      <vt:lpstr>'Forma 7'!VAS076_F_Nuotekuirdumbl66KitosReguliuojamosios</vt:lpstr>
      <vt:lpstr>VAS076_F_Nuotekuirdumbl66KitosReguliuojamosios</vt:lpstr>
      <vt:lpstr>'Forma 7'!VAS076_F_Nuotekuirdumbl67KitosVeiklos</vt:lpstr>
      <vt:lpstr>VAS076_F_Nuotekuirdumbl67KitosVeiklos</vt:lpstr>
      <vt:lpstr>'Forma 7'!VAS076_F_Nuotekuirdumbl6Apskaitosveikla1</vt:lpstr>
      <vt:lpstr>VAS076_F_Nuotekuirdumbl6Apskaitosveikla1</vt:lpstr>
      <vt:lpstr>'Forma 7'!VAS076_F_Nuotekuirdumbl6Kitareguliuoja1</vt:lpstr>
      <vt:lpstr>VAS076_F_Nuotekuirdumbl6Kitareguliuoja1</vt:lpstr>
      <vt:lpstr>'Forma 7'!VAS076_F_Nuotekuirdumbl71IS</vt:lpstr>
      <vt:lpstr>VAS076_F_Nuotekuirdumbl71IS</vt:lpstr>
      <vt:lpstr>'Forma 7'!VAS076_F_Nuotekuirdumbl731GeriamojoVandens</vt:lpstr>
      <vt:lpstr>VAS076_F_Nuotekuirdumbl731GeriamojoVandens</vt:lpstr>
      <vt:lpstr>'Forma 7'!VAS076_F_Nuotekuirdumbl732GeriamojoVandens</vt:lpstr>
      <vt:lpstr>VAS076_F_Nuotekuirdumbl732GeriamojoVandens</vt:lpstr>
      <vt:lpstr>'Forma 7'!VAS076_F_Nuotekuirdumbl733GeriamojoVandens</vt:lpstr>
      <vt:lpstr>VAS076_F_Nuotekuirdumbl733GeriamojoVandens</vt:lpstr>
      <vt:lpstr>'Forma 7'!VAS076_F_Nuotekuirdumbl73IsViso</vt:lpstr>
      <vt:lpstr>VAS076_F_Nuotekuirdumbl73IsViso</vt:lpstr>
      <vt:lpstr>'Forma 7'!VAS076_F_Nuotekuirdumbl741NuotekuSurinkimas</vt:lpstr>
      <vt:lpstr>VAS076_F_Nuotekuirdumbl741NuotekuSurinkimas</vt:lpstr>
      <vt:lpstr>'Forma 7'!VAS076_F_Nuotekuirdumbl742NuotekuValymas</vt:lpstr>
      <vt:lpstr>VAS076_F_Nuotekuirdumbl742NuotekuValymas</vt:lpstr>
      <vt:lpstr>'Forma 7'!VAS076_F_Nuotekuirdumbl743NuotekuDumblo</vt:lpstr>
      <vt:lpstr>VAS076_F_Nuotekuirdumbl743NuotekuDumblo</vt:lpstr>
      <vt:lpstr>'Forma 7'!VAS076_F_Nuotekuirdumbl74IsViso</vt:lpstr>
      <vt:lpstr>VAS076_F_Nuotekuirdumbl74IsViso</vt:lpstr>
      <vt:lpstr>'Forma 7'!VAS076_F_Nuotekuirdumbl75PavirsiniuNuoteku</vt:lpstr>
      <vt:lpstr>VAS076_F_Nuotekuirdumbl75PavirsiniuNuoteku</vt:lpstr>
      <vt:lpstr>'Forma 7'!VAS076_F_Nuotekuirdumbl76KitosReguliuojamosios</vt:lpstr>
      <vt:lpstr>VAS076_F_Nuotekuirdumbl76KitosReguliuojamosios</vt:lpstr>
      <vt:lpstr>'Forma 7'!VAS076_F_Nuotekuirdumbl77KitosVeiklos</vt:lpstr>
      <vt:lpstr>VAS076_F_Nuotekuirdumbl77KitosVeiklos</vt:lpstr>
      <vt:lpstr>'Forma 7'!VAS076_F_Nuotekuirdumbl7Apskaitosveikla1</vt:lpstr>
      <vt:lpstr>VAS076_F_Nuotekuirdumbl7Apskaitosveikla1</vt:lpstr>
      <vt:lpstr>'Forma 7'!VAS076_F_Nuotekuirdumbl7Kitareguliuoja1</vt:lpstr>
      <vt:lpstr>VAS076_F_Nuotekuirdumbl7Kitareguliuoja1</vt:lpstr>
      <vt:lpstr>'Forma 7'!VAS076_F_Paskirstomasil21IS</vt:lpstr>
      <vt:lpstr>VAS076_F_Paskirstomasil21IS</vt:lpstr>
      <vt:lpstr>'Forma 7'!VAS076_F_Paskirstomasil231GeriamojoVandens</vt:lpstr>
      <vt:lpstr>VAS076_F_Paskirstomasil231GeriamojoVandens</vt:lpstr>
      <vt:lpstr>'Forma 7'!VAS076_F_Paskirstomasil232GeriamojoVandens</vt:lpstr>
      <vt:lpstr>VAS076_F_Paskirstomasil232GeriamojoVandens</vt:lpstr>
      <vt:lpstr>'Forma 7'!VAS076_F_Paskirstomasil233GeriamojoVandens</vt:lpstr>
      <vt:lpstr>VAS076_F_Paskirstomasil233GeriamojoVandens</vt:lpstr>
      <vt:lpstr>'Forma 7'!VAS076_F_Paskirstomasil23IsViso</vt:lpstr>
      <vt:lpstr>VAS076_F_Paskirstomasil23IsViso</vt:lpstr>
      <vt:lpstr>'Forma 7'!VAS076_F_Paskirstomasil241NuotekuSurinkimas</vt:lpstr>
      <vt:lpstr>VAS076_F_Paskirstomasil241NuotekuSurinkimas</vt:lpstr>
      <vt:lpstr>'Forma 7'!VAS076_F_Paskirstomasil242NuotekuValymas</vt:lpstr>
      <vt:lpstr>VAS076_F_Paskirstomasil242NuotekuValymas</vt:lpstr>
      <vt:lpstr>'Forma 7'!VAS076_F_Paskirstomasil243NuotekuDumblo</vt:lpstr>
      <vt:lpstr>VAS076_F_Paskirstomasil243NuotekuDumblo</vt:lpstr>
      <vt:lpstr>'Forma 7'!VAS076_F_Paskirstomasil24IsViso</vt:lpstr>
      <vt:lpstr>VAS076_F_Paskirstomasil24IsViso</vt:lpstr>
      <vt:lpstr>'Forma 7'!VAS076_F_Paskirstomasil25PavirsiniuNuoteku</vt:lpstr>
      <vt:lpstr>VAS076_F_Paskirstomasil25PavirsiniuNuoteku</vt:lpstr>
      <vt:lpstr>'Forma 7'!VAS076_F_Paskirstomasil26KitosReguliuojamosios</vt:lpstr>
      <vt:lpstr>VAS076_F_Paskirstomasil26KitosReguliuojamosios</vt:lpstr>
      <vt:lpstr>'Forma 7'!VAS076_F_Paskirstomasil27KitosVeiklos</vt:lpstr>
      <vt:lpstr>VAS076_F_Paskirstomasil27KitosVeiklos</vt:lpstr>
      <vt:lpstr>'Forma 7'!VAS076_F_Paskirstomasil2Apskaitosveikla1</vt:lpstr>
      <vt:lpstr>VAS076_F_Paskirstomasil2Apskaitosveikla1</vt:lpstr>
      <vt:lpstr>'Forma 7'!VAS076_F_Paskirstomasil2Kitareguliuoja1</vt:lpstr>
      <vt:lpstr>VAS076_F_Paskirstomasil2Kitareguliuoja1</vt:lpstr>
      <vt:lpstr>'Forma 7'!VAS076_F_Pastataiadmini61IS</vt:lpstr>
      <vt:lpstr>VAS076_F_Pastataiadmini61IS</vt:lpstr>
      <vt:lpstr>'Forma 7'!VAS076_F_Pastataiadmini631GeriamojoVandens</vt:lpstr>
      <vt:lpstr>VAS076_F_Pastataiadmini631GeriamojoVandens</vt:lpstr>
      <vt:lpstr>'Forma 7'!VAS076_F_Pastataiadmini632GeriamojoVandens</vt:lpstr>
      <vt:lpstr>VAS076_F_Pastataiadmini632GeriamojoVandens</vt:lpstr>
      <vt:lpstr>'Forma 7'!VAS076_F_Pastataiadmini633GeriamojoVandens</vt:lpstr>
      <vt:lpstr>VAS076_F_Pastataiadmini633GeriamojoVandens</vt:lpstr>
      <vt:lpstr>'Forma 7'!VAS076_F_Pastataiadmini63IsViso</vt:lpstr>
      <vt:lpstr>VAS076_F_Pastataiadmini63IsViso</vt:lpstr>
      <vt:lpstr>'Forma 7'!VAS076_F_Pastataiadmini641NuotekuSurinkimas</vt:lpstr>
      <vt:lpstr>VAS076_F_Pastataiadmini641NuotekuSurinkimas</vt:lpstr>
      <vt:lpstr>'Forma 7'!VAS076_F_Pastataiadmini642NuotekuValymas</vt:lpstr>
      <vt:lpstr>VAS076_F_Pastataiadmini642NuotekuValymas</vt:lpstr>
      <vt:lpstr>'Forma 7'!VAS076_F_Pastataiadmini643NuotekuDumblo</vt:lpstr>
      <vt:lpstr>VAS076_F_Pastataiadmini643NuotekuDumblo</vt:lpstr>
      <vt:lpstr>'Forma 7'!VAS076_F_Pastataiadmini64IsViso</vt:lpstr>
      <vt:lpstr>VAS076_F_Pastataiadmini64IsViso</vt:lpstr>
      <vt:lpstr>'Forma 7'!VAS076_F_Pastataiadmini65PavirsiniuNuoteku</vt:lpstr>
      <vt:lpstr>VAS076_F_Pastataiadmini65PavirsiniuNuoteku</vt:lpstr>
      <vt:lpstr>'Forma 7'!VAS076_F_Pastataiadmini66KitosReguliuojamosios</vt:lpstr>
      <vt:lpstr>VAS076_F_Pastataiadmini66KitosReguliuojamosios</vt:lpstr>
      <vt:lpstr>'Forma 7'!VAS076_F_Pastataiadmini67KitosVeiklos</vt:lpstr>
      <vt:lpstr>VAS076_F_Pastataiadmini67KitosVeiklos</vt:lpstr>
      <vt:lpstr>'Forma 7'!VAS076_F_Pastataiadmini6Apskaitosveikla1</vt:lpstr>
      <vt:lpstr>VAS076_F_Pastataiadmini6Apskaitosveikla1</vt:lpstr>
      <vt:lpstr>'Forma 7'!VAS076_F_Pastataiadmini6Kitareguliuoja1</vt:lpstr>
      <vt:lpstr>VAS076_F_Pastataiadmini6Kitareguliuoja1</vt:lpstr>
      <vt:lpstr>'Forma 7'!VAS076_F_Pastataiadmini71IS</vt:lpstr>
      <vt:lpstr>VAS076_F_Pastataiadmini71IS</vt:lpstr>
      <vt:lpstr>'Forma 7'!VAS076_F_Pastataiadmini731GeriamojoVandens</vt:lpstr>
      <vt:lpstr>VAS076_F_Pastataiadmini731GeriamojoVandens</vt:lpstr>
      <vt:lpstr>'Forma 7'!VAS076_F_Pastataiadmini732GeriamojoVandens</vt:lpstr>
      <vt:lpstr>VAS076_F_Pastataiadmini732GeriamojoVandens</vt:lpstr>
      <vt:lpstr>'Forma 7'!VAS076_F_Pastataiadmini733GeriamojoVandens</vt:lpstr>
      <vt:lpstr>VAS076_F_Pastataiadmini733GeriamojoVandens</vt:lpstr>
      <vt:lpstr>'Forma 7'!VAS076_F_Pastataiadmini73IsViso</vt:lpstr>
      <vt:lpstr>VAS076_F_Pastataiadmini73IsViso</vt:lpstr>
      <vt:lpstr>'Forma 7'!VAS076_F_Pastataiadmini741NuotekuSurinkimas</vt:lpstr>
      <vt:lpstr>VAS076_F_Pastataiadmini741NuotekuSurinkimas</vt:lpstr>
      <vt:lpstr>'Forma 7'!VAS076_F_Pastataiadmini742NuotekuValymas</vt:lpstr>
      <vt:lpstr>VAS076_F_Pastataiadmini742NuotekuValymas</vt:lpstr>
      <vt:lpstr>'Forma 7'!VAS076_F_Pastataiadmini743NuotekuDumblo</vt:lpstr>
      <vt:lpstr>VAS076_F_Pastataiadmini743NuotekuDumblo</vt:lpstr>
      <vt:lpstr>'Forma 7'!VAS076_F_Pastataiadmini74IsViso</vt:lpstr>
      <vt:lpstr>VAS076_F_Pastataiadmini74IsViso</vt:lpstr>
      <vt:lpstr>'Forma 7'!VAS076_F_Pastataiadmini75PavirsiniuNuoteku</vt:lpstr>
      <vt:lpstr>VAS076_F_Pastataiadmini75PavirsiniuNuoteku</vt:lpstr>
      <vt:lpstr>'Forma 7'!VAS076_F_Pastataiadmini76KitosReguliuojamosios</vt:lpstr>
      <vt:lpstr>VAS076_F_Pastataiadmini76KitosReguliuojamosios</vt:lpstr>
      <vt:lpstr>'Forma 7'!VAS076_F_Pastataiadmini77KitosVeiklos</vt:lpstr>
      <vt:lpstr>VAS076_F_Pastataiadmini77KitosVeiklos</vt:lpstr>
      <vt:lpstr>'Forma 7'!VAS076_F_Pastataiadmini7Apskaitosveikla1</vt:lpstr>
      <vt:lpstr>VAS076_F_Pastataiadmini7Apskaitosveikla1</vt:lpstr>
      <vt:lpstr>'Forma 7'!VAS076_F_Pastataiadmini7Kitareguliuoja1</vt:lpstr>
      <vt:lpstr>VAS076_F_Pastataiadmini7Kitareguliuoja1</vt:lpstr>
      <vt:lpstr>'Forma 7'!VAS076_F_Pastataiadmini81IS</vt:lpstr>
      <vt:lpstr>VAS076_F_Pastataiadmini81IS</vt:lpstr>
      <vt:lpstr>'Forma 7'!VAS076_F_Pastataiadmini831GeriamojoVandens</vt:lpstr>
      <vt:lpstr>VAS076_F_Pastataiadmini831GeriamojoVandens</vt:lpstr>
      <vt:lpstr>'Forma 7'!VAS076_F_Pastataiadmini832GeriamojoVandens</vt:lpstr>
      <vt:lpstr>VAS076_F_Pastataiadmini832GeriamojoVandens</vt:lpstr>
      <vt:lpstr>'Forma 7'!VAS076_F_Pastataiadmini833GeriamojoVandens</vt:lpstr>
      <vt:lpstr>VAS076_F_Pastataiadmini833GeriamojoVandens</vt:lpstr>
      <vt:lpstr>'Forma 7'!VAS076_F_Pastataiadmini83IsViso</vt:lpstr>
      <vt:lpstr>VAS076_F_Pastataiadmini83IsViso</vt:lpstr>
      <vt:lpstr>'Forma 7'!VAS076_F_Pastataiadmini841NuotekuSurinkimas</vt:lpstr>
      <vt:lpstr>VAS076_F_Pastataiadmini841NuotekuSurinkimas</vt:lpstr>
      <vt:lpstr>'Forma 7'!VAS076_F_Pastataiadmini842NuotekuValymas</vt:lpstr>
      <vt:lpstr>VAS076_F_Pastataiadmini842NuotekuValymas</vt:lpstr>
      <vt:lpstr>'Forma 7'!VAS076_F_Pastataiadmini843NuotekuDumblo</vt:lpstr>
      <vt:lpstr>VAS076_F_Pastataiadmini843NuotekuDumblo</vt:lpstr>
      <vt:lpstr>'Forma 7'!VAS076_F_Pastataiadmini84IsViso</vt:lpstr>
      <vt:lpstr>VAS076_F_Pastataiadmini84IsViso</vt:lpstr>
      <vt:lpstr>'Forma 7'!VAS076_F_Pastataiadmini85PavirsiniuNuoteku</vt:lpstr>
      <vt:lpstr>VAS076_F_Pastataiadmini85PavirsiniuNuoteku</vt:lpstr>
      <vt:lpstr>'Forma 7'!VAS076_F_Pastataiadmini86KitosReguliuojamosios</vt:lpstr>
      <vt:lpstr>VAS076_F_Pastataiadmini86KitosReguliuojamosios</vt:lpstr>
      <vt:lpstr>'Forma 7'!VAS076_F_Pastataiadmini87KitosVeiklos</vt:lpstr>
      <vt:lpstr>VAS076_F_Pastataiadmini87KitosVeiklos</vt:lpstr>
      <vt:lpstr>'Forma 7'!VAS076_F_Pastataiadmini8Apskaitosveikla1</vt:lpstr>
      <vt:lpstr>VAS076_F_Pastataiadmini8Apskaitosveikla1</vt:lpstr>
      <vt:lpstr>'Forma 7'!VAS076_F_Pastataiadmini8Kitareguliuoja1</vt:lpstr>
      <vt:lpstr>VAS076_F_Pastataiadmini8Kitareguliuoja1</vt:lpstr>
      <vt:lpstr>'Forma 7'!VAS076_F_Pastataiadmini91IS</vt:lpstr>
      <vt:lpstr>VAS076_F_Pastataiadmini91IS</vt:lpstr>
      <vt:lpstr>'Forma 7'!VAS076_F_Pastataiadmini931GeriamojoVandens</vt:lpstr>
      <vt:lpstr>VAS076_F_Pastataiadmini931GeriamojoVandens</vt:lpstr>
      <vt:lpstr>'Forma 7'!VAS076_F_Pastataiadmini932GeriamojoVandens</vt:lpstr>
      <vt:lpstr>VAS076_F_Pastataiadmini932GeriamojoVandens</vt:lpstr>
      <vt:lpstr>'Forma 7'!VAS076_F_Pastataiadmini933GeriamojoVandens</vt:lpstr>
      <vt:lpstr>VAS076_F_Pastataiadmini933GeriamojoVandens</vt:lpstr>
      <vt:lpstr>'Forma 7'!VAS076_F_Pastataiadmini93IsViso</vt:lpstr>
      <vt:lpstr>VAS076_F_Pastataiadmini93IsViso</vt:lpstr>
      <vt:lpstr>'Forma 7'!VAS076_F_Pastataiadmini941NuotekuSurinkimas</vt:lpstr>
      <vt:lpstr>VAS076_F_Pastataiadmini941NuotekuSurinkimas</vt:lpstr>
      <vt:lpstr>'Forma 7'!VAS076_F_Pastataiadmini942NuotekuValymas</vt:lpstr>
      <vt:lpstr>VAS076_F_Pastataiadmini942NuotekuValymas</vt:lpstr>
      <vt:lpstr>'Forma 7'!VAS076_F_Pastataiadmini943NuotekuDumblo</vt:lpstr>
      <vt:lpstr>VAS076_F_Pastataiadmini943NuotekuDumblo</vt:lpstr>
      <vt:lpstr>'Forma 7'!VAS076_F_Pastataiadmini94IsViso</vt:lpstr>
      <vt:lpstr>VAS076_F_Pastataiadmini94IsViso</vt:lpstr>
      <vt:lpstr>'Forma 7'!VAS076_F_Pastataiadmini95PavirsiniuNuoteku</vt:lpstr>
      <vt:lpstr>VAS076_F_Pastataiadmini95PavirsiniuNuoteku</vt:lpstr>
      <vt:lpstr>'Forma 7'!VAS076_F_Pastataiadmini96KitosReguliuojamosios</vt:lpstr>
      <vt:lpstr>VAS076_F_Pastataiadmini96KitosReguliuojamosios</vt:lpstr>
      <vt:lpstr>'Forma 7'!VAS076_F_Pastataiadmini97KitosVeiklos</vt:lpstr>
      <vt:lpstr>VAS076_F_Pastataiadmini97KitosVeiklos</vt:lpstr>
      <vt:lpstr>'Forma 7'!VAS076_F_Pastataiadmini9Apskaitosveikla1</vt:lpstr>
      <vt:lpstr>VAS076_F_Pastataiadmini9Apskaitosveikla1</vt:lpstr>
      <vt:lpstr>'Forma 7'!VAS076_F_Pastataiadmini9Kitareguliuoja1</vt:lpstr>
      <vt:lpstr>VAS076_F_Pastataiadmini9Kitareguliuoja1</vt:lpstr>
      <vt:lpstr>'Forma 7'!VAS076_F_Pastataiirstat61IS</vt:lpstr>
      <vt:lpstr>VAS076_F_Pastataiirstat61IS</vt:lpstr>
      <vt:lpstr>'Forma 7'!VAS076_F_Pastataiirstat631GeriamojoVandens</vt:lpstr>
      <vt:lpstr>VAS076_F_Pastataiirstat631GeriamojoVandens</vt:lpstr>
      <vt:lpstr>'Forma 7'!VAS076_F_Pastataiirstat632GeriamojoVandens</vt:lpstr>
      <vt:lpstr>VAS076_F_Pastataiirstat632GeriamojoVandens</vt:lpstr>
      <vt:lpstr>'Forma 7'!VAS076_F_Pastataiirstat633GeriamojoVandens</vt:lpstr>
      <vt:lpstr>VAS076_F_Pastataiirstat633GeriamojoVandens</vt:lpstr>
      <vt:lpstr>'Forma 7'!VAS076_F_Pastataiirstat63IsViso</vt:lpstr>
      <vt:lpstr>VAS076_F_Pastataiirstat63IsViso</vt:lpstr>
      <vt:lpstr>'Forma 7'!VAS076_F_Pastataiirstat641NuotekuSurinkimas</vt:lpstr>
      <vt:lpstr>VAS076_F_Pastataiirstat641NuotekuSurinkimas</vt:lpstr>
      <vt:lpstr>'Forma 7'!VAS076_F_Pastataiirstat642NuotekuValymas</vt:lpstr>
      <vt:lpstr>VAS076_F_Pastataiirstat642NuotekuValymas</vt:lpstr>
      <vt:lpstr>'Forma 7'!VAS076_F_Pastataiirstat643NuotekuDumblo</vt:lpstr>
      <vt:lpstr>VAS076_F_Pastataiirstat643NuotekuDumblo</vt:lpstr>
      <vt:lpstr>'Forma 7'!VAS076_F_Pastataiirstat64IsViso</vt:lpstr>
      <vt:lpstr>VAS076_F_Pastataiirstat64IsViso</vt:lpstr>
      <vt:lpstr>'Forma 7'!VAS076_F_Pastataiirstat65PavirsiniuNuoteku</vt:lpstr>
      <vt:lpstr>VAS076_F_Pastataiirstat65PavirsiniuNuoteku</vt:lpstr>
      <vt:lpstr>'Forma 7'!VAS076_F_Pastataiirstat66KitosReguliuojamosios</vt:lpstr>
      <vt:lpstr>VAS076_F_Pastataiirstat66KitosReguliuojamosios</vt:lpstr>
      <vt:lpstr>'Forma 7'!VAS076_F_Pastataiirstat67KitosVeiklos</vt:lpstr>
      <vt:lpstr>VAS076_F_Pastataiirstat67KitosVeiklos</vt:lpstr>
      <vt:lpstr>'Forma 7'!VAS076_F_Pastataiirstat6Apskaitosveikla1</vt:lpstr>
      <vt:lpstr>VAS076_F_Pastataiirstat6Apskaitosveikla1</vt:lpstr>
      <vt:lpstr>'Forma 7'!VAS076_F_Pastataiirstat6Kitareguliuoja1</vt:lpstr>
      <vt:lpstr>VAS076_F_Pastataiirstat6Kitareguliuoja1</vt:lpstr>
      <vt:lpstr>'Forma 7'!VAS076_F_Pastataiirstat71IS</vt:lpstr>
      <vt:lpstr>VAS076_F_Pastataiirstat71IS</vt:lpstr>
      <vt:lpstr>'Forma 7'!VAS076_F_Pastataiirstat731GeriamojoVandens</vt:lpstr>
      <vt:lpstr>VAS076_F_Pastataiirstat731GeriamojoVandens</vt:lpstr>
      <vt:lpstr>'Forma 7'!VAS076_F_Pastataiirstat732GeriamojoVandens</vt:lpstr>
      <vt:lpstr>VAS076_F_Pastataiirstat732GeriamojoVandens</vt:lpstr>
      <vt:lpstr>'Forma 7'!VAS076_F_Pastataiirstat733GeriamojoVandens</vt:lpstr>
      <vt:lpstr>VAS076_F_Pastataiirstat733GeriamojoVandens</vt:lpstr>
      <vt:lpstr>'Forma 7'!VAS076_F_Pastataiirstat73IsViso</vt:lpstr>
      <vt:lpstr>VAS076_F_Pastataiirstat73IsViso</vt:lpstr>
      <vt:lpstr>'Forma 7'!VAS076_F_Pastataiirstat741NuotekuSurinkimas</vt:lpstr>
      <vt:lpstr>VAS076_F_Pastataiirstat741NuotekuSurinkimas</vt:lpstr>
      <vt:lpstr>'Forma 7'!VAS076_F_Pastataiirstat742NuotekuValymas</vt:lpstr>
      <vt:lpstr>VAS076_F_Pastataiirstat742NuotekuValymas</vt:lpstr>
      <vt:lpstr>'Forma 7'!VAS076_F_Pastataiirstat743NuotekuDumblo</vt:lpstr>
      <vt:lpstr>VAS076_F_Pastataiirstat743NuotekuDumblo</vt:lpstr>
      <vt:lpstr>'Forma 7'!VAS076_F_Pastataiirstat74IsViso</vt:lpstr>
      <vt:lpstr>VAS076_F_Pastataiirstat74IsViso</vt:lpstr>
      <vt:lpstr>'Forma 7'!VAS076_F_Pastataiirstat75PavirsiniuNuoteku</vt:lpstr>
      <vt:lpstr>VAS076_F_Pastataiirstat75PavirsiniuNuoteku</vt:lpstr>
      <vt:lpstr>'Forma 7'!VAS076_F_Pastataiirstat76KitosReguliuojamosios</vt:lpstr>
      <vt:lpstr>VAS076_F_Pastataiirstat76KitosReguliuojamosios</vt:lpstr>
      <vt:lpstr>'Forma 7'!VAS076_F_Pastataiirstat77KitosVeiklos</vt:lpstr>
      <vt:lpstr>VAS076_F_Pastataiirstat77KitosVeiklos</vt:lpstr>
      <vt:lpstr>'Forma 7'!VAS076_F_Pastataiirstat7Apskaitosveikla1</vt:lpstr>
      <vt:lpstr>VAS076_F_Pastataiirstat7Apskaitosveikla1</vt:lpstr>
      <vt:lpstr>'Forma 7'!VAS076_F_Pastataiirstat7Kitareguliuoja1</vt:lpstr>
      <vt:lpstr>VAS076_F_Pastataiirstat7Kitareguliuoja1</vt:lpstr>
      <vt:lpstr>'Forma 7'!VAS076_F_Pastataiirstat81IS</vt:lpstr>
      <vt:lpstr>VAS076_F_Pastataiirstat81IS</vt:lpstr>
      <vt:lpstr>'Forma 7'!VAS076_F_Pastataiirstat831GeriamojoVandens</vt:lpstr>
      <vt:lpstr>VAS076_F_Pastataiirstat831GeriamojoVandens</vt:lpstr>
      <vt:lpstr>'Forma 7'!VAS076_F_Pastataiirstat832GeriamojoVandens</vt:lpstr>
      <vt:lpstr>VAS076_F_Pastataiirstat832GeriamojoVandens</vt:lpstr>
      <vt:lpstr>'Forma 7'!VAS076_F_Pastataiirstat833GeriamojoVandens</vt:lpstr>
      <vt:lpstr>VAS076_F_Pastataiirstat833GeriamojoVandens</vt:lpstr>
      <vt:lpstr>'Forma 7'!VAS076_F_Pastataiirstat83IsViso</vt:lpstr>
      <vt:lpstr>VAS076_F_Pastataiirstat83IsViso</vt:lpstr>
      <vt:lpstr>'Forma 7'!VAS076_F_Pastataiirstat841NuotekuSurinkimas</vt:lpstr>
      <vt:lpstr>VAS076_F_Pastataiirstat841NuotekuSurinkimas</vt:lpstr>
      <vt:lpstr>'Forma 7'!VAS076_F_Pastataiirstat842NuotekuValymas</vt:lpstr>
      <vt:lpstr>VAS076_F_Pastataiirstat842NuotekuValymas</vt:lpstr>
      <vt:lpstr>'Forma 7'!VAS076_F_Pastataiirstat843NuotekuDumblo</vt:lpstr>
      <vt:lpstr>VAS076_F_Pastataiirstat843NuotekuDumblo</vt:lpstr>
      <vt:lpstr>'Forma 7'!VAS076_F_Pastataiirstat84IsViso</vt:lpstr>
      <vt:lpstr>VAS076_F_Pastataiirstat84IsViso</vt:lpstr>
      <vt:lpstr>'Forma 7'!VAS076_F_Pastataiirstat85PavirsiniuNuoteku</vt:lpstr>
      <vt:lpstr>VAS076_F_Pastataiirstat85PavirsiniuNuoteku</vt:lpstr>
      <vt:lpstr>'Forma 7'!VAS076_F_Pastataiirstat86KitosReguliuojamosios</vt:lpstr>
      <vt:lpstr>VAS076_F_Pastataiirstat86KitosReguliuojamosios</vt:lpstr>
      <vt:lpstr>'Forma 7'!VAS076_F_Pastataiirstat87KitosVeiklos</vt:lpstr>
      <vt:lpstr>VAS076_F_Pastataiirstat87KitosVeiklos</vt:lpstr>
      <vt:lpstr>'Forma 7'!VAS076_F_Pastataiirstat8Apskaitosveikla1</vt:lpstr>
      <vt:lpstr>VAS076_F_Pastataiirstat8Apskaitosveikla1</vt:lpstr>
      <vt:lpstr>'Forma 7'!VAS076_F_Pastataiirstat8Kitareguliuoja1</vt:lpstr>
      <vt:lpstr>VAS076_F_Pastataiirstat8Kitareguliuoja1</vt:lpstr>
      <vt:lpstr>'Forma 7'!VAS076_F_Pastataiirstat91IS</vt:lpstr>
      <vt:lpstr>VAS076_F_Pastataiirstat91IS</vt:lpstr>
      <vt:lpstr>'Forma 7'!VAS076_F_Pastataiirstat931GeriamojoVandens</vt:lpstr>
      <vt:lpstr>VAS076_F_Pastataiirstat931GeriamojoVandens</vt:lpstr>
      <vt:lpstr>'Forma 7'!VAS076_F_Pastataiirstat932GeriamojoVandens</vt:lpstr>
      <vt:lpstr>VAS076_F_Pastataiirstat932GeriamojoVandens</vt:lpstr>
      <vt:lpstr>'Forma 7'!VAS076_F_Pastataiirstat933GeriamojoVandens</vt:lpstr>
      <vt:lpstr>VAS076_F_Pastataiirstat933GeriamojoVandens</vt:lpstr>
      <vt:lpstr>'Forma 7'!VAS076_F_Pastataiirstat93IsViso</vt:lpstr>
      <vt:lpstr>VAS076_F_Pastataiirstat93IsViso</vt:lpstr>
      <vt:lpstr>'Forma 7'!VAS076_F_Pastataiirstat941NuotekuSurinkimas</vt:lpstr>
      <vt:lpstr>VAS076_F_Pastataiirstat941NuotekuSurinkimas</vt:lpstr>
      <vt:lpstr>'Forma 7'!VAS076_F_Pastataiirstat942NuotekuValymas</vt:lpstr>
      <vt:lpstr>VAS076_F_Pastataiirstat942NuotekuValymas</vt:lpstr>
      <vt:lpstr>'Forma 7'!VAS076_F_Pastataiirstat943NuotekuDumblo</vt:lpstr>
      <vt:lpstr>VAS076_F_Pastataiirstat943NuotekuDumblo</vt:lpstr>
      <vt:lpstr>'Forma 7'!VAS076_F_Pastataiirstat94IsViso</vt:lpstr>
      <vt:lpstr>VAS076_F_Pastataiirstat94IsViso</vt:lpstr>
      <vt:lpstr>'Forma 7'!VAS076_F_Pastataiirstat95PavirsiniuNuoteku</vt:lpstr>
      <vt:lpstr>VAS076_F_Pastataiirstat95PavirsiniuNuoteku</vt:lpstr>
      <vt:lpstr>'Forma 7'!VAS076_F_Pastataiirstat96KitosReguliuojamosios</vt:lpstr>
      <vt:lpstr>VAS076_F_Pastataiirstat96KitosReguliuojamosios</vt:lpstr>
      <vt:lpstr>'Forma 7'!VAS076_F_Pastataiirstat97KitosVeiklos</vt:lpstr>
      <vt:lpstr>VAS076_F_Pastataiirstat97KitosVeiklos</vt:lpstr>
      <vt:lpstr>'Forma 7'!VAS076_F_Pastataiirstat9Apskaitosveikla1</vt:lpstr>
      <vt:lpstr>VAS076_F_Pastataiirstat9Apskaitosveikla1</vt:lpstr>
      <vt:lpstr>'Forma 7'!VAS076_F_Pastataiirstat9Kitareguliuoja1</vt:lpstr>
      <vt:lpstr>VAS076_F_Pastataiirstat9Kitareguliuoja1</vt:lpstr>
      <vt:lpstr>'Forma 7'!VAS076_F_Saulessviesose11IS</vt:lpstr>
      <vt:lpstr>VAS076_F_Saulessviesose11IS</vt:lpstr>
      <vt:lpstr>'Forma 7'!VAS076_F_Saulessviesose131GeriamojoVandens</vt:lpstr>
      <vt:lpstr>VAS076_F_Saulessviesose131GeriamojoVandens</vt:lpstr>
      <vt:lpstr>'Forma 7'!VAS076_F_Saulessviesose132GeriamojoVandens</vt:lpstr>
      <vt:lpstr>VAS076_F_Saulessviesose132GeriamojoVandens</vt:lpstr>
      <vt:lpstr>'Forma 7'!VAS076_F_Saulessviesose133GeriamojoVandens</vt:lpstr>
      <vt:lpstr>VAS076_F_Saulessviesose133GeriamojoVandens</vt:lpstr>
      <vt:lpstr>'Forma 7'!VAS076_F_Saulessviesose13IsViso</vt:lpstr>
      <vt:lpstr>VAS076_F_Saulessviesose13IsViso</vt:lpstr>
      <vt:lpstr>'Forma 7'!VAS076_F_Saulessviesose141NuotekuSurinkimas</vt:lpstr>
      <vt:lpstr>VAS076_F_Saulessviesose141NuotekuSurinkimas</vt:lpstr>
      <vt:lpstr>'Forma 7'!VAS076_F_Saulessviesose142NuotekuValymas</vt:lpstr>
      <vt:lpstr>VAS076_F_Saulessviesose142NuotekuValymas</vt:lpstr>
      <vt:lpstr>'Forma 7'!VAS076_F_Saulessviesose143NuotekuDumblo</vt:lpstr>
      <vt:lpstr>VAS076_F_Saulessviesose143NuotekuDumblo</vt:lpstr>
      <vt:lpstr>'Forma 7'!VAS076_F_Saulessviesose14IsViso</vt:lpstr>
      <vt:lpstr>VAS076_F_Saulessviesose14IsViso</vt:lpstr>
      <vt:lpstr>'Forma 7'!VAS076_F_Saulessviesose15PavirsiniuNuoteku</vt:lpstr>
      <vt:lpstr>VAS076_F_Saulessviesose15PavirsiniuNuoteku</vt:lpstr>
      <vt:lpstr>'Forma 7'!VAS076_F_Saulessviesose16KitosReguliuojamosios</vt:lpstr>
      <vt:lpstr>VAS076_F_Saulessviesose16KitosReguliuojamosios</vt:lpstr>
      <vt:lpstr>'Forma 7'!VAS076_F_Saulessviesose17KitosVeiklos</vt:lpstr>
      <vt:lpstr>VAS076_F_Saulessviesose17KitosVeiklos</vt:lpstr>
      <vt:lpstr>'Forma 7'!VAS076_F_Saulessviesose1Apskaitosveikla1</vt:lpstr>
      <vt:lpstr>VAS076_F_Saulessviesose1Apskaitosveikla1</vt:lpstr>
      <vt:lpstr>'Forma 7'!VAS076_F_Saulessviesose1Kitareguliuoja1</vt:lpstr>
      <vt:lpstr>VAS076_F_Saulessviesose1Kitareguliuoja1</vt:lpstr>
      <vt:lpstr>'Forma 7'!VAS076_F_Saulessviesose21IS</vt:lpstr>
      <vt:lpstr>VAS076_F_Saulessviesose21IS</vt:lpstr>
      <vt:lpstr>'Forma 7'!VAS076_F_Saulessviesose231GeriamojoVandens</vt:lpstr>
      <vt:lpstr>VAS076_F_Saulessviesose231GeriamojoVandens</vt:lpstr>
      <vt:lpstr>'Forma 7'!VAS076_F_Saulessviesose232GeriamojoVandens</vt:lpstr>
      <vt:lpstr>VAS076_F_Saulessviesose232GeriamojoVandens</vt:lpstr>
      <vt:lpstr>'Forma 7'!VAS076_F_Saulessviesose233GeriamojoVandens</vt:lpstr>
      <vt:lpstr>VAS076_F_Saulessviesose233GeriamojoVandens</vt:lpstr>
      <vt:lpstr>'Forma 7'!VAS076_F_Saulessviesose23IsViso</vt:lpstr>
      <vt:lpstr>VAS076_F_Saulessviesose23IsViso</vt:lpstr>
      <vt:lpstr>'Forma 7'!VAS076_F_Saulessviesose241NuotekuSurinkimas</vt:lpstr>
      <vt:lpstr>VAS076_F_Saulessviesose241NuotekuSurinkimas</vt:lpstr>
      <vt:lpstr>'Forma 7'!VAS076_F_Saulessviesose242NuotekuValymas</vt:lpstr>
      <vt:lpstr>VAS076_F_Saulessviesose242NuotekuValymas</vt:lpstr>
      <vt:lpstr>'Forma 7'!VAS076_F_Saulessviesose243NuotekuDumblo</vt:lpstr>
      <vt:lpstr>VAS076_F_Saulessviesose243NuotekuDumblo</vt:lpstr>
      <vt:lpstr>'Forma 7'!VAS076_F_Saulessviesose24IsViso</vt:lpstr>
      <vt:lpstr>VAS076_F_Saulessviesose24IsViso</vt:lpstr>
      <vt:lpstr>'Forma 7'!VAS076_F_Saulessviesose25PavirsiniuNuoteku</vt:lpstr>
      <vt:lpstr>VAS076_F_Saulessviesose25PavirsiniuNuoteku</vt:lpstr>
      <vt:lpstr>'Forma 7'!VAS076_F_Saulessviesose26KitosReguliuojamosios</vt:lpstr>
      <vt:lpstr>VAS076_F_Saulessviesose26KitosReguliuojamosios</vt:lpstr>
      <vt:lpstr>'Forma 7'!VAS076_F_Saulessviesose27KitosVeiklos</vt:lpstr>
      <vt:lpstr>VAS076_F_Saulessviesose27KitosVeiklos</vt:lpstr>
      <vt:lpstr>'Forma 7'!VAS076_F_Saulessviesose2Apskaitosveikla1</vt:lpstr>
      <vt:lpstr>VAS076_F_Saulessviesose2Apskaitosveikla1</vt:lpstr>
      <vt:lpstr>'Forma 7'!VAS076_F_Saulessviesose2Kitareguliuoja1</vt:lpstr>
      <vt:lpstr>VAS076_F_Saulessviesose2Kitareguliuoja1</vt:lpstr>
      <vt:lpstr>'Forma 7'!VAS076_F_Saulessviesose31IS</vt:lpstr>
      <vt:lpstr>VAS076_F_Saulessviesose31IS</vt:lpstr>
      <vt:lpstr>'Forma 7'!VAS076_F_Saulessviesose331GeriamojoVandens</vt:lpstr>
      <vt:lpstr>VAS076_F_Saulessviesose331GeriamojoVandens</vt:lpstr>
      <vt:lpstr>'Forma 7'!VAS076_F_Saulessviesose332GeriamojoVandens</vt:lpstr>
      <vt:lpstr>VAS076_F_Saulessviesose332GeriamojoVandens</vt:lpstr>
      <vt:lpstr>'Forma 7'!VAS076_F_Saulessviesose333GeriamojoVandens</vt:lpstr>
      <vt:lpstr>VAS076_F_Saulessviesose333GeriamojoVandens</vt:lpstr>
      <vt:lpstr>'Forma 7'!VAS076_F_Saulessviesose33IsViso</vt:lpstr>
      <vt:lpstr>VAS076_F_Saulessviesose33IsViso</vt:lpstr>
      <vt:lpstr>'Forma 7'!VAS076_F_Saulessviesose341NuotekuSurinkimas</vt:lpstr>
      <vt:lpstr>VAS076_F_Saulessviesose341NuotekuSurinkimas</vt:lpstr>
      <vt:lpstr>'Forma 7'!VAS076_F_Saulessviesose342NuotekuValymas</vt:lpstr>
      <vt:lpstr>VAS076_F_Saulessviesose342NuotekuValymas</vt:lpstr>
      <vt:lpstr>'Forma 7'!VAS076_F_Saulessviesose343NuotekuDumblo</vt:lpstr>
      <vt:lpstr>VAS076_F_Saulessviesose343NuotekuDumblo</vt:lpstr>
      <vt:lpstr>'Forma 7'!VAS076_F_Saulessviesose34IsViso</vt:lpstr>
      <vt:lpstr>VAS076_F_Saulessviesose34IsViso</vt:lpstr>
      <vt:lpstr>'Forma 7'!VAS076_F_Saulessviesose35PavirsiniuNuoteku</vt:lpstr>
      <vt:lpstr>VAS076_F_Saulessviesose35PavirsiniuNuoteku</vt:lpstr>
      <vt:lpstr>'Forma 7'!VAS076_F_Saulessviesose36KitosReguliuojamosios</vt:lpstr>
      <vt:lpstr>VAS076_F_Saulessviesose36KitosReguliuojamosios</vt:lpstr>
      <vt:lpstr>'Forma 7'!VAS076_F_Saulessviesose37KitosVeiklos</vt:lpstr>
      <vt:lpstr>VAS076_F_Saulessviesose37KitosVeiklos</vt:lpstr>
      <vt:lpstr>'Forma 7'!VAS076_F_Saulessviesose3Apskaitosveikla1</vt:lpstr>
      <vt:lpstr>VAS076_F_Saulessviesose3Apskaitosveikla1</vt:lpstr>
      <vt:lpstr>'Forma 7'!VAS076_F_Saulessviesose3Kitareguliuoja1</vt:lpstr>
      <vt:lpstr>VAS076_F_Saulessviesose3Kitareguliuoja1</vt:lpstr>
      <vt:lpstr>'Forma 7'!VAS076_F_Saulessviesose41IS</vt:lpstr>
      <vt:lpstr>VAS076_F_Saulessviesose41IS</vt:lpstr>
      <vt:lpstr>'Forma 7'!VAS076_F_Saulessviesose431GeriamojoVandens</vt:lpstr>
      <vt:lpstr>VAS076_F_Saulessviesose431GeriamojoVandens</vt:lpstr>
      <vt:lpstr>'Forma 7'!VAS076_F_Saulessviesose432GeriamojoVandens</vt:lpstr>
      <vt:lpstr>VAS076_F_Saulessviesose432GeriamojoVandens</vt:lpstr>
      <vt:lpstr>'Forma 7'!VAS076_F_Saulessviesose433GeriamojoVandens</vt:lpstr>
      <vt:lpstr>VAS076_F_Saulessviesose433GeriamojoVandens</vt:lpstr>
      <vt:lpstr>'Forma 7'!VAS076_F_Saulessviesose43IsViso</vt:lpstr>
      <vt:lpstr>VAS076_F_Saulessviesose43IsViso</vt:lpstr>
      <vt:lpstr>'Forma 7'!VAS076_F_Saulessviesose441NuotekuSurinkimas</vt:lpstr>
      <vt:lpstr>VAS076_F_Saulessviesose441NuotekuSurinkimas</vt:lpstr>
      <vt:lpstr>'Forma 7'!VAS076_F_Saulessviesose442NuotekuValymas</vt:lpstr>
      <vt:lpstr>VAS076_F_Saulessviesose442NuotekuValymas</vt:lpstr>
      <vt:lpstr>'Forma 7'!VAS076_F_Saulessviesose443NuotekuDumblo</vt:lpstr>
      <vt:lpstr>VAS076_F_Saulessviesose443NuotekuDumblo</vt:lpstr>
      <vt:lpstr>'Forma 7'!VAS076_F_Saulessviesose44IsViso</vt:lpstr>
      <vt:lpstr>VAS076_F_Saulessviesose44IsViso</vt:lpstr>
      <vt:lpstr>'Forma 7'!VAS076_F_Saulessviesose45PavirsiniuNuoteku</vt:lpstr>
      <vt:lpstr>VAS076_F_Saulessviesose45PavirsiniuNuoteku</vt:lpstr>
      <vt:lpstr>'Forma 7'!VAS076_F_Saulessviesose46KitosReguliuojamosios</vt:lpstr>
      <vt:lpstr>VAS076_F_Saulessviesose46KitosReguliuojamosios</vt:lpstr>
      <vt:lpstr>'Forma 7'!VAS076_F_Saulessviesose47KitosVeiklos</vt:lpstr>
      <vt:lpstr>VAS076_F_Saulessviesose47KitosVeiklos</vt:lpstr>
      <vt:lpstr>'Forma 7'!VAS076_F_Saulessviesose4Apskaitosveikla1</vt:lpstr>
      <vt:lpstr>VAS076_F_Saulessviesose4Apskaitosveikla1</vt:lpstr>
      <vt:lpstr>'Forma 7'!VAS076_F_Saulessviesose4Kitareguliuoja1</vt:lpstr>
      <vt:lpstr>VAS076_F_Saulessviesose4Kitareguliuoja1</vt:lpstr>
      <vt:lpstr>'Forma 7'!VAS076_F_Silumosatsiska11IS</vt:lpstr>
      <vt:lpstr>VAS076_F_Silumosatsiska11IS</vt:lpstr>
      <vt:lpstr>'Forma 7'!VAS076_F_Silumosatsiska131GeriamojoVandens</vt:lpstr>
      <vt:lpstr>VAS076_F_Silumosatsiska131GeriamojoVandens</vt:lpstr>
      <vt:lpstr>'Forma 7'!VAS076_F_Silumosatsiska132GeriamojoVandens</vt:lpstr>
      <vt:lpstr>VAS076_F_Silumosatsiska132GeriamojoVandens</vt:lpstr>
      <vt:lpstr>'Forma 7'!VAS076_F_Silumosatsiska133GeriamojoVandens</vt:lpstr>
      <vt:lpstr>VAS076_F_Silumosatsiska133GeriamojoVandens</vt:lpstr>
      <vt:lpstr>'Forma 7'!VAS076_F_Silumosatsiska13IsViso</vt:lpstr>
      <vt:lpstr>VAS076_F_Silumosatsiska13IsViso</vt:lpstr>
      <vt:lpstr>'Forma 7'!VAS076_F_Silumosatsiska141NuotekuSurinkimas</vt:lpstr>
      <vt:lpstr>VAS076_F_Silumosatsiska141NuotekuSurinkimas</vt:lpstr>
      <vt:lpstr>'Forma 7'!VAS076_F_Silumosatsiska142NuotekuValymas</vt:lpstr>
      <vt:lpstr>VAS076_F_Silumosatsiska142NuotekuValymas</vt:lpstr>
      <vt:lpstr>'Forma 7'!VAS076_F_Silumosatsiska143NuotekuDumblo</vt:lpstr>
      <vt:lpstr>VAS076_F_Silumosatsiska143NuotekuDumblo</vt:lpstr>
      <vt:lpstr>'Forma 7'!VAS076_F_Silumosatsiska14IsViso</vt:lpstr>
      <vt:lpstr>VAS076_F_Silumosatsiska14IsViso</vt:lpstr>
      <vt:lpstr>'Forma 7'!VAS076_F_Silumosatsiska15PavirsiniuNuoteku</vt:lpstr>
      <vt:lpstr>VAS076_F_Silumosatsiska15PavirsiniuNuoteku</vt:lpstr>
      <vt:lpstr>'Forma 7'!VAS076_F_Silumosatsiska16KitosReguliuojamosios</vt:lpstr>
      <vt:lpstr>VAS076_F_Silumosatsiska16KitosReguliuojamosios</vt:lpstr>
      <vt:lpstr>'Forma 7'!VAS076_F_Silumosatsiska17KitosVeiklos</vt:lpstr>
      <vt:lpstr>VAS076_F_Silumosatsiska17KitosVeiklos</vt:lpstr>
      <vt:lpstr>'Forma 7'!VAS076_F_Silumosatsiska1Apskaitosveikla1</vt:lpstr>
      <vt:lpstr>VAS076_F_Silumosatsiska1Apskaitosveikla1</vt:lpstr>
      <vt:lpstr>'Forma 7'!VAS076_F_Silumosatsiska1Kitareguliuoja1</vt:lpstr>
      <vt:lpstr>VAS076_F_Silumosatsiska1Kitareguliuoja1</vt:lpstr>
      <vt:lpstr>'Forma 7'!VAS076_F_Silumosatsiska21IS</vt:lpstr>
      <vt:lpstr>VAS076_F_Silumosatsiska21IS</vt:lpstr>
      <vt:lpstr>'Forma 7'!VAS076_F_Silumosatsiska231GeriamojoVandens</vt:lpstr>
      <vt:lpstr>VAS076_F_Silumosatsiska231GeriamojoVandens</vt:lpstr>
      <vt:lpstr>'Forma 7'!VAS076_F_Silumosatsiska232GeriamojoVandens</vt:lpstr>
      <vt:lpstr>VAS076_F_Silumosatsiska232GeriamojoVandens</vt:lpstr>
      <vt:lpstr>'Forma 7'!VAS076_F_Silumosatsiska233GeriamojoVandens</vt:lpstr>
      <vt:lpstr>VAS076_F_Silumosatsiska233GeriamojoVandens</vt:lpstr>
      <vt:lpstr>'Forma 7'!VAS076_F_Silumosatsiska23IsViso</vt:lpstr>
      <vt:lpstr>VAS076_F_Silumosatsiska23IsViso</vt:lpstr>
      <vt:lpstr>'Forma 7'!VAS076_F_Silumosatsiska241NuotekuSurinkimas</vt:lpstr>
      <vt:lpstr>VAS076_F_Silumosatsiska241NuotekuSurinkimas</vt:lpstr>
      <vt:lpstr>'Forma 7'!VAS076_F_Silumosatsiska242NuotekuValymas</vt:lpstr>
      <vt:lpstr>VAS076_F_Silumosatsiska242NuotekuValymas</vt:lpstr>
      <vt:lpstr>'Forma 7'!VAS076_F_Silumosatsiska243NuotekuDumblo</vt:lpstr>
      <vt:lpstr>VAS076_F_Silumosatsiska243NuotekuDumblo</vt:lpstr>
      <vt:lpstr>'Forma 7'!VAS076_F_Silumosatsiska24IsViso</vt:lpstr>
      <vt:lpstr>VAS076_F_Silumosatsiska24IsViso</vt:lpstr>
      <vt:lpstr>'Forma 7'!VAS076_F_Silumosatsiska25PavirsiniuNuoteku</vt:lpstr>
      <vt:lpstr>VAS076_F_Silumosatsiska25PavirsiniuNuoteku</vt:lpstr>
      <vt:lpstr>'Forma 7'!VAS076_F_Silumosatsiska26KitosReguliuojamosios</vt:lpstr>
      <vt:lpstr>VAS076_F_Silumosatsiska26KitosReguliuojamosios</vt:lpstr>
      <vt:lpstr>'Forma 7'!VAS076_F_Silumosatsiska27KitosVeiklos</vt:lpstr>
      <vt:lpstr>VAS076_F_Silumosatsiska27KitosVeiklos</vt:lpstr>
      <vt:lpstr>'Forma 7'!VAS076_F_Silumosatsiska2Apskaitosveikla1</vt:lpstr>
      <vt:lpstr>VAS076_F_Silumosatsiska2Apskaitosveikla1</vt:lpstr>
      <vt:lpstr>'Forma 7'!VAS076_F_Silumosatsiska2Kitareguliuoja1</vt:lpstr>
      <vt:lpstr>VAS076_F_Silumosatsiska2Kitareguliuoja1</vt:lpstr>
      <vt:lpstr>'Forma 7'!VAS076_F_Silumosatsiska31IS</vt:lpstr>
      <vt:lpstr>VAS076_F_Silumosatsiska31IS</vt:lpstr>
      <vt:lpstr>'Forma 7'!VAS076_F_Silumosatsiska331GeriamojoVandens</vt:lpstr>
      <vt:lpstr>VAS076_F_Silumosatsiska331GeriamojoVandens</vt:lpstr>
      <vt:lpstr>'Forma 7'!VAS076_F_Silumosatsiska332GeriamojoVandens</vt:lpstr>
      <vt:lpstr>VAS076_F_Silumosatsiska332GeriamojoVandens</vt:lpstr>
      <vt:lpstr>'Forma 7'!VAS076_F_Silumosatsiska333GeriamojoVandens</vt:lpstr>
      <vt:lpstr>VAS076_F_Silumosatsiska333GeriamojoVandens</vt:lpstr>
      <vt:lpstr>'Forma 7'!VAS076_F_Silumosatsiska33IsViso</vt:lpstr>
      <vt:lpstr>VAS076_F_Silumosatsiska33IsViso</vt:lpstr>
      <vt:lpstr>'Forma 7'!VAS076_F_Silumosatsiska341NuotekuSurinkimas</vt:lpstr>
      <vt:lpstr>VAS076_F_Silumosatsiska341NuotekuSurinkimas</vt:lpstr>
      <vt:lpstr>'Forma 7'!VAS076_F_Silumosatsiska342NuotekuValymas</vt:lpstr>
      <vt:lpstr>VAS076_F_Silumosatsiska342NuotekuValymas</vt:lpstr>
      <vt:lpstr>'Forma 7'!VAS076_F_Silumosatsiska343NuotekuDumblo</vt:lpstr>
      <vt:lpstr>VAS076_F_Silumosatsiska343NuotekuDumblo</vt:lpstr>
      <vt:lpstr>'Forma 7'!VAS076_F_Silumosatsiska34IsViso</vt:lpstr>
      <vt:lpstr>VAS076_F_Silumosatsiska34IsViso</vt:lpstr>
      <vt:lpstr>'Forma 7'!VAS076_F_Silumosatsiska35PavirsiniuNuoteku</vt:lpstr>
      <vt:lpstr>VAS076_F_Silumosatsiska35PavirsiniuNuoteku</vt:lpstr>
      <vt:lpstr>'Forma 7'!VAS076_F_Silumosatsiska36KitosReguliuojamosios</vt:lpstr>
      <vt:lpstr>VAS076_F_Silumosatsiska36KitosReguliuojamosios</vt:lpstr>
      <vt:lpstr>'Forma 7'!VAS076_F_Silumosatsiska37KitosVeiklos</vt:lpstr>
      <vt:lpstr>VAS076_F_Silumosatsiska37KitosVeiklos</vt:lpstr>
      <vt:lpstr>'Forma 7'!VAS076_F_Silumosatsiska3Apskaitosveikla1</vt:lpstr>
      <vt:lpstr>VAS076_F_Silumosatsiska3Apskaitosveikla1</vt:lpstr>
      <vt:lpstr>'Forma 7'!VAS076_F_Silumosatsiska3Kitareguliuoja1</vt:lpstr>
      <vt:lpstr>VAS076_F_Silumosatsiska3Kitareguliuoja1</vt:lpstr>
      <vt:lpstr>'Forma 7'!VAS076_F_Silumosatsiska41IS</vt:lpstr>
      <vt:lpstr>VAS076_F_Silumosatsiska41IS</vt:lpstr>
      <vt:lpstr>'Forma 7'!VAS076_F_Silumosatsiska431GeriamojoVandens</vt:lpstr>
      <vt:lpstr>VAS076_F_Silumosatsiska431GeriamojoVandens</vt:lpstr>
      <vt:lpstr>'Forma 7'!VAS076_F_Silumosatsiska432GeriamojoVandens</vt:lpstr>
      <vt:lpstr>VAS076_F_Silumosatsiska432GeriamojoVandens</vt:lpstr>
      <vt:lpstr>'Forma 7'!VAS076_F_Silumosatsiska433GeriamojoVandens</vt:lpstr>
      <vt:lpstr>VAS076_F_Silumosatsiska433GeriamojoVandens</vt:lpstr>
      <vt:lpstr>'Forma 7'!VAS076_F_Silumosatsiska43IsViso</vt:lpstr>
      <vt:lpstr>VAS076_F_Silumosatsiska43IsViso</vt:lpstr>
      <vt:lpstr>'Forma 7'!VAS076_F_Silumosatsiska441NuotekuSurinkimas</vt:lpstr>
      <vt:lpstr>VAS076_F_Silumosatsiska441NuotekuSurinkimas</vt:lpstr>
      <vt:lpstr>'Forma 7'!VAS076_F_Silumosatsiska442NuotekuValymas</vt:lpstr>
      <vt:lpstr>VAS076_F_Silumosatsiska442NuotekuValymas</vt:lpstr>
      <vt:lpstr>'Forma 7'!VAS076_F_Silumosatsiska443NuotekuDumblo</vt:lpstr>
      <vt:lpstr>VAS076_F_Silumosatsiska443NuotekuDumblo</vt:lpstr>
      <vt:lpstr>'Forma 7'!VAS076_F_Silumosatsiska44IsViso</vt:lpstr>
      <vt:lpstr>VAS076_F_Silumosatsiska44IsViso</vt:lpstr>
      <vt:lpstr>'Forma 7'!VAS076_F_Silumosatsiska45PavirsiniuNuoteku</vt:lpstr>
      <vt:lpstr>VAS076_F_Silumosatsiska45PavirsiniuNuoteku</vt:lpstr>
      <vt:lpstr>'Forma 7'!VAS076_F_Silumosatsiska46KitosReguliuojamosios</vt:lpstr>
      <vt:lpstr>VAS076_F_Silumosatsiska46KitosReguliuojamosios</vt:lpstr>
      <vt:lpstr>'Forma 7'!VAS076_F_Silumosatsiska47KitosVeiklos</vt:lpstr>
      <vt:lpstr>VAS076_F_Silumosatsiska47KitosVeiklos</vt:lpstr>
      <vt:lpstr>'Forma 7'!VAS076_F_Silumosatsiska4Apskaitosveikla1</vt:lpstr>
      <vt:lpstr>VAS076_F_Silumosatsiska4Apskaitosveikla1</vt:lpstr>
      <vt:lpstr>'Forma 7'!VAS076_F_Silumosatsiska4Kitareguliuoja1</vt:lpstr>
      <vt:lpstr>VAS076_F_Silumosatsiska4Kitareguliuoja1</vt:lpstr>
      <vt:lpstr>'Forma 7'!VAS076_F_Silumosirkarst11IS</vt:lpstr>
      <vt:lpstr>VAS076_F_Silumosirkarst11IS</vt:lpstr>
      <vt:lpstr>'Forma 7'!VAS076_F_Silumosirkarst131GeriamojoVandens</vt:lpstr>
      <vt:lpstr>VAS076_F_Silumosirkarst131GeriamojoVandens</vt:lpstr>
      <vt:lpstr>'Forma 7'!VAS076_F_Silumosirkarst132GeriamojoVandens</vt:lpstr>
      <vt:lpstr>VAS076_F_Silumosirkarst132GeriamojoVandens</vt:lpstr>
      <vt:lpstr>'Forma 7'!VAS076_F_Silumosirkarst133GeriamojoVandens</vt:lpstr>
      <vt:lpstr>VAS076_F_Silumosirkarst133GeriamojoVandens</vt:lpstr>
      <vt:lpstr>'Forma 7'!VAS076_F_Silumosirkarst13IsViso</vt:lpstr>
      <vt:lpstr>VAS076_F_Silumosirkarst13IsViso</vt:lpstr>
      <vt:lpstr>'Forma 7'!VAS076_F_Silumosirkarst141NuotekuSurinkimas</vt:lpstr>
      <vt:lpstr>VAS076_F_Silumosirkarst141NuotekuSurinkimas</vt:lpstr>
      <vt:lpstr>'Forma 7'!VAS076_F_Silumosirkarst142NuotekuValymas</vt:lpstr>
      <vt:lpstr>VAS076_F_Silumosirkarst142NuotekuValymas</vt:lpstr>
      <vt:lpstr>'Forma 7'!VAS076_F_Silumosirkarst143NuotekuDumblo</vt:lpstr>
      <vt:lpstr>VAS076_F_Silumosirkarst143NuotekuDumblo</vt:lpstr>
      <vt:lpstr>'Forma 7'!VAS076_F_Silumosirkarst14IsViso</vt:lpstr>
      <vt:lpstr>VAS076_F_Silumosirkarst14IsViso</vt:lpstr>
      <vt:lpstr>'Forma 7'!VAS076_F_Silumosirkarst15PavirsiniuNuoteku</vt:lpstr>
      <vt:lpstr>VAS076_F_Silumosirkarst15PavirsiniuNuoteku</vt:lpstr>
      <vt:lpstr>'Forma 7'!VAS076_F_Silumosirkarst16KitosReguliuojamosios</vt:lpstr>
      <vt:lpstr>VAS076_F_Silumosirkarst16KitosReguliuojamosios</vt:lpstr>
      <vt:lpstr>'Forma 7'!VAS076_F_Silumosirkarst17KitosVeiklos</vt:lpstr>
      <vt:lpstr>VAS076_F_Silumosirkarst17KitosVeiklos</vt:lpstr>
      <vt:lpstr>'Forma 7'!VAS076_F_Silumosirkarst1Apskaitosveikla1</vt:lpstr>
      <vt:lpstr>VAS076_F_Silumosirkarst1Apskaitosveikla1</vt:lpstr>
      <vt:lpstr>'Forma 7'!VAS076_F_Silumosirkarst1Kitareguliuoja1</vt:lpstr>
      <vt:lpstr>VAS076_F_Silumosirkarst1Kitareguliuoja1</vt:lpstr>
      <vt:lpstr>'Forma 7'!VAS076_F_Silumosirkarst21IS</vt:lpstr>
      <vt:lpstr>VAS076_F_Silumosirkarst21IS</vt:lpstr>
      <vt:lpstr>'Forma 7'!VAS076_F_Silumosirkarst231GeriamojoVandens</vt:lpstr>
      <vt:lpstr>VAS076_F_Silumosirkarst231GeriamojoVandens</vt:lpstr>
      <vt:lpstr>'Forma 7'!VAS076_F_Silumosirkarst232GeriamojoVandens</vt:lpstr>
      <vt:lpstr>VAS076_F_Silumosirkarst232GeriamojoVandens</vt:lpstr>
      <vt:lpstr>'Forma 7'!VAS076_F_Silumosirkarst233GeriamojoVandens</vt:lpstr>
      <vt:lpstr>VAS076_F_Silumosirkarst233GeriamojoVandens</vt:lpstr>
      <vt:lpstr>'Forma 7'!VAS076_F_Silumosirkarst23IsViso</vt:lpstr>
      <vt:lpstr>VAS076_F_Silumosirkarst23IsViso</vt:lpstr>
      <vt:lpstr>'Forma 7'!VAS076_F_Silumosirkarst241NuotekuSurinkimas</vt:lpstr>
      <vt:lpstr>VAS076_F_Silumosirkarst241NuotekuSurinkimas</vt:lpstr>
      <vt:lpstr>'Forma 7'!VAS076_F_Silumosirkarst242NuotekuValymas</vt:lpstr>
      <vt:lpstr>VAS076_F_Silumosirkarst242NuotekuValymas</vt:lpstr>
      <vt:lpstr>'Forma 7'!VAS076_F_Silumosirkarst243NuotekuDumblo</vt:lpstr>
      <vt:lpstr>VAS076_F_Silumosirkarst243NuotekuDumblo</vt:lpstr>
      <vt:lpstr>'Forma 7'!VAS076_F_Silumosirkarst24IsViso</vt:lpstr>
      <vt:lpstr>VAS076_F_Silumosirkarst24IsViso</vt:lpstr>
      <vt:lpstr>'Forma 7'!VAS076_F_Silumosirkarst25PavirsiniuNuoteku</vt:lpstr>
      <vt:lpstr>VAS076_F_Silumosirkarst25PavirsiniuNuoteku</vt:lpstr>
      <vt:lpstr>'Forma 7'!VAS076_F_Silumosirkarst26KitosReguliuojamosios</vt:lpstr>
      <vt:lpstr>VAS076_F_Silumosirkarst26KitosReguliuojamosios</vt:lpstr>
      <vt:lpstr>'Forma 7'!VAS076_F_Silumosirkarst27KitosVeiklos</vt:lpstr>
      <vt:lpstr>VAS076_F_Silumosirkarst27KitosVeiklos</vt:lpstr>
      <vt:lpstr>'Forma 7'!VAS076_F_Silumosirkarst2Apskaitosveikla1</vt:lpstr>
      <vt:lpstr>VAS076_F_Silumosirkarst2Apskaitosveikla1</vt:lpstr>
      <vt:lpstr>'Forma 7'!VAS076_F_Silumosirkarst2Kitareguliuoja1</vt:lpstr>
      <vt:lpstr>VAS076_F_Silumosirkarst2Kitareguliuoja1</vt:lpstr>
      <vt:lpstr>'Forma 7'!VAS076_F_Silumosirkarst31IS</vt:lpstr>
      <vt:lpstr>VAS076_F_Silumosirkarst31IS</vt:lpstr>
      <vt:lpstr>'Forma 7'!VAS076_F_Silumosirkarst331GeriamojoVandens</vt:lpstr>
      <vt:lpstr>VAS076_F_Silumosirkarst331GeriamojoVandens</vt:lpstr>
      <vt:lpstr>'Forma 7'!VAS076_F_Silumosirkarst332GeriamojoVandens</vt:lpstr>
      <vt:lpstr>VAS076_F_Silumosirkarst332GeriamojoVandens</vt:lpstr>
      <vt:lpstr>'Forma 7'!VAS076_F_Silumosirkarst333GeriamojoVandens</vt:lpstr>
      <vt:lpstr>VAS076_F_Silumosirkarst333GeriamojoVandens</vt:lpstr>
      <vt:lpstr>'Forma 7'!VAS076_F_Silumosirkarst33IsViso</vt:lpstr>
      <vt:lpstr>VAS076_F_Silumosirkarst33IsViso</vt:lpstr>
      <vt:lpstr>'Forma 7'!VAS076_F_Silumosirkarst341NuotekuSurinkimas</vt:lpstr>
      <vt:lpstr>VAS076_F_Silumosirkarst341NuotekuSurinkimas</vt:lpstr>
      <vt:lpstr>'Forma 7'!VAS076_F_Silumosirkarst342NuotekuValymas</vt:lpstr>
      <vt:lpstr>VAS076_F_Silumosirkarst342NuotekuValymas</vt:lpstr>
      <vt:lpstr>'Forma 7'!VAS076_F_Silumosirkarst343NuotekuDumblo</vt:lpstr>
      <vt:lpstr>VAS076_F_Silumosirkarst343NuotekuDumblo</vt:lpstr>
      <vt:lpstr>'Forma 7'!VAS076_F_Silumosirkarst34IsViso</vt:lpstr>
      <vt:lpstr>VAS076_F_Silumosirkarst34IsViso</vt:lpstr>
      <vt:lpstr>'Forma 7'!VAS076_F_Silumosirkarst35PavirsiniuNuoteku</vt:lpstr>
      <vt:lpstr>VAS076_F_Silumosirkarst35PavirsiniuNuoteku</vt:lpstr>
      <vt:lpstr>'Forma 7'!VAS076_F_Silumosirkarst36KitosReguliuojamosios</vt:lpstr>
      <vt:lpstr>VAS076_F_Silumosirkarst36KitosReguliuojamosios</vt:lpstr>
      <vt:lpstr>'Forma 7'!VAS076_F_Silumosirkarst37KitosVeiklos</vt:lpstr>
      <vt:lpstr>VAS076_F_Silumosirkarst37KitosVeiklos</vt:lpstr>
      <vt:lpstr>'Forma 7'!VAS076_F_Silumosirkarst3Apskaitosveikla1</vt:lpstr>
      <vt:lpstr>VAS076_F_Silumosirkarst3Apskaitosveikla1</vt:lpstr>
      <vt:lpstr>'Forma 7'!VAS076_F_Silumosirkarst3Kitareguliuoja1</vt:lpstr>
      <vt:lpstr>VAS076_F_Silumosirkarst3Kitareguliuoja1</vt:lpstr>
      <vt:lpstr>'Forma 7'!VAS076_F_Silumosirkarst41IS</vt:lpstr>
      <vt:lpstr>VAS076_F_Silumosirkarst41IS</vt:lpstr>
      <vt:lpstr>'Forma 7'!VAS076_F_Silumosirkarst431GeriamojoVandens</vt:lpstr>
      <vt:lpstr>VAS076_F_Silumosirkarst431GeriamojoVandens</vt:lpstr>
      <vt:lpstr>'Forma 7'!VAS076_F_Silumosirkarst432GeriamojoVandens</vt:lpstr>
      <vt:lpstr>VAS076_F_Silumosirkarst432GeriamojoVandens</vt:lpstr>
      <vt:lpstr>'Forma 7'!VAS076_F_Silumosirkarst433GeriamojoVandens</vt:lpstr>
      <vt:lpstr>VAS076_F_Silumosirkarst433GeriamojoVandens</vt:lpstr>
      <vt:lpstr>'Forma 7'!VAS076_F_Silumosirkarst43IsViso</vt:lpstr>
      <vt:lpstr>VAS076_F_Silumosirkarst43IsViso</vt:lpstr>
      <vt:lpstr>'Forma 7'!VAS076_F_Silumosirkarst441NuotekuSurinkimas</vt:lpstr>
      <vt:lpstr>VAS076_F_Silumosirkarst441NuotekuSurinkimas</vt:lpstr>
      <vt:lpstr>'Forma 7'!VAS076_F_Silumosirkarst442NuotekuValymas</vt:lpstr>
      <vt:lpstr>VAS076_F_Silumosirkarst442NuotekuValymas</vt:lpstr>
      <vt:lpstr>'Forma 7'!VAS076_F_Silumosirkarst443NuotekuDumblo</vt:lpstr>
      <vt:lpstr>VAS076_F_Silumosirkarst443NuotekuDumblo</vt:lpstr>
      <vt:lpstr>'Forma 7'!VAS076_F_Silumosirkarst44IsViso</vt:lpstr>
      <vt:lpstr>VAS076_F_Silumosirkarst44IsViso</vt:lpstr>
      <vt:lpstr>'Forma 7'!VAS076_F_Silumosirkarst45PavirsiniuNuoteku</vt:lpstr>
      <vt:lpstr>VAS076_F_Silumosirkarst45PavirsiniuNuoteku</vt:lpstr>
      <vt:lpstr>'Forma 7'!VAS076_F_Silumosirkarst46KitosReguliuojamosios</vt:lpstr>
      <vt:lpstr>VAS076_F_Silumosirkarst46KitosReguliuojamosios</vt:lpstr>
      <vt:lpstr>'Forma 7'!VAS076_F_Silumosirkarst47KitosVeiklos</vt:lpstr>
      <vt:lpstr>VAS076_F_Silumosirkarst47KitosVeiklos</vt:lpstr>
      <vt:lpstr>'Forma 7'!VAS076_F_Silumosirkarst4Apskaitosveikla1</vt:lpstr>
      <vt:lpstr>VAS076_F_Silumosirkarst4Apskaitosveikla1</vt:lpstr>
      <vt:lpstr>'Forma 7'!VAS076_F_Silumosirkarst4Kitareguliuoja1</vt:lpstr>
      <vt:lpstr>VAS076_F_Silumosirkarst4Kitareguliuoja1</vt:lpstr>
      <vt:lpstr>'Forma 7'!VAS076_F_Specprogramine61IS</vt:lpstr>
      <vt:lpstr>VAS076_F_Specprogramine61IS</vt:lpstr>
      <vt:lpstr>'Forma 7'!VAS076_F_Specprogramine631GeriamojoVandens</vt:lpstr>
      <vt:lpstr>VAS076_F_Specprogramine631GeriamojoVandens</vt:lpstr>
      <vt:lpstr>'Forma 7'!VAS076_F_Specprogramine632GeriamojoVandens</vt:lpstr>
      <vt:lpstr>VAS076_F_Specprogramine632GeriamojoVandens</vt:lpstr>
      <vt:lpstr>'Forma 7'!VAS076_F_Specprogramine633GeriamojoVandens</vt:lpstr>
      <vt:lpstr>VAS076_F_Specprogramine633GeriamojoVandens</vt:lpstr>
      <vt:lpstr>'Forma 7'!VAS076_F_Specprogramine63IsViso</vt:lpstr>
      <vt:lpstr>VAS076_F_Specprogramine63IsViso</vt:lpstr>
      <vt:lpstr>'Forma 7'!VAS076_F_Specprogramine641NuotekuSurinkimas</vt:lpstr>
      <vt:lpstr>VAS076_F_Specprogramine641NuotekuSurinkimas</vt:lpstr>
      <vt:lpstr>'Forma 7'!VAS076_F_Specprogramine642NuotekuValymas</vt:lpstr>
      <vt:lpstr>VAS076_F_Specprogramine642NuotekuValymas</vt:lpstr>
      <vt:lpstr>'Forma 7'!VAS076_F_Specprogramine643NuotekuDumblo</vt:lpstr>
      <vt:lpstr>VAS076_F_Specprogramine643NuotekuDumblo</vt:lpstr>
      <vt:lpstr>'Forma 7'!VAS076_F_Specprogramine64IsViso</vt:lpstr>
      <vt:lpstr>VAS076_F_Specprogramine64IsViso</vt:lpstr>
      <vt:lpstr>'Forma 7'!VAS076_F_Specprogramine65PavirsiniuNuoteku</vt:lpstr>
      <vt:lpstr>VAS076_F_Specprogramine65PavirsiniuNuoteku</vt:lpstr>
      <vt:lpstr>'Forma 7'!VAS076_F_Specprogramine66KitosReguliuojamosios</vt:lpstr>
      <vt:lpstr>VAS076_F_Specprogramine66KitosReguliuojamosios</vt:lpstr>
      <vt:lpstr>'Forma 7'!VAS076_F_Specprogramine67KitosVeiklos</vt:lpstr>
      <vt:lpstr>VAS076_F_Specprogramine67KitosVeiklos</vt:lpstr>
      <vt:lpstr>'Forma 7'!VAS076_F_Specprogramine6Apskaitosveikla1</vt:lpstr>
      <vt:lpstr>VAS076_F_Specprogramine6Apskaitosveikla1</vt:lpstr>
      <vt:lpstr>'Forma 7'!VAS076_F_Specprogramine6Kitareguliuoja1</vt:lpstr>
      <vt:lpstr>VAS076_F_Specprogramine6Kitareguliuoja1</vt:lpstr>
      <vt:lpstr>'Forma 7'!VAS076_F_Specprogramine71IS</vt:lpstr>
      <vt:lpstr>VAS076_F_Specprogramine71IS</vt:lpstr>
      <vt:lpstr>'Forma 7'!VAS076_F_Specprogramine731GeriamojoVandens</vt:lpstr>
      <vt:lpstr>VAS076_F_Specprogramine731GeriamojoVandens</vt:lpstr>
      <vt:lpstr>'Forma 7'!VAS076_F_Specprogramine732GeriamojoVandens</vt:lpstr>
      <vt:lpstr>VAS076_F_Specprogramine732GeriamojoVandens</vt:lpstr>
      <vt:lpstr>'Forma 7'!VAS076_F_Specprogramine733GeriamojoVandens</vt:lpstr>
      <vt:lpstr>VAS076_F_Specprogramine733GeriamojoVandens</vt:lpstr>
      <vt:lpstr>'Forma 7'!VAS076_F_Specprogramine73IsViso</vt:lpstr>
      <vt:lpstr>VAS076_F_Specprogramine73IsViso</vt:lpstr>
      <vt:lpstr>'Forma 7'!VAS076_F_Specprogramine741NuotekuSurinkimas</vt:lpstr>
      <vt:lpstr>VAS076_F_Specprogramine741NuotekuSurinkimas</vt:lpstr>
      <vt:lpstr>'Forma 7'!VAS076_F_Specprogramine742NuotekuValymas</vt:lpstr>
      <vt:lpstr>VAS076_F_Specprogramine742NuotekuValymas</vt:lpstr>
      <vt:lpstr>'Forma 7'!VAS076_F_Specprogramine743NuotekuDumblo</vt:lpstr>
      <vt:lpstr>VAS076_F_Specprogramine743NuotekuDumblo</vt:lpstr>
      <vt:lpstr>'Forma 7'!VAS076_F_Specprogramine74IsViso</vt:lpstr>
      <vt:lpstr>VAS076_F_Specprogramine74IsViso</vt:lpstr>
      <vt:lpstr>'Forma 7'!VAS076_F_Specprogramine75PavirsiniuNuoteku</vt:lpstr>
      <vt:lpstr>VAS076_F_Specprogramine75PavirsiniuNuoteku</vt:lpstr>
      <vt:lpstr>'Forma 7'!VAS076_F_Specprogramine76KitosReguliuojamosios</vt:lpstr>
      <vt:lpstr>VAS076_F_Specprogramine76KitosReguliuojamosios</vt:lpstr>
      <vt:lpstr>'Forma 7'!VAS076_F_Specprogramine77KitosVeiklos</vt:lpstr>
      <vt:lpstr>VAS076_F_Specprogramine77KitosVeiklos</vt:lpstr>
      <vt:lpstr>'Forma 7'!VAS076_F_Specprogramine7Apskaitosveikla1</vt:lpstr>
      <vt:lpstr>VAS076_F_Specprogramine7Apskaitosveikla1</vt:lpstr>
      <vt:lpstr>'Forma 7'!VAS076_F_Specprogramine7Kitareguliuoja1</vt:lpstr>
      <vt:lpstr>VAS076_F_Specprogramine7Kitareguliuoja1</vt:lpstr>
      <vt:lpstr>'Forma 7'!VAS076_F_Specprogramine81IS</vt:lpstr>
      <vt:lpstr>VAS076_F_Specprogramine81IS</vt:lpstr>
      <vt:lpstr>'Forma 7'!VAS076_F_Specprogramine831GeriamojoVandens</vt:lpstr>
      <vt:lpstr>VAS076_F_Specprogramine831GeriamojoVandens</vt:lpstr>
      <vt:lpstr>'Forma 7'!VAS076_F_Specprogramine832GeriamojoVandens</vt:lpstr>
      <vt:lpstr>VAS076_F_Specprogramine832GeriamojoVandens</vt:lpstr>
      <vt:lpstr>'Forma 7'!VAS076_F_Specprogramine833GeriamojoVandens</vt:lpstr>
      <vt:lpstr>VAS076_F_Specprogramine833GeriamojoVandens</vt:lpstr>
      <vt:lpstr>'Forma 7'!VAS076_F_Specprogramine83IsViso</vt:lpstr>
      <vt:lpstr>VAS076_F_Specprogramine83IsViso</vt:lpstr>
      <vt:lpstr>'Forma 7'!VAS076_F_Specprogramine841NuotekuSurinkimas</vt:lpstr>
      <vt:lpstr>VAS076_F_Specprogramine841NuotekuSurinkimas</vt:lpstr>
      <vt:lpstr>'Forma 7'!VAS076_F_Specprogramine842NuotekuValymas</vt:lpstr>
      <vt:lpstr>VAS076_F_Specprogramine842NuotekuValymas</vt:lpstr>
      <vt:lpstr>'Forma 7'!VAS076_F_Specprogramine843NuotekuDumblo</vt:lpstr>
      <vt:lpstr>VAS076_F_Specprogramine843NuotekuDumblo</vt:lpstr>
      <vt:lpstr>'Forma 7'!VAS076_F_Specprogramine84IsViso</vt:lpstr>
      <vt:lpstr>VAS076_F_Specprogramine84IsViso</vt:lpstr>
      <vt:lpstr>'Forma 7'!VAS076_F_Specprogramine85PavirsiniuNuoteku</vt:lpstr>
      <vt:lpstr>VAS076_F_Specprogramine85PavirsiniuNuoteku</vt:lpstr>
      <vt:lpstr>'Forma 7'!VAS076_F_Specprogramine86KitosReguliuojamosios</vt:lpstr>
      <vt:lpstr>VAS076_F_Specprogramine86KitosReguliuojamosios</vt:lpstr>
      <vt:lpstr>'Forma 7'!VAS076_F_Specprogramine87KitosVeiklos</vt:lpstr>
      <vt:lpstr>VAS076_F_Specprogramine87KitosVeiklos</vt:lpstr>
      <vt:lpstr>'Forma 7'!VAS076_F_Specprogramine8Apskaitosveikla1</vt:lpstr>
      <vt:lpstr>VAS076_F_Specprogramine8Apskaitosveikla1</vt:lpstr>
      <vt:lpstr>'Forma 7'!VAS076_F_Specprogramine8Kitareguliuoja1</vt:lpstr>
      <vt:lpstr>VAS076_F_Specprogramine8Kitareguliuoja1</vt:lpstr>
      <vt:lpstr>'Forma 7'!VAS076_F_Specprogramine91IS</vt:lpstr>
      <vt:lpstr>VAS076_F_Specprogramine91IS</vt:lpstr>
      <vt:lpstr>'Forma 7'!VAS076_F_Specprogramine931GeriamojoVandens</vt:lpstr>
      <vt:lpstr>VAS076_F_Specprogramine931GeriamojoVandens</vt:lpstr>
      <vt:lpstr>'Forma 7'!VAS076_F_Specprogramine932GeriamojoVandens</vt:lpstr>
      <vt:lpstr>VAS076_F_Specprogramine932GeriamojoVandens</vt:lpstr>
      <vt:lpstr>'Forma 7'!VAS076_F_Specprogramine933GeriamojoVandens</vt:lpstr>
      <vt:lpstr>VAS076_F_Specprogramine933GeriamojoVandens</vt:lpstr>
      <vt:lpstr>'Forma 7'!VAS076_F_Specprogramine93IsViso</vt:lpstr>
      <vt:lpstr>VAS076_F_Specprogramine93IsViso</vt:lpstr>
      <vt:lpstr>'Forma 7'!VAS076_F_Specprogramine941NuotekuSurinkimas</vt:lpstr>
      <vt:lpstr>VAS076_F_Specprogramine941NuotekuSurinkimas</vt:lpstr>
      <vt:lpstr>'Forma 7'!VAS076_F_Specprogramine942NuotekuValymas</vt:lpstr>
      <vt:lpstr>VAS076_F_Specprogramine942NuotekuValymas</vt:lpstr>
      <vt:lpstr>'Forma 7'!VAS076_F_Specprogramine943NuotekuDumblo</vt:lpstr>
      <vt:lpstr>VAS076_F_Specprogramine943NuotekuDumblo</vt:lpstr>
      <vt:lpstr>'Forma 7'!VAS076_F_Specprogramine94IsViso</vt:lpstr>
      <vt:lpstr>VAS076_F_Specprogramine94IsViso</vt:lpstr>
      <vt:lpstr>'Forma 7'!VAS076_F_Specprogramine95PavirsiniuNuoteku</vt:lpstr>
      <vt:lpstr>VAS076_F_Specprogramine95PavirsiniuNuoteku</vt:lpstr>
      <vt:lpstr>'Forma 7'!VAS076_F_Specprogramine96KitosReguliuojamosios</vt:lpstr>
      <vt:lpstr>VAS076_F_Specprogramine96KitosReguliuojamosios</vt:lpstr>
      <vt:lpstr>'Forma 7'!VAS076_F_Specprogramine97KitosVeiklos</vt:lpstr>
      <vt:lpstr>VAS076_F_Specprogramine97KitosVeiklos</vt:lpstr>
      <vt:lpstr>'Forma 7'!VAS076_F_Specprogramine9Apskaitosveikla1</vt:lpstr>
      <vt:lpstr>VAS076_F_Specprogramine9Apskaitosveikla1</vt:lpstr>
      <vt:lpstr>'Forma 7'!VAS076_F_Specprogramine9Kitareguliuoja1</vt:lpstr>
      <vt:lpstr>VAS076_F_Specprogramine9Kitareguliuoja1</vt:lpstr>
      <vt:lpstr>'Forma 7'!VAS076_F_Standartinepro61IS</vt:lpstr>
      <vt:lpstr>VAS076_F_Standartinepro61IS</vt:lpstr>
      <vt:lpstr>'Forma 7'!VAS076_F_Standartinepro631GeriamojoVandens</vt:lpstr>
      <vt:lpstr>VAS076_F_Standartinepro631GeriamojoVandens</vt:lpstr>
      <vt:lpstr>'Forma 7'!VAS076_F_Standartinepro632GeriamojoVandens</vt:lpstr>
      <vt:lpstr>VAS076_F_Standartinepro632GeriamojoVandens</vt:lpstr>
      <vt:lpstr>'Forma 7'!VAS076_F_Standartinepro633GeriamojoVandens</vt:lpstr>
      <vt:lpstr>VAS076_F_Standartinepro633GeriamojoVandens</vt:lpstr>
      <vt:lpstr>'Forma 7'!VAS076_F_Standartinepro63IsViso</vt:lpstr>
      <vt:lpstr>VAS076_F_Standartinepro63IsViso</vt:lpstr>
      <vt:lpstr>'Forma 7'!VAS076_F_Standartinepro641NuotekuSurinkimas</vt:lpstr>
      <vt:lpstr>VAS076_F_Standartinepro641NuotekuSurinkimas</vt:lpstr>
      <vt:lpstr>'Forma 7'!VAS076_F_Standartinepro642NuotekuValymas</vt:lpstr>
      <vt:lpstr>VAS076_F_Standartinepro642NuotekuValymas</vt:lpstr>
      <vt:lpstr>'Forma 7'!VAS076_F_Standartinepro643NuotekuDumblo</vt:lpstr>
      <vt:lpstr>VAS076_F_Standartinepro643NuotekuDumblo</vt:lpstr>
      <vt:lpstr>'Forma 7'!VAS076_F_Standartinepro64IsViso</vt:lpstr>
      <vt:lpstr>VAS076_F_Standartinepro64IsViso</vt:lpstr>
      <vt:lpstr>'Forma 7'!VAS076_F_Standartinepro65PavirsiniuNuoteku</vt:lpstr>
      <vt:lpstr>VAS076_F_Standartinepro65PavirsiniuNuoteku</vt:lpstr>
      <vt:lpstr>'Forma 7'!VAS076_F_Standartinepro66KitosReguliuojamosios</vt:lpstr>
      <vt:lpstr>VAS076_F_Standartinepro66KitosReguliuojamosios</vt:lpstr>
      <vt:lpstr>'Forma 7'!VAS076_F_Standartinepro67KitosVeiklos</vt:lpstr>
      <vt:lpstr>VAS076_F_Standartinepro67KitosVeiklos</vt:lpstr>
      <vt:lpstr>'Forma 7'!VAS076_F_Standartinepro6Apskaitosveikla1</vt:lpstr>
      <vt:lpstr>VAS076_F_Standartinepro6Apskaitosveikla1</vt:lpstr>
      <vt:lpstr>'Forma 7'!VAS076_F_Standartinepro6Kitareguliuoja1</vt:lpstr>
      <vt:lpstr>VAS076_F_Standartinepro6Kitareguliuoja1</vt:lpstr>
      <vt:lpstr>'Forma 7'!VAS076_F_Standartinepro71IS</vt:lpstr>
      <vt:lpstr>VAS076_F_Standartinepro71IS</vt:lpstr>
      <vt:lpstr>'Forma 7'!VAS076_F_Standartinepro731GeriamojoVandens</vt:lpstr>
      <vt:lpstr>VAS076_F_Standartinepro731GeriamojoVandens</vt:lpstr>
      <vt:lpstr>'Forma 7'!VAS076_F_Standartinepro732GeriamojoVandens</vt:lpstr>
      <vt:lpstr>VAS076_F_Standartinepro732GeriamojoVandens</vt:lpstr>
      <vt:lpstr>'Forma 7'!VAS076_F_Standartinepro733GeriamojoVandens</vt:lpstr>
      <vt:lpstr>VAS076_F_Standartinepro733GeriamojoVandens</vt:lpstr>
      <vt:lpstr>'Forma 7'!VAS076_F_Standartinepro73IsViso</vt:lpstr>
      <vt:lpstr>VAS076_F_Standartinepro73IsViso</vt:lpstr>
      <vt:lpstr>'Forma 7'!VAS076_F_Standartinepro741NuotekuSurinkimas</vt:lpstr>
      <vt:lpstr>VAS076_F_Standartinepro741NuotekuSurinkimas</vt:lpstr>
      <vt:lpstr>'Forma 7'!VAS076_F_Standartinepro742NuotekuValymas</vt:lpstr>
      <vt:lpstr>VAS076_F_Standartinepro742NuotekuValymas</vt:lpstr>
      <vt:lpstr>'Forma 7'!VAS076_F_Standartinepro743NuotekuDumblo</vt:lpstr>
      <vt:lpstr>VAS076_F_Standartinepro743NuotekuDumblo</vt:lpstr>
      <vt:lpstr>'Forma 7'!VAS076_F_Standartinepro74IsViso</vt:lpstr>
      <vt:lpstr>VAS076_F_Standartinepro74IsViso</vt:lpstr>
      <vt:lpstr>'Forma 7'!VAS076_F_Standartinepro75PavirsiniuNuoteku</vt:lpstr>
      <vt:lpstr>VAS076_F_Standartinepro75PavirsiniuNuoteku</vt:lpstr>
      <vt:lpstr>'Forma 7'!VAS076_F_Standartinepro76KitosReguliuojamosios</vt:lpstr>
      <vt:lpstr>VAS076_F_Standartinepro76KitosReguliuojamosios</vt:lpstr>
      <vt:lpstr>'Forma 7'!VAS076_F_Standartinepro77KitosVeiklos</vt:lpstr>
      <vt:lpstr>VAS076_F_Standartinepro77KitosVeiklos</vt:lpstr>
      <vt:lpstr>'Forma 7'!VAS076_F_Standartinepro7Apskaitosveikla1</vt:lpstr>
      <vt:lpstr>VAS076_F_Standartinepro7Apskaitosveikla1</vt:lpstr>
      <vt:lpstr>'Forma 7'!VAS076_F_Standartinepro7Kitareguliuoja1</vt:lpstr>
      <vt:lpstr>VAS076_F_Standartinepro7Kitareguliuoja1</vt:lpstr>
      <vt:lpstr>'Forma 7'!VAS076_F_Standartinepro81IS</vt:lpstr>
      <vt:lpstr>VAS076_F_Standartinepro81IS</vt:lpstr>
      <vt:lpstr>'Forma 7'!VAS076_F_Standartinepro831GeriamojoVandens</vt:lpstr>
      <vt:lpstr>VAS076_F_Standartinepro831GeriamojoVandens</vt:lpstr>
      <vt:lpstr>'Forma 7'!VAS076_F_Standartinepro832GeriamojoVandens</vt:lpstr>
      <vt:lpstr>VAS076_F_Standartinepro832GeriamojoVandens</vt:lpstr>
      <vt:lpstr>'Forma 7'!VAS076_F_Standartinepro833GeriamojoVandens</vt:lpstr>
      <vt:lpstr>VAS076_F_Standartinepro833GeriamojoVandens</vt:lpstr>
      <vt:lpstr>'Forma 7'!VAS076_F_Standartinepro83IsViso</vt:lpstr>
      <vt:lpstr>VAS076_F_Standartinepro83IsViso</vt:lpstr>
      <vt:lpstr>'Forma 7'!VAS076_F_Standartinepro841NuotekuSurinkimas</vt:lpstr>
      <vt:lpstr>VAS076_F_Standartinepro841NuotekuSurinkimas</vt:lpstr>
      <vt:lpstr>'Forma 7'!VAS076_F_Standartinepro842NuotekuValymas</vt:lpstr>
      <vt:lpstr>VAS076_F_Standartinepro842NuotekuValymas</vt:lpstr>
      <vt:lpstr>'Forma 7'!VAS076_F_Standartinepro843NuotekuDumblo</vt:lpstr>
      <vt:lpstr>VAS076_F_Standartinepro843NuotekuDumblo</vt:lpstr>
      <vt:lpstr>'Forma 7'!VAS076_F_Standartinepro84IsViso</vt:lpstr>
      <vt:lpstr>VAS076_F_Standartinepro84IsViso</vt:lpstr>
      <vt:lpstr>'Forma 7'!VAS076_F_Standartinepro85PavirsiniuNuoteku</vt:lpstr>
      <vt:lpstr>VAS076_F_Standartinepro85PavirsiniuNuoteku</vt:lpstr>
      <vt:lpstr>'Forma 7'!VAS076_F_Standartinepro86KitosReguliuojamosios</vt:lpstr>
      <vt:lpstr>VAS076_F_Standartinepro86KitosReguliuojamosios</vt:lpstr>
      <vt:lpstr>'Forma 7'!VAS076_F_Standartinepro87KitosVeiklos</vt:lpstr>
      <vt:lpstr>VAS076_F_Standartinepro87KitosVeiklos</vt:lpstr>
      <vt:lpstr>'Forma 7'!VAS076_F_Standartinepro8Apskaitosveikla1</vt:lpstr>
      <vt:lpstr>VAS076_F_Standartinepro8Apskaitosveikla1</vt:lpstr>
      <vt:lpstr>'Forma 7'!VAS076_F_Standartinepro8Kitareguliuoja1</vt:lpstr>
      <vt:lpstr>VAS076_F_Standartinepro8Kitareguliuoja1</vt:lpstr>
      <vt:lpstr>'Forma 7'!VAS076_F_Standartinepro91IS</vt:lpstr>
      <vt:lpstr>VAS076_F_Standartinepro91IS</vt:lpstr>
      <vt:lpstr>'Forma 7'!VAS076_F_Standartinepro931GeriamojoVandens</vt:lpstr>
      <vt:lpstr>VAS076_F_Standartinepro931GeriamojoVandens</vt:lpstr>
      <vt:lpstr>'Forma 7'!VAS076_F_Standartinepro932GeriamojoVandens</vt:lpstr>
      <vt:lpstr>VAS076_F_Standartinepro932GeriamojoVandens</vt:lpstr>
      <vt:lpstr>'Forma 7'!VAS076_F_Standartinepro933GeriamojoVandens</vt:lpstr>
      <vt:lpstr>VAS076_F_Standartinepro933GeriamojoVandens</vt:lpstr>
      <vt:lpstr>'Forma 7'!VAS076_F_Standartinepro93IsViso</vt:lpstr>
      <vt:lpstr>VAS076_F_Standartinepro93IsViso</vt:lpstr>
      <vt:lpstr>'Forma 7'!VAS076_F_Standartinepro941NuotekuSurinkimas</vt:lpstr>
      <vt:lpstr>VAS076_F_Standartinepro941NuotekuSurinkimas</vt:lpstr>
      <vt:lpstr>'Forma 7'!VAS076_F_Standartinepro942NuotekuValymas</vt:lpstr>
      <vt:lpstr>VAS076_F_Standartinepro942NuotekuValymas</vt:lpstr>
      <vt:lpstr>'Forma 7'!VAS076_F_Standartinepro943NuotekuDumblo</vt:lpstr>
      <vt:lpstr>VAS076_F_Standartinepro943NuotekuDumblo</vt:lpstr>
      <vt:lpstr>'Forma 7'!VAS076_F_Standartinepro94IsViso</vt:lpstr>
      <vt:lpstr>VAS076_F_Standartinepro94IsViso</vt:lpstr>
      <vt:lpstr>'Forma 7'!VAS076_F_Standartinepro95PavirsiniuNuoteku</vt:lpstr>
      <vt:lpstr>VAS076_F_Standartinepro95PavirsiniuNuoteku</vt:lpstr>
      <vt:lpstr>'Forma 7'!VAS076_F_Standartinepro96KitosReguliuojamosios</vt:lpstr>
      <vt:lpstr>VAS076_F_Standartinepro96KitosReguliuojamosios</vt:lpstr>
      <vt:lpstr>'Forma 7'!VAS076_F_Standartinepro97KitosVeiklos</vt:lpstr>
      <vt:lpstr>VAS076_F_Standartinepro97KitosVeiklos</vt:lpstr>
      <vt:lpstr>'Forma 7'!VAS076_F_Standartinepro9Apskaitosveikla1</vt:lpstr>
      <vt:lpstr>VAS076_F_Standartinepro9Apskaitosveikla1</vt:lpstr>
      <vt:lpstr>'Forma 7'!VAS076_F_Standartinepro9Kitareguliuoja1</vt:lpstr>
      <vt:lpstr>VAS076_F_Standartinepro9Kitareguliuoja1</vt:lpstr>
      <vt:lpstr>'Forma 7'!VAS076_F_Tiesiogiaipask21IS</vt:lpstr>
      <vt:lpstr>VAS076_F_Tiesiogiaipask21IS</vt:lpstr>
      <vt:lpstr>'Forma 7'!VAS076_F_Tiesiogiaipask231GeriamojoVandens</vt:lpstr>
      <vt:lpstr>VAS076_F_Tiesiogiaipask231GeriamojoVandens</vt:lpstr>
      <vt:lpstr>'Forma 7'!VAS076_F_Tiesiogiaipask232GeriamojoVandens</vt:lpstr>
      <vt:lpstr>VAS076_F_Tiesiogiaipask232GeriamojoVandens</vt:lpstr>
      <vt:lpstr>'Forma 7'!VAS076_F_Tiesiogiaipask233GeriamojoVandens</vt:lpstr>
      <vt:lpstr>VAS076_F_Tiesiogiaipask233GeriamojoVandens</vt:lpstr>
      <vt:lpstr>'Forma 7'!VAS076_F_Tiesiogiaipask23IsViso</vt:lpstr>
      <vt:lpstr>VAS076_F_Tiesiogiaipask23IsViso</vt:lpstr>
      <vt:lpstr>'Forma 7'!VAS076_F_Tiesiogiaipask241NuotekuSurinkimas</vt:lpstr>
      <vt:lpstr>VAS076_F_Tiesiogiaipask241NuotekuSurinkimas</vt:lpstr>
      <vt:lpstr>'Forma 7'!VAS076_F_Tiesiogiaipask242NuotekuValymas</vt:lpstr>
      <vt:lpstr>VAS076_F_Tiesiogiaipask242NuotekuValymas</vt:lpstr>
      <vt:lpstr>'Forma 7'!VAS076_F_Tiesiogiaipask243NuotekuDumblo</vt:lpstr>
      <vt:lpstr>VAS076_F_Tiesiogiaipask243NuotekuDumblo</vt:lpstr>
      <vt:lpstr>'Forma 7'!VAS076_F_Tiesiogiaipask24IsViso</vt:lpstr>
      <vt:lpstr>VAS076_F_Tiesiogiaipask24IsViso</vt:lpstr>
      <vt:lpstr>'Forma 7'!VAS076_F_Tiesiogiaipask25PavirsiniuNuoteku</vt:lpstr>
      <vt:lpstr>VAS076_F_Tiesiogiaipask25PavirsiniuNuoteku</vt:lpstr>
      <vt:lpstr>'Forma 7'!VAS076_F_Tiesiogiaipask26KitosReguliuojamosios</vt:lpstr>
      <vt:lpstr>VAS076_F_Tiesiogiaipask26KitosReguliuojamosios</vt:lpstr>
      <vt:lpstr>'Forma 7'!VAS076_F_Tiesiogiaipask27KitosVeiklos</vt:lpstr>
      <vt:lpstr>VAS076_F_Tiesiogiaipask27KitosVeiklos</vt:lpstr>
      <vt:lpstr>'Forma 7'!VAS076_F_Tiesiogiaipask2Apskaitosveikla1</vt:lpstr>
      <vt:lpstr>VAS076_F_Tiesiogiaipask2Apskaitosveikla1</vt:lpstr>
      <vt:lpstr>'Forma 7'!VAS076_F_Tiesiogiaipask2Kitareguliuoja1</vt:lpstr>
      <vt:lpstr>VAS076_F_Tiesiogiaipask2Kitareguliuoja1</vt:lpstr>
      <vt:lpstr>'Forma 7'!VAS076_F_Transportoprie61IS</vt:lpstr>
      <vt:lpstr>VAS076_F_Transportoprie61IS</vt:lpstr>
      <vt:lpstr>'Forma 7'!VAS076_F_Transportoprie631GeriamojoVandens</vt:lpstr>
      <vt:lpstr>VAS076_F_Transportoprie631GeriamojoVandens</vt:lpstr>
      <vt:lpstr>'Forma 7'!VAS076_F_Transportoprie632GeriamojoVandens</vt:lpstr>
      <vt:lpstr>VAS076_F_Transportoprie632GeriamojoVandens</vt:lpstr>
      <vt:lpstr>'Forma 7'!VAS076_F_Transportoprie633GeriamojoVandens</vt:lpstr>
      <vt:lpstr>VAS076_F_Transportoprie633GeriamojoVandens</vt:lpstr>
      <vt:lpstr>'Forma 7'!VAS076_F_Transportoprie63IsViso</vt:lpstr>
      <vt:lpstr>VAS076_F_Transportoprie63IsViso</vt:lpstr>
      <vt:lpstr>'Forma 7'!VAS076_F_Transportoprie641NuotekuSurinkimas</vt:lpstr>
      <vt:lpstr>VAS076_F_Transportoprie641NuotekuSurinkimas</vt:lpstr>
      <vt:lpstr>'Forma 7'!VAS076_F_Transportoprie642NuotekuValymas</vt:lpstr>
      <vt:lpstr>VAS076_F_Transportoprie642NuotekuValymas</vt:lpstr>
      <vt:lpstr>'Forma 7'!VAS076_F_Transportoprie643NuotekuDumblo</vt:lpstr>
      <vt:lpstr>VAS076_F_Transportoprie643NuotekuDumblo</vt:lpstr>
      <vt:lpstr>'Forma 7'!VAS076_F_Transportoprie64IsViso</vt:lpstr>
      <vt:lpstr>VAS076_F_Transportoprie64IsViso</vt:lpstr>
      <vt:lpstr>'Forma 7'!VAS076_F_Transportoprie65PavirsiniuNuoteku</vt:lpstr>
      <vt:lpstr>VAS076_F_Transportoprie65PavirsiniuNuoteku</vt:lpstr>
      <vt:lpstr>'Forma 7'!VAS076_F_Transportoprie66KitosReguliuojamosios</vt:lpstr>
      <vt:lpstr>VAS076_F_Transportoprie66KitosReguliuojamosios</vt:lpstr>
      <vt:lpstr>'Forma 7'!VAS076_F_Transportoprie67KitosVeiklos</vt:lpstr>
      <vt:lpstr>VAS076_F_Transportoprie67KitosVeiklos</vt:lpstr>
      <vt:lpstr>'Forma 7'!VAS076_F_Transportoprie6Apskaitosveikla1</vt:lpstr>
      <vt:lpstr>VAS076_F_Transportoprie6Apskaitosveikla1</vt:lpstr>
      <vt:lpstr>'Forma 7'!VAS076_F_Transportoprie6Kitareguliuoja1</vt:lpstr>
      <vt:lpstr>VAS076_F_Transportoprie6Kitareguliuoja1</vt:lpstr>
      <vt:lpstr>'Forma 7'!VAS076_F_Transportoprie71IS</vt:lpstr>
      <vt:lpstr>VAS076_F_Transportoprie71IS</vt:lpstr>
      <vt:lpstr>'Forma 7'!VAS076_F_Transportoprie731GeriamojoVandens</vt:lpstr>
      <vt:lpstr>VAS076_F_Transportoprie731GeriamojoVandens</vt:lpstr>
      <vt:lpstr>'Forma 7'!VAS076_F_Transportoprie732GeriamojoVandens</vt:lpstr>
      <vt:lpstr>VAS076_F_Transportoprie732GeriamojoVandens</vt:lpstr>
      <vt:lpstr>'Forma 7'!VAS076_F_Transportoprie733GeriamojoVandens</vt:lpstr>
      <vt:lpstr>VAS076_F_Transportoprie733GeriamojoVandens</vt:lpstr>
      <vt:lpstr>'Forma 7'!VAS076_F_Transportoprie73IsViso</vt:lpstr>
      <vt:lpstr>VAS076_F_Transportoprie73IsViso</vt:lpstr>
      <vt:lpstr>'Forma 7'!VAS076_F_Transportoprie741NuotekuSurinkimas</vt:lpstr>
      <vt:lpstr>VAS076_F_Transportoprie741NuotekuSurinkimas</vt:lpstr>
      <vt:lpstr>'Forma 7'!VAS076_F_Transportoprie742NuotekuValymas</vt:lpstr>
      <vt:lpstr>VAS076_F_Transportoprie742NuotekuValymas</vt:lpstr>
      <vt:lpstr>'Forma 7'!VAS076_F_Transportoprie743NuotekuDumblo</vt:lpstr>
      <vt:lpstr>VAS076_F_Transportoprie743NuotekuDumblo</vt:lpstr>
      <vt:lpstr>'Forma 7'!VAS076_F_Transportoprie74IsViso</vt:lpstr>
      <vt:lpstr>VAS076_F_Transportoprie74IsViso</vt:lpstr>
      <vt:lpstr>'Forma 7'!VAS076_F_Transportoprie75PavirsiniuNuoteku</vt:lpstr>
      <vt:lpstr>VAS076_F_Transportoprie75PavirsiniuNuoteku</vt:lpstr>
      <vt:lpstr>'Forma 7'!VAS076_F_Transportoprie76KitosReguliuojamosios</vt:lpstr>
      <vt:lpstr>VAS076_F_Transportoprie76KitosReguliuojamosios</vt:lpstr>
      <vt:lpstr>'Forma 7'!VAS076_F_Transportoprie77KitosVeiklos</vt:lpstr>
      <vt:lpstr>VAS076_F_Transportoprie77KitosVeiklos</vt:lpstr>
      <vt:lpstr>'Forma 7'!VAS076_F_Transportoprie7Apskaitosveikla1</vt:lpstr>
      <vt:lpstr>VAS076_F_Transportoprie7Apskaitosveikla1</vt:lpstr>
      <vt:lpstr>'Forma 7'!VAS076_F_Transportoprie7Kitareguliuoja1</vt:lpstr>
      <vt:lpstr>VAS076_F_Transportoprie7Kitareguliuoja1</vt:lpstr>
      <vt:lpstr>'Forma 7'!VAS076_F_Transportoprie81IS</vt:lpstr>
      <vt:lpstr>VAS076_F_Transportoprie81IS</vt:lpstr>
      <vt:lpstr>'Forma 7'!VAS076_F_Transportoprie831GeriamojoVandens</vt:lpstr>
      <vt:lpstr>VAS076_F_Transportoprie831GeriamojoVandens</vt:lpstr>
      <vt:lpstr>'Forma 7'!VAS076_F_Transportoprie832GeriamojoVandens</vt:lpstr>
      <vt:lpstr>VAS076_F_Transportoprie832GeriamojoVandens</vt:lpstr>
      <vt:lpstr>'Forma 7'!VAS076_F_Transportoprie833GeriamojoVandens</vt:lpstr>
      <vt:lpstr>VAS076_F_Transportoprie833GeriamojoVandens</vt:lpstr>
      <vt:lpstr>'Forma 7'!VAS076_F_Transportoprie83IsViso</vt:lpstr>
      <vt:lpstr>VAS076_F_Transportoprie83IsViso</vt:lpstr>
      <vt:lpstr>'Forma 7'!VAS076_F_Transportoprie841NuotekuSurinkimas</vt:lpstr>
      <vt:lpstr>VAS076_F_Transportoprie841NuotekuSurinkimas</vt:lpstr>
      <vt:lpstr>'Forma 7'!VAS076_F_Transportoprie842NuotekuValymas</vt:lpstr>
      <vt:lpstr>VAS076_F_Transportoprie842NuotekuValymas</vt:lpstr>
      <vt:lpstr>'Forma 7'!VAS076_F_Transportoprie843NuotekuDumblo</vt:lpstr>
      <vt:lpstr>VAS076_F_Transportoprie843NuotekuDumblo</vt:lpstr>
      <vt:lpstr>'Forma 7'!VAS076_F_Transportoprie84IsViso</vt:lpstr>
      <vt:lpstr>VAS076_F_Transportoprie84IsViso</vt:lpstr>
      <vt:lpstr>'Forma 7'!VAS076_F_Transportoprie85PavirsiniuNuoteku</vt:lpstr>
      <vt:lpstr>VAS076_F_Transportoprie85PavirsiniuNuoteku</vt:lpstr>
      <vt:lpstr>'Forma 7'!VAS076_F_Transportoprie86KitosReguliuojamosios</vt:lpstr>
      <vt:lpstr>VAS076_F_Transportoprie86KitosReguliuojamosios</vt:lpstr>
      <vt:lpstr>'Forma 7'!VAS076_F_Transportoprie87KitosVeiklos</vt:lpstr>
      <vt:lpstr>VAS076_F_Transportoprie87KitosVeiklos</vt:lpstr>
      <vt:lpstr>'Forma 7'!VAS076_F_Transportoprie8Apskaitosveikla1</vt:lpstr>
      <vt:lpstr>VAS076_F_Transportoprie8Apskaitosveikla1</vt:lpstr>
      <vt:lpstr>'Forma 7'!VAS076_F_Transportoprie8Kitareguliuoja1</vt:lpstr>
      <vt:lpstr>VAS076_F_Transportoprie8Kitareguliuoja1</vt:lpstr>
      <vt:lpstr>'Forma 7'!VAS076_F_Transportoprie91IS</vt:lpstr>
      <vt:lpstr>VAS076_F_Transportoprie91IS</vt:lpstr>
      <vt:lpstr>'Forma 7'!VAS076_F_Transportoprie931GeriamojoVandens</vt:lpstr>
      <vt:lpstr>VAS076_F_Transportoprie931GeriamojoVandens</vt:lpstr>
      <vt:lpstr>'Forma 7'!VAS076_F_Transportoprie932GeriamojoVandens</vt:lpstr>
      <vt:lpstr>VAS076_F_Transportoprie932GeriamojoVandens</vt:lpstr>
      <vt:lpstr>'Forma 7'!VAS076_F_Transportoprie933GeriamojoVandens</vt:lpstr>
      <vt:lpstr>VAS076_F_Transportoprie933GeriamojoVandens</vt:lpstr>
      <vt:lpstr>'Forma 7'!VAS076_F_Transportoprie93IsViso</vt:lpstr>
      <vt:lpstr>VAS076_F_Transportoprie93IsViso</vt:lpstr>
      <vt:lpstr>'Forma 7'!VAS076_F_Transportoprie941NuotekuSurinkimas</vt:lpstr>
      <vt:lpstr>VAS076_F_Transportoprie941NuotekuSurinkimas</vt:lpstr>
      <vt:lpstr>'Forma 7'!VAS076_F_Transportoprie942NuotekuValymas</vt:lpstr>
      <vt:lpstr>VAS076_F_Transportoprie942NuotekuValymas</vt:lpstr>
      <vt:lpstr>'Forma 7'!VAS076_F_Transportoprie943NuotekuDumblo</vt:lpstr>
      <vt:lpstr>VAS076_F_Transportoprie943NuotekuDumblo</vt:lpstr>
      <vt:lpstr>'Forma 7'!VAS076_F_Transportoprie94IsViso</vt:lpstr>
      <vt:lpstr>VAS076_F_Transportoprie94IsViso</vt:lpstr>
      <vt:lpstr>'Forma 7'!VAS076_F_Transportoprie95PavirsiniuNuoteku</vt:lpstr>
      <vt:lpstr>VAS076_F_Transportoprie95PavirsiniuNuoteku</vt:lpstr>
      <vt:lpstr>'Forma 7'!VAS076_F_Transportoprie96KitosReguliuojamosios</vt:lpstr>
      <vt:lpstr>VAS076_F_Transportoprie96KitosReguliuojamosios</vt:lpstr>
      <vt:lpstr>'Forma 7'!VAS076_F_Transportoprie97KitosVeiklos</vt:lpstr>
      <vt:lpstr>VAS076_F_Transportoprie97KitosVeiklos</vt:lpstr>
      <vt:lpstr>'Forma 7'!VAS076_F_Transportoprie9Apskaitosveikla1</vt:lpstr>
      <vt:lpstr>VAS076_F_Transportoprie9Apskaitosveikla1</vt:lpstr>
      <vt:lpstr>'Forma 7'!VAS076_F_Transportoprie9Kitareguliuoja1</vt:lpstr>
      <vt:lpstr>VAS076_F_Transportoprie9Kitareguliuoja1</vt:lpstr>
      <vt:lpstr>'Forma 7'!VAS076_F_Vamzdynai61IS</vt:lpstr>
      <vt:lpstr>VAS076_F_Vamzdynai61IS</vt:lpstr>
      <vt:lpstr>'Forma 7'!VAS076_F_Vamzdynai631GeriamojoVandens</vt:lpstr>
      <vt:lpstr>VAS076_F_Vamzdynai631GeriamojoVandens</vt:lpstr>
      <vt:lpstr>'Forma 7'!VAS076_F_Vamzdynai632GeriamojoVandens</vt:lpstr>
      <vt:lpstr>VAS076_F_Vamzdynai632GeriamojoVandens</vt:lpstr>
      <vt:lpstr>'Forma 7'!VAS076_F_Vamzdynai633GeriamojoVandens</vt:lpstr>
      <vt:lpstr>VAS076_F_Vamzdynai633GeriamojoVandens</vt:lpstr>
      <vt:lpstr>'Forma 7'!VAS076_F_Vamzdynai63IsViso</vt:lpstr>
      <vt:lpstr>VAS076_F_Vamzdynai63IsViso</vt:lpstr>
      <vt:lpstr>'Forma 7'!VAS076_F_Vamzdynai641NuotekuSurinkimas</vt:lpstr>
      <vt:lpstr>VAS076_F_Vamzdynai641NuotekuSurinkimas</vt:lpstr>
      <vt:lpstr>'Forma 7'!VAS076_F_Vamzdynai642NuotekuValymas</vt:lpstr>
      <vt:lpstr>VAS076_F_Vamzdynai642NuotekuValymas</vt:lpstr>
      <vt:lpstr>'Forma 7'!VAS076_F_Vamzdynai643NuotekuDumblo</vt:lpstr>
      <vt:lpstr>VAS076_F_Vamzdynai643NuotekuDumblo</vt:lpstr>
      <vt:lpstr>'Forma 7'!VAS076_F_Vamzdynai64IsViso</vt:lpstr>
      <vt:lpstr>VAS076_F_Vamzdynai64IsViso</vt:lpstr>
      <vt:lpstr>'Forma 7'!VAS076_F_Vamzdynai65PavirsiniuNuoteku</vt:lpstr>
      <vt:lpstr>VAS076_F_Vamzdynai65PavirsiniuNuoteku</vt:lpstr>
      <vt:lpstr>'Forma 7'!VAS076_F_Vamzdynai66KitosReguliuojamosios</vt:lpstr>
      <vt:lpstr>VAS076_F_Vamzdynai66KitosReguliuojamosios</vt:lpstr>
      <vt:lpstr>'Forma 7'!VAS076_F_Vamzdynai67KitosVeiklos</vt:lpstr>
      <vt:lpstr>VAS076_F_Vamzdynai67KitosVeiklos</vt:lpstr>
      <vt:lpstr>'Forma 7'!VAS076_F_Vamzdynai6Apskaitosveikla1</vt:lpstr>
      <vt:lpstr>VAS076_F_Vamzdynai6Apskaitosveikla1</vt:lpstr>
      <vt:lpstr>'Forma 7'!VAS076_F_Vamzdynai6Kitareguliuoja1</vt:lpstr>
      <vt:lpstr>VAS076_F_Vamzdynai6Kitareguliuoja1</vt:lpstr>
      <vt:lpstr>'Forma 7'!VAS076_F_Vamzdynai71IS</vt:lpstr>
      <vt:lpstr>VAS076_F_Vamzdynai71IS</vt:lpstr>
      <vt:lpstr>'Forma 7'!VAS076_F_Vamzdynai731GeriamojoVandens</vt:lpstr>
      <vt:lpstr>VAS076_F_Vamzdynai731GeriamojoVandens</vt:lpstr>
      <vt:lpstr>'Forma 7'!VAS076_F_Vamzdynai732GeriamojoVandens</vt:lpstr>
      <vt:lpstr>VAS076_F_Vamzdynai732GeriamojoVandens</vt:lpstr>
      <vt:lpstr>'Forma 7'!VAS076_F_Vamzdynai733GeriamojoVandens</vt:lpstr>
      <vt:lpstr>VAS076_F_Vamzdynai733GeriamojoVandens</vt:lpstr>
      <vt:lpstr>'Forma 7'!VAS076_F_Vamzdynai73IsViso</vt:lpstr>
      <vt:lpstr>VAS076_F_Vamzdynai73IsViso</vt:lpstr>
      <vt:lpstr>'Forma 7'!VAS076_F_Vamzdynai741NuotekuSurinkimas</vt:lpstr>
      <vt:lpstr>VAS076_F_Vamzdynai741NuotekuSurinkimas</vt:lpstr>
      <vt:lpstr>'Forma 7'!VAS076_F_Vamzdynai742NuotekuValymas</vt:lpstr>
      <vt:lpstr>VAS076_F_Vamzdynai742NuotekuValymas</vt:lpstr>
      <vt:lpstr>'Forma 7'!VAS076_F_Vamzdynai743NuotekuDumblo</vt:lpstr>
      <vt:lpstr>VAS076_F_Vamzdynai743NuotekuDumblo</vt:lpstr>
      <vt:lpstr>'Forma 7'!VAS076_F_Vamzdynai74IsViso</vt:lpstr>
      <vt:lpstr>VAS076_F_Vamzdynai74IsViso</vt:lpstr>
      <vt:lpstr>'Forma 7'!VAS076_F_Vamzdynai75PavirsiniuNuoteku</vt:lpstr>
      <vt:lpstr>VAS076_F_Vamzdynai75PavirsiniuNuoteku</vt:lpstr>
      <vt:lpstr>'Forma 7'!VAS076_F_Vamzdynai76KitosReguliuojamosios</vt:lpstr>
      <vt:lpstr>VAS076_F_Vamzdynai76KitosReguliuojamosios</vt:lpstr>
      <vt:lpstr>'Forma 7'!VAS076_F_Vamzdynai77KitosVeiklos</vt:lpstr>
      <vt:lpstr>VAS076_F_Vamzdynai77KitosVeiklos</vt:lpstr>
      <vt:lpstr>'Forma 7'!VAS076_F_Vamzdynai7Apskaitosveikla1</vt:lpstr>
      <vt:lpstr>VAS076_F_Vamzdynai7Apskaitosveikla1</vt:lpstr>
      <vt:lpstr>'Forma 7'!VAS076_F_Vamzdynai7Kitareguliuoja1</vt:lpstr>
      <vt:lpstr>VAS076_F_Vamzdynai7Kitareguliuoja1</vt:lpstr>
      <vt:lpstr>'Forma 7'!VAS076_F_Vamzdynai81IS</vt:lpstr>
      <vt:lpstr>VAS076_F_Vamzdynai81IS</vt:lpstr>
      <vt:lpstr>'Forma 7'!VAS076_F_Vamzdynai831GeriamojoVandens</vt:lpstr>
      <vt:lpstr>VAS076_F_Vamzdynai831GeriamojoVandens</vt:lpstr>
      <vt:lpstr>'Forma 7'!VAS076_F_Vamzdynai832GeriamojoVandens</vt:lpstr>
      <vt:lpstr>VAS076_F_Vamzdynai832GeriamojoVandens</vt:lpstr>
      <vt:lpstr>'Forma 7'!VAS076_F_Vamzdynai833GeriamojoVandens</vt:lpstr>
      <vt:lpstr>VAS076_F_Vamzdynai833GeriamojoVandens</vt:lpstr>
      <vt:lpstr>'Forma 7'!VAS076_F_Vamzdynai83IsViso</vt:lpstr>
      <vt:lpstr>VAS076_F_Vamzdynai83IsViso</vt:lpstr>
      <vt:lpstr>'Forma 7'!VAS076_F_Vamzdynai841NuotekuSurinkimas</vt:lpstr>
      <vt:lpstr>VAS076_F_Vamzdynai841NuotekuSurinkimas</vt:lpstr>
      <vt:lpstr>'Forma 7'!VAS076_F_Vamzdynai842NuotekuValymas</vt:lpstr>
      <vt:lpstr>VAS076_F_Vamzdynai842NuotekuValymas</vt:lpstr>
      <vt:lpstr>'Forma 7'!VAS076_F_Vamzdynai843NuotekuDumblo</vt:lpstr>
      <vt:lpstr>VAS076_F_Vamzdynai843NuotekuDumblo</vt:lpstr>
      <vt:lpstr>'Forma 7'!VAS076_F_Vamzdynai84IsViso</vt:lpstr>
      <vt:lpstr>VAS076_F_Vamzdynai84IsViso</vt:lpstr>
      <vt:lpstr>'Forma 7'!VAS076_F_Vamzdynai85PavirsiniuNuoteku</vt:lpstr>
      <vt:lpstr>VAS076_F_Vamzdynai85PavirsiniuNuoteku</vt:lpstr>
      <vt:lpstr>'Forma 7'!VAS076_F_Vamzdynai86KitosReguliuojamosios</vt:lpstr>
      <vt:lpstr>VAS076_F_Vamzdynai86KitosReguliuojamosios</vt:lpstr>
      <vt:lpstr>'Forma 7'!VAS076_F_Vamzdynai87KitosVeiklos</vt:lpstr>
      <vt:lpstr>VAS076_F_Vamzdynai87KitosVeiklos</vt:lpstr>
      <vt:lpstr>'Forma 7'!VAS076_F_Vamzdynai8Apskaitosveikla1</vt:lpstr>
      <vt:lpstr>VAS076_F_Vamzdynai8Apskaitosveikla1</vt:lpstr>
      <vt:lpstr>'Forma 7'!VAS076_F_Vamzdynai8Kitareguliuoja1</vt:lpstr>
      <vt:lpstr>VAS076_F_Vamzdynai8Kitareguliuoja1</vt:lpstr>
      <vt:lpstr>'Forma 7'!VAS076_F_Vamzdynai91IS</vt:lpstr>
      <vt:lpstr>VAS076_F_Vamzdynai91IS</vt:lpstr>
      <vt:lpstr>'Forma 7'!VAS076_F_Vamzdynai931GeriamojoVandens</vt:lpstr>
      <vt:lpstr>VAS076_F_Vamzdynai931GeriamojoVandens</vt:lpstr>
      <vt:lpstr>'Forma 7'!VAS076_F_Vamzdynai932GeriamojoVandens</vt:lpstr>
      <vt:lpstr>VAS076_F_Vamzdynai932GeriamojoVandens</vt:lpstr>
      <vt:lpstr>'Forma 7'!VAS076_F_Vamzdynai933GeriamojoVandens</vt:lpstr>
      <vt:lpstr>VAS076_F_Vamzdynai933GeriamojoVandens</vt:lpstr>
      <vt:lpstr>'Forma 7'!VAS076_F_Vamzdynai93IsViso</vt:lpstr>
      <vt:lpstr>VAS076_F_Vamzdynai93IsViso</vt:lpstr>
      <vt:lpstr>'Forma 7'!VAS076_F_Vamzdynai941NuotekuSurinkimas</vt:lpstr>
      <vt:lpstr>VAS076_F_Vamzdynai941NuotekuSurinkimas</vt:lpstr>
      <vt:lpstr>'Forma 7'!VAS076_F_Vamzdynai942NuotekuValymas</vt:lpstr>
      <vt:lpstr>VAS076_F_Vamzdynai942NuotekuValymas</vt:lpstr>
      <vt:lpstr>'Forma 7'!VAS076_F_Vamzdynai943NuotekuDumblo</vt:lpstr>
      <vt:lpstr>VAS076_F_Vamzdynai943NuotekuDumblo</vt:lpstr>
      <vt:lpstr>'Forma 7'!VAS076_F_Vamzdynai94IsViso</vt:lpstr>
      <vt:lpstr>VAS076_F_Vamzdynai94IsViso</vt:lpstr>
      <vt:lpstr>'Forma 7'!VAS076_F_Vamzdynai95PavirsiniuNuoteku</vt:lpstr>
      <vt:lpstr>VAS076_F_Vamzdynai95PavirsiniuNuoteku</vt:lpstr>
      <vt:lpstr>'Forma 7'!VAS076_F_Vamzdynai96KitosReguliuojamosios</vt:lpstr>
      <vt:lpstr>VAS076_F_Vamzdynai96KitosReguliuojamosios</vt:lpstr>
      <vt:lpstr>'Forma 7'!VAS076_F_Vamzdynai97KitosVeiklos</vt:lpstr>
      <vt:lpstr>VAS076_F_Vamzdynai97KitosVeiklos</vt:lpstr>
      <vt:lpstr>'Forma 7'!VAS076_F_Vamzdynai9Apskaitosveikla1</vt:lpstr>
      <vt:lpstr>VAS076_F_Vamzdynai9Apskaitosveikla1</vt:lpstr>
      <vt:lpstr>'Forma 7'!VAS076_F_Vamzdynai9Kitareguliuoja1</vt:lpstr>
      <vt:lpstr>VAS076_F_Vamzdynai9Kitareguliuoja1</vt:lpstr>
      <vt:lpstr>'Forma 7'!VAS076_F_Vandenssiurbli51IS</vt:lpstr>
      <vt:lpstr>VAS076_F_Vandenssiurbli51IS</vt:lpstr>
      <vt:lpstr>'Forma 7'!VAS076_F_Vandenssiurbli531GeriamojoVandens</vt:lpstr>
      <vt:lpstr>VAS076_F_Vandenssiurbli531GeriamojoVandens</vt:lpstr>
      <vt:lpstr>'Forma 7'!VAS076_F_Vandenssiurbli532GeriamojoVandens</vt:lpstr>
      <vt:lpstr>VAS076_F_Vandenssiurbli532GeriamojoVandens</vt:lpstr>
      <vt:lpstr>'Forma 7'!VAS076_F_Vandenssiurbli533GeriamojoVandens</vt:lpstr>
      <vt:lpstr>VAS076_F_Vandenssiurbli533GeriamojoVandens</vt:lpstr>
      <vt:lpstr>'Forma 7'!VAS076_F_Vandenssiurbli53IsViso</vt:lpstr>
      <vt:lpstr>VAS076_F_Vandenssiurbli53IsViso</vt:lpstr>
      <vt:lpstr>'Forma 7'!VAS076_F_Vandenssiurbli541NuotekuSurinkimas</vt:lpstr>
      <vt:lpstr>VAS076_F_Vandenssiurbli541NuotekuSurinkimas</vt:lpstr>
      <vt:lpstr>'Forma 7'!VAS076_F_Vandenssiurbli542NuotekuValymas</vt:lpstr>
      <vt:lpstr>VAS076_F_Vandenssiurbli542NuotekuValymas</vt:lpstr>
      <vt:lpstr>'Forma 7'!VAS076_F_Vandenssiurbli543NuotekuDumblo</vt:lpstr>
      <vt:lpstr>VAS076_F_Vandenssiurbli543NuotekuDumblo</vt:lpstr>
      <vt:lpstr>'Forma 7'!VAS076_F_Vandenssiurbli54IsViso</vt:lpstr>
      <vt:lpstr>VAS076_F_Vandenssiurbli54IsViso</vt:lpstr>
      <vt:lpstr>'Forma 7'!VAS076_F_Vandenssiurbli55PavirsiniuNuoteku</vt:lpstr>
      <vt:lpstr>VAS076_F_Vandenssiurbli55PavirsiniuNuoteku</vt:lpstr>
      <vt:lpstr>'Forma 7'!VAS076_F_Vandenssiurbli56KitosReguliuojamosios</vt:lpstr>
      <vt:lpstr>VAS076_F_Vandenssiurbli56KitosReguliuojamosios</vt:lpstr>
      <vt:lpstr>'Forma 7'!VAS076_F_Vandenssiurbli57KitosVeiklos</vt:lpstr>
      <vt:lpstr>VAS076_F_Vandenssiurbli57KitosVeiklos</vt:lpstr>
      <vt:lpstr>'Forma 7'!VAS076_F_Vandenssiurbli5Apskaitosveikla1</vt:lpstr>
      <vt:lpstr>VAS076_F_Vandenssiurbli5Apskaitosveikla1</vt:lpstr>
      <vt:lpstr>'Forma 7'!VAS076_F_Vandenssiurbli5Kitareguliuoja1</vt:lpstr>
      <vt:lpstr>VAS076_F_Vandenssiurbli5Kitareguliuoja1</vt:lpstr>
      <vt:lpstr>'Forma 7'!VAS076_F_Vandenssiurbli61IS</vt:lpstr>
      <vt:lpstr>VAS076_F_Vandenssiurbli61IS</vt:lpstr>
      <vt:lpstr>'Forma 7'!VAS076_F_Vandenssiurbli631GeriamojoVandens</vt:lpstr>
      <vt:lpstr>VAS076_F_Vandenssiurbli631GeriamojoVandens</vt:lpstr>
      <vt:lpstr>'Forma 7'!VAS076_F_Vandenssiurbli632GeriamojoVandens</vt:lpstr>
      <vt:lpstr>VAS076_F_Vandenssiurbli632GeriamojoVandens</vt:lpstr>
      <vt:lpstr>'Forma 7'!VAS076_F_Vandenssiurbli633GeriamojoVandens</vt:lpstr>
      <vt:lpstr>VAS076_F_Vandenssiurbli633GeriamojoVandens</vt:lpstr>
      <vt:lpstr>'Forma 7'!VAS076_F_Vandenssiurbli63IsViso</vt:lpstr>
      <vt:lpstr>VAS076_F_Vandenssiurbli63IsViso</vt:lpstr>
      <vt:lpstr>'Forma 7'!VAS076_F_Vandenssiurbli641NuotekuSurinkimas</vt:lpstr>
      <vt:lpstr>VAS076_F_Vandenssiurbli641NuotekuSurinkimas</vt:lpstr>
      <vt:lpstr>'Forma 7'!VAS076_F_Vandenssiurbli642NuotekuValymas</vt:lpstr>
      <vt:lpstr>VAS076_F_Vandenssiurbli642NuotekuValymas</vt:lpstr>
      <vt:lpstr>'Forma 7'!VAS076_F_Vandenssiurbli643NuotekuDumblo</vt:lpstr>
      <vt:lpstr>VAS076_F_Vandenssiurbli643NuotekuDumblo</vt:lpstr>
      <vt:lpstr>'Forma 7'!VAS076_F_Vandenssiurbli64IsViso</vt:lpstr>
      <vt:lpstr>VAS076_F_Vandenssiurbli64IsViso</vt:lpstr>
      <vt:lpstr>'Forma 7'!VAS076_F_Vandenssiurbli65PavirsiniuNuoteku</vt:lpstr>
      <vt:lpstr>VAS076_F_Vandenssiurbli65PavirsiniuNuoteku</vt:lpstr>
      <vt:lpstr>'Forma 7'!VAS076_F_Vandenssiurbli66KitosReguliuojamosios</vt:lpstr>
      <vt:lpstr>VAS076_F_Vandenssiurbli66KitosReguliuojamosios</vt:lpstr>
      <vt:lpstr>'Forma 7'!VAS076_F_Vandenssiurbli67KitosVeiklos</vt:lpstr>
      <vt:lpstr>VAS076_F_Vandenssiurbli67KitosVeiklos</vt:lpstr>
      <vt:lpstr>'Forma 7'!VAS076_F_Vandenssiurbli6Apskaitosveikla1</vt:lpstr>
      <vt:lpstr>VAS076_F_Vandenssiurbli6Apskaitosveikla1</vt:lpstr>
      <vt:lpstr>'Forma 7'!VAS076_F_Vandenssiurbli6Kitareguliuoja1</vt:lpstr>
      <vt:lpstr>VAS076_F_Vandenssiurbli6Kitareguliuoja1</vt:lpstr>
      <vt:lpstr>'Forma 7'!VAS076_F_Vandenssiurbli71IS</vt:lpstr>
      <vt:lpstr>VAS076_F_Vandenssiurbli71IS</vt:lpstr>
      <vt:lpstr>'Forma 7'!VAS076_F_Vandenssiurbli731GeriamojoVandens</vt:lpstr>
      <vt:lpstr>VAS076_F_Vandenssiurbli731GeriamojoVandens</vt:lpstr>
      <vt:lpstr>'Forma 7'!VAS076_F_Vandenssiurbli732GeriamojoVandens</vt:lpstr>
      <vt:lpstr>VAS076_F_Vandenssiurbli732GeriamojoVandens</vt:lpstr>
      <vt:lpstr>'Forma 7'!VAS076_F_Vandenssiurbli733GeriamojoVandens</vt:lpstr>
      <vt:lpstr>VAS076_F_Vandenssiurbli733GeriamojoVandens</vt:lpstr>
      <vt:lpstr>'Forma 7'!VAS076_F_Vandenssiurbli73IsViso</vt:lpstr>
      <vt:lpstr>VAS076_F_Vandenssiurbli73IsViso</vt:lpstr>
      <vt:lpstr>'Forma 7'!VAS076_F_Vandenssiurbli741NuotekuSurinkimas</vt:lpstr>
      <vt:lpstr>VAS076_F_Vandenssiurbli741NuotekuSurinkimas</vt:lpstr>
      <vt:lpstr>'Forma 7'!VAS076_F_Vandenssiurbli742NuotekuValymas</vt:lpstr>
      <vt:lpstr>VAS076_F_Vandenssiurbli742NuotekuValymas</vt:lpstr>
      <vt:lpstr>'Forma 7'!VAS076_F_Vandenssiurbli743NuotekuDumblo</vt:lpstr>
      <vt:lpstr>VAS076_F_Vandenssiurbli743NuotekuDumblo</vt:lpstr>
      <vt:lpstr>'Forma 7'!VAS076_F_Vandenssiurbli74IsViso</vt:lpstr>
      <vt:lpstr>VAS076_F_Vandenssiurbli74IsViso</vt:lpstr>
      <vt:lpstr>'Forma 7'!VAS076_F_Vandenssiurbli75PavirsiniuNuoteku</vt:lpstr>
      <vt:lpstr>VAS076_F_Vandenssiurbli75PavirsiniuNuoteku</vt:lpstr>
      <vt:lpstr>'Forma 7'!VAS076_F_Vandenssiurbli76KitosReguliuojamosios</vt:lpstr>
      <vt:lpstr>VAS076_F_Vandenssiurbli76KitosReguliuojamosios</vt:lpstr>
      <vt:lpstr>'Forma 7'!VAS076_F_Vandenssiurbli77KitosVeiklos</vt:lpstr>
      <vt:lpstr>VAS076_F_Vandenssiurbli77KitosVeiklos</vt:lpstr>
      <vt:lpstr>'Forma 7'!VAS076_F_Vandenssiurbli7Apskaitosveikla1</vt:lpstr>
      <vt:lpstr>VAS076_F_Vandenssiurbli7Apskaitosveikla1</vt:lpstr>
      <vt:lpstr>'Forma 7'!VAS076_F_Vandenssiurbli7Kitareguliuoja1</vt:lpstr>
      <vt:lpstr>VAS076_F_Vandenssiurbli7Kitareguliuoja1</vt:lpstr>
      <vt:lpstr>'Forma 7'!VAS076_F_Verslovienetui31IS</vt:lpstr>
      <vt:lpstr>VAS076_F_Verslovienetui31IS</vt:lpstr>
      <vt:lpstr>'Forma 7'!VAS076_F_Verslovienetui331GeriamojoVandens</vt:lpstr>
      <vt:lpstr>VAS076_F_Verslovienetui331GeriamojoVandens</vt:lpstr>
      <vt:lpstr>'Forma 7'!VAS076_F_Verslovienetui332GeriamojoVandens</vt:lpstr>
      <vt:lpstr>VAS076_F_Verslovienetui332GeriamojoVandens</vt:lpstr>
      <vt:lpstr>'Forma 7'!VAS076_F_Verslovienetui333GeriamojoVandens</vt:lpstr>
      <vt:lpstr>VAS076_F_Verslovienetui333GeriamojoVandens</vt:lpstr>
      <vt:lpstr>'Forma 7'!VAS076_F_Verslovienetui33IsViso</vt:lpstr>
      <vt:lpstr>VAS076_F_Verslovienetui33IsViso</vt:lpstr>
      <vt:lpstr>'Forma 7'!VAS076_F_Verslovienetui341NuotekuSurinkimas</vt:lpstr>
      <vt:lpstr>VAS076_F_Verslovienetui341NuotekuSurinkimas</vt:lpstr>
      <vt:lpstr>'Forma 7'!VAS076_F_Verslovienetui342NuotekuValymas</vt:lpstr>
      <vt:lpstr>VAS076_F_Verslovienetui342NuotekuValymas</vt:lpstr>
      <vt:lpstr>'Forma 7'!VAS076_F_Verslovienetui343NuotekuDumblo</vt:lpstr>
      <vt:lpstr>VAS076_F_Verslovienetui343NuotekuDumblo</vt:lpstr>
      <vt:lpstr>'Forma 7'!VAS076_F_Verslovienetui34IsViso</vt:lpstr>
      <vt:lpstr>VAS076_F_Verslovienetui34IsViso</vt:lpstr>
      <vt:lpstr>'Forma 7'!VAS076_F_Verslovienetui35PavirsiniuNuoteku</vt:lpstr>
      <vt:lpstr>VAS076_F_Verslovienetui35PavirsiniuNuoteku</vt:lpstr>
      <vt:lpstr>'Forma 7'!VAS076_F_Verslovienetui36KitosReguliuojamosios</vt:lpstr>
      <vt:lpstr>VAS076_F_Verslovienetui36KitosReguliuojamosios</vt:lpstr>
      <vt:lpstr>'Forma 7'!VAS076_F_Verslovienetui37KitosVeiklos</vt:lpstr>
      <vt:lpstr>VAS076_F_Verslovienetui37KitosVeiklos</vt:lpstr>
      <vt:lpstr>'Forma 7'!VAS076_F_Verslovienetui3Apskaitosveikla1</vt:lpstr>
      <vt:lpstr>VAS076_F_Verslovienetui3Apskaitosveikla1</vt:lpstr>
      <vt:lpstr>'Forma 7'!VAS076_F_Verslovienetui3Kitareguliuoja1</vt:lpstr>
      <vt:lpstr>VAS076_F_Verslovienetui3Kitareguliuoja1</vt:lpstr>
      <vt:lpstr>'Forma 8'!VAS077_D_Abonentaiirvar1</vt:lpstr>
      <vt:lpstr>VAS077_D_Abonentaiirvar1</vt:lpstr>
      <vt:lpstr>'Forma 8'!VAS077_D_Abonentaiirvar2</vt:lpstr>
      <vt:lpstr>VAS077_D_Abonentaiirvar2</vt:lpstr>
      <vt:lpstr>'Forma 8'!VAS077_D_Abonentaiirvar3</vt:lpstr>
      <vt:lpstr>VAS077_D_Abonentaiirvar3</vt:lpstr>
      <vt:lpstr>'Forma 8'!VAS077_D_Abonentaikurie1</vt:lpstr>
      <vt:lpstr>VAS077_D_Abonentaikurie1</vt:lpstr>
      <vt:lpstr>'Forma 8'!VAS077_D_Abonentaikurie2</vt:lpstr>
      <vt:lpstr>VAS077_D_Abonentaikurie2</vt:lpstr>
      <vt:lpstr>'Forma 8'!VAS077_D_Abonentaikurie3</vt:lpstr>
      <vt:lpstr>VAS077_D_Abonentaikurie3</vt:lpstr>
      <vt:lpstr>'Forma 8'!VAS077_D_Abonentams1</vt:lpstr>
      <vt:lpstr>VAS077_D_Abonentams1</vt:lpstr>
      <vt:lpstr>'Forma 8'!VAS077_D_Abonentamsuznu1</vt:lpstr>
      <vt:lpstr>VAS077_D_Abonentamsuznu1</vt:lpstr>
      <vt:lpstr>'Forma 8'!VAS077_D_Abonentamsuzsu1</vt:lpstr>
      <vt:lpstr>VAS077_D_Abonentamsuzsu1</vt:lpstr>
      <vt:lpstr>'Forma 8'!VAS077_D_Abonentamsuzva1</vt:lpstr>
      <vt:lpstr>VAS077_D_Abonentamsuzva1</vt:lpstr>
      <vt:lpstr>'Forma 8'!VAS077_D_Aptarnaujamuuk1</vt:lpstr>
      <vt:lpstr>VAS077_D_Aptarnaujamuuk1</vt:lpstr>
      <vt:lpstr>'Forma 8'!VAS077_D_Aptarnaujamuuk2</vt:lpstr>
      <vt:lpstr>VAS077_D_Aptarnaujamuuk2</vt:lpstr>
      <vt:lpstr>'Forma 8'!VAS077_D_Aptarnaujamuuk3</vt:lpstr>
      <vt:lpstr>VAS077_D_Aptarnaujamuuk3</vt:lpstr>
      <vt:lpstr>'Forma 8'!VAS077_D_AtaskaitinisLaikotarpis</vt:lpstr>
      <vt:lpstr>VAS077_D_AtaskaitinisLaikotarpis</vt:lpstr>
      <vt:lpstr>'Forma 8'!VAS077_D_Daugiabuciunam1</vt:lpstr>
      <vt:lpstr>VAS077_D_Daugiabuciunam1</vt:lpstr>
      <vt:lpstr>'Forma 8'!VAS077_D_Daugiabuciunam2</vt:lpstr>
      <vt:lpstr>VAS077_D_Daugiabuciunam2</vt:lpstr>
      <vt:lpstr>'Forma 8'!VAS077_D_Daugiabuciuose1</vt:lpstr>
      <vt:lpstr>VAS077_D_Daugiabuciuose1</vt:lpstr>
      <vt:lpstr>'Forma 8'!VAS077_D_Daugiabuciuose2</vt:lpstr>
      <vt:lpstr>VAS077_D_Daugiabuciuose2</vt:lpstr>
      <vt:lpstr>'Forma 8'!VAS077_D_Geriamasisvand1</vt:lpstr>
      <vt:lpstr>VAS077_D_Geriamasisvand1</vt:lpstr>
      <vt:lpstr>'Forma 8'!VAS077_D_Geriamojovande1</vt:lpstr>
      <vt:lpstr>VAS077_D_Geriamojovande1</vt:lpstr>
      <vt:lpstr>'Forma 8'!VAS077_D_Geriamojovande2</vt:lpstr>
      <vt:lpstr>VAS077_D_Geriamojovande2</vt:lpstr>
      <vt:lpstr>'Forma 8'!VAS077_D_Gyventojuskaic1</vt:lpstr>
      <vt:lpstr>VAS077_D_Gyventojuskaic1</vt:lpstr>
      <vt:lpstr>'Forma 8'!VAS077_D_Individualiuos1</vt:lpstr>
      <vt:lpstr>VAS077_D_Individualiuos1</vt:lpstr>
      <vt:lpstr>'Forma 8'!VAS077_D_Individualiuos2</vt:lpstr>
      <vt:lpstr>VAS077_D_Individualiuos2</vt:lpstr>
      <vt:lpstr>'Forma 8'!VAS077_D_Individualiuos3</vt:lpstr>
      <vt:lpstr>VAS077_D_Individualiuos3</vt:lpstr>
      <vt:lpstr>'Forma 8'!VAS077_D_Individualiuos4</vt:lpstr>
      <vt:lpstr>VAS077_D_Individualiuos4</vt:lpstr>
      <vt:lpstr>'Forma 8'!VAS077_D_Individualiuos5</vt:lpstr>
      <vt:lpstr>VAS077_D_Individualiuos5</vt:lpstr>
      <vt:lpstr>'Forma 8'!VAS077_D_Irengtaivadine1</vt:lpstr>
      <vt:lpstr>VAS077_D_Irengtaivadine1</vt:lpstr>
      <vt:lpstr>'Forma 8'!VAS077_D_Isgautopozemin1</vt:lpstr>
      <vt:lpstr>VAS077_D_Isgautopozemin1</vt:lpstr>
      <vt:lpstr>'Forma 8'!VAS077_D_Issioskaiciaus1</vt:lpstr>
      <vt:lpstr>VAS077_D_Issioskaiciaus1</vt:lpstr>
      <vt:lpstr>'Forma 8'!VAS077_D_Issioskaiciaus10</vt:lpstr>
      <vt:lpstr>VAS077_D_Issioskaiciaus10</vt:lpstr>
      <vt:lpstr>'Forma 8'!VAS077_D_Issioskaiciaus11</vt:lpstr>
      <vt:lpstr>VAS077_D_Issioskaiciaus11</vt:lpstr>
      <vt:lpstr>'Forma 8'!VAS077_D_Issioskaiciaus12</vt:lpstr>
      <vt:lpstr>VAS077_D_Issioskaiciaus12</vt:lpstr>
      <vt:lpstr>'Forma 8'!VAS077_D_Issioskaiciaus13</vt:lpstr>
      <vt:lpstr>VAS077_D_Issioskaiciaus13</vt:lpstr>
      <vt:lpstr>'Forma 8'!VAS077_D_Issioskaiciaus14</vt:lpstr>
      <vt:lpstr>VAS077_D_Issioskaiciaus14</vt:lpstr>
      <vt:lpstr>'Forma 8'!VAS077_D_Issioskaiciaus15</vt:lpstr>
      <vt:lpstr>VAS077_D_Issioskaiciaus15</vt:lpstr>
      <vt:lpstr>'Forma 8'!VAS077_D_Issioskaiciaus16</vt:lpstr>
      <vt:lpstr>VAS077_D_Issioskaiciaus16</vt:lpstr>
      <vt:lpstr>'Forma 8'!VAS077_D_Issioskaiciaus2</vt:lpstr>
      <vt:lpstr>VAS077_D_Issioskaiciaus2</vt:lpstr>
      <vt:lpstr>'Forma 8'!VAS077_D_Issioskaiciaus3</vt:lpstr>
      <vt:lpstr>VAS077_D_Issioskaiciaus3</vt:lpstr>
      <vt:lpstr>'Forma 8'!VAS077_D_Issioskaiciaus4</vt:lpstr>
      <vt:lpstr>VAS077_D_Issioskaiciaus4</vt:lpstr>
      <vt:lpstr>'Forma 8'!VAS077_D_Issioskaiciaus5</vt:lpstr>
      <vt:lpstr>VAS077_D_Issioskaiciaus5</vt:lpstr>
      <vt:lpstr>'Forma 8'!VAS077_D_Issioskaiciaus6</vt:lpstr>
      <vt:lpstr>VAS077_D_Issioskaiciaus6</vt:lpstr>
      <vt:lpstr>'Forma 8'!VAS077_D_Issioskaiciaus7</vt:lpstr>
      <vt:lpstr>VAS077_D_Issioskaiciaus7</vt:lpstr>
      <vt:lpstr>'Forma 8'!VAS077_D_Issioskaiciaus8</vt:lpstr>
      <vt:lpstr>VAS077_D_Issioskaiciaus8</vt:lpstr>
      <vt:lpstr>'Forma 8'!VAS077_D_Issioskaiciaus9</vt:lpstr>
      <vt:lpstr>VAS077_D_Issioskaiciaus9</vt:lpstr>
      <vt:lpstr>'Forma 8'!VAS077_D_Isvalytasbuiti1</vt:lpstr>
      <vt:lpstr>VAS077_D_Isvalytasbuiti1</vt:lpstr>
      <vt:lpstr>'Forma 8'!VAS077_D_Isvalytaspavir1</vt:lpstr>
      <vt:lpstr>VAS077_D_Isvalytaspavir1</vt:lpstr>
      <vt:lpstr>'Forma 8'!VAS077_D_Ivadinesirapsk1</vt:lpstr>
      <vt:lpstr>VAS077_D_Ivadinesirapsk1</vt:lpstr>
      <vt:lpstr>'Forma 8'!VAS077_D_Ivadinesirapsk2</vt:lpstr>
      <vt:lpstr>VAS077_D_Ivadinesirapsk2</vt:lpstr>
      <vt:lpstr>'Forma 8'!VAS077_D_Kitiukiosubjek1</vt:lpstr>
      <vt:lpstr>VAS077_D_Kitiukiosubjek1</vt:lpstr>
      <vt:lpstr>'Forma 8'!VAS077_D_Namuukiuskaici1</vt:lpstr>
      <vt:lpstr>VAS077_D_Namuukiuskaici1</vt:lpstr>
      <vt:lpstr>'Forma 8'!VAS077_D_Neapmoketaspav1</vt:lpstr>
      <vt:lpstr>VAS077_D_Neapmoketaspav1</vt:lpstr>
      <vt:lpstr>'Forma 8'!VAS077_D_Neapmoketaspav2</vt:lpstr>
      <vt:lpstr>VAS077_D_Neapmoketaspav2</vt:lpstr>
      <vt:lpstr>'Forma 8'!VAS077_D_Neapskaitytasb1</vt:lpstr>
      <vt:lpstr>VAS077_D_Neapskaitytasb1</vt:lpstr>
      <vt:lpstr>'Forma 8'!VAS077_D_Neapskaitytasv1</vt:lpstr>
      <vt:lpstr>VAS077_D_Neapskaitytasv1</vt:lpstr>
      <vt:lpstr>'Forma 8'!VAS077_D_Neapskaitytasv2</vt:lpstr>
      <vt:lpstr>VAS077_D_Neapskaitytasv2</vt:lpstr>
      <vt:lpstr>'Forma 8'!VAS077_D_Neapskaitytubu1</vt:lpstr>
      <vt:lpstr>VAS077_D_Neapskaitytubu1</vt:lpstr>
      <vt:lpstr>'Forma 8'!VAS077_D_Neirengtaivadi1</vt:lpstr>
      <vt:lpstr>VAS077_D_Neirengtaivadi1</vt:lpstr>
      <vt:lpstr>'Forma 8'!VAS077_D_Netektys1</vt:lpstr>
      <vt:lpstr>VAS077_D_Netektys1</vt:lpstr>
      <vt:lpstr>'Forma 8'!VAS077_D_Nuotekos1</vt:lpstr>
      <vt:lpstr>VAS077_D_Nuotekos1</vt:lpstr>
      <vt:lpstr>'Forma 8'!VAS077_D_Paruostogeriam1</vt:lpstr>
      <vt:lpstr>VAS077_D_Paruostogeriam1</vt:lpstr>
      <vt:lpstr>'Forma 8'!VAS077_D_Patiektogeriam1</vt:lpstr>
      <vt:lpstr>VAS077_D_Patiektogeriam1</vt:lpstr>
      <vt:lpstr>'Forma 8'!VAS077_D_Pavirsinesnuot1</vt:lpstr>
      <vt:lpstr>VAS077_D_Pavirsinesnuot1</vt:lpstr>
      <vt:lpstr>'Forma 8'!VAS077_D_Perpumpuotasbu1</vt:lpstr>
      <vt:lpstr>VAS077_D_Perpumpuotasbu1</vt:lpstr>
      <vt:lpstr>'Forma 8'!VAS077_D_Perpumpuotasbu2</vt:lpstr>
      <vt:lpstr>VAS077_D_Perpumpuotasbu2</vt:lpstr>
      <vt:lpstr>'Forma 8'!VAS077_D_Realizuotasbui1</vt:lpstr>
      <vt:lpstr>VAS077_D_Realizuotasbui1</vt:lpstr>
      <vt:lpstr>'Forma 8'!VAS077_D_Realizuotasger1</vt:lpstr>
      <vt:lpstr>VAS077_D_Realizuotasger1</vt:lpstr>
      <vt:lpstr>'Forma 8'!VAS077_D_Realizuotasger2</vt:lpstr>
      <vt:lpstr>VAS077_D_Realizuotasger2</vt:lpstr>
      <vt:lpstr>'Forma 8'!VAS077_D_Realizuotasisv1</vt:lpstr>
      <vt:lpstr>VAS077_D_Realizuotasisv1</vt:lpstr>
      <vt:lpstr>'Forma 8'!VAS077_D_Realizuotaspav1</vt:lpstr>
      <vt:lpstr>VAS077_D_Realizuotaspav1</vt:lpstr>
      <vt:lpstr>'Forma 8'!VAS077_D_Sezoniniamsabo1</vt:lpstr>
      <vt:lpstr>VAS077_D_Sezoniniamsabo1</vt:lpstr>
      <vt:lpstr>'Forma 8'!VAS077_D_Sezoniniamsabo2</vt:lpstr>
      <vt:lpstr>VAS077_D_Sezoniniamsabo2</vt:lpstr>
      <vt:lpstr>'Forma 8'!VAS077_D_Skirtumasdaugi1</vt:lpstr>
      <vt:lpstr>VAS077_D_Skirtumasdaugi1</vt:lpstr>
      <vt:lpstr>'Forma 8'!VAS077_D_Skirtumasdaugi2</vt:lpstr>
      <vt:lpstr>VAS077_D_Skirtumasdaugi2</vt:lpstr>
      <vt:lpstr>'Forma 8'!VAS077_D_Skirtumasdaugi3</vt:lpstr>
      <vt:lpstr>VAS077_D_Skirtumasdaugi3</vt:lpstr>
      <vt:lpstr>'Forma 8'!VAS077_D_Surenkamuaseni1</vt:lpstr>
      <vt:lpstr>VAS077_D_Surenkamuaseni1</vt:lpstr>
      <vt:lpstr>'Forma 8'!VAS077_D_Surinktaatskir1</vt:lpstr>
      <vt:lpstr>VAS077_D_Surinktaatskir1</vt:lpstr>
      <vt:lpstr>'Forma 8'!VAS077_D_Surinktaatskir2</vt:lpstr>
      <vt:lpstr>VAS077_D_Surinktaatskir2</vt:lpstr>
      <vt:lpstr>'Forma 8'!VAS077_D_Surinktabuitin1</vt:lpstr>
      <vt:lpstr>VAS077_D_Surinktabuitin1</vt:lpstr>
      <vt:lpstr>'Forma 8'!VAS077_D_Surinktamisriu1</vt:lpstr>
      <vt:lpstr>VAS077_D_Surinktamisriu1</vt:lpstr>
      <vt:lpstr>'Forma 8'!VAS077_D_Surinktamisriu2</vt:lpstr>
      <vt:lpstr>VAS077_D_Surinktamisriu2</vt:lpstr>
      <vt:lpstr>'Forma 8'!VAS077_D_Surinktapavirs1</vt:lpstr>
      <vt:lpstr>VAS077_D_Surinktapavirs1</vt:lpstr>
      <vt:lpstr>'Forma 8'!VAS077_D_Sutvarkytasdum1</vt:lpstr>
      <vt:lpstr>VAS077_D_Sutvarkytasdum1</vt:lpstr>
      <vt:lpstr>'Forma 8'!VAS077_D_Tiekimotinkluo1</vt:lpstr>
      <vt:lpstr>VAS077_D_Tiekimotinkluo1</vt:lpstr>
      <vt:lpstr>'Forma 8'!VAS077_D_Tiekimotinkluo2</vt:lpstr>
      <vt:lpstr>VAS077_D_Tiekimotinkluo2</vt:lpstr>
      <vt:lpstr>'Forma 8'!VAS077_D_Trecioketvirto1</vt:lpstr>
      <vt:lpstr>VAS077_D_Trecioketvirto1</vt:lpstr>
      <vt:lpstr>'Forma 8'!VAS077_D_Vandenskiekiss1</vt:lpstr>
      <vt:lpstr>VAS077_D_Vandenskiekiss1</vt:lpstr>
      <vt:lpstr>'Forma 8'!VAS077_D_Vartotojai1</vt:lpstr>
      <vt:lpstr>VAS077_D_Vartotojai1</vt:lpstr>
      <vt:lpstr>'Forma 8'!VAS077_D_Vartotojaikuri1</vt:lpstr>
      <vt:lpstr>VAS077_D_Vartotojaikuri1</vt:lpstr>
      <vt:lpstr>'Forma 8'!VAS077_D_Vartotojaikuri2</vt:lpstr>
      <vt:lpstr>VAS077_D_Vartotojaikuri2</vt:lpstr>
      <vt:lpstr>'Forma 8'!VAS077_D_Vartotojaikuri3</vt:lpstr>
      <vt:lpstr>VAS077_D_Vartotojaikuri3</vt:lpstr>
      <vt:lpstr>'Forma 8'!VAS077_D_Vartotojaikuri4</vt:lpstr>
      <vt:lpstr>VAS077_D_Vartotojaikuri4</vt:lpstr>
      <vt:lpstr>'Forma 8'!VAS077_D_Vartotojams1</vt:lpstr>
      <vt:lpstr>VAS077_D_Vartotojams1</vt:lpstr>
      <vt:lpstr>'Forma 8'!VAS077_D_Vartotojamsuzs1</vt:lpstr>
      <vt:lpstr>VAS077_D_Vartotojamsuzs1</vt:lpstr>
      <vt:lpstr>'Forma 8'!VAS077_F_Abonentaiirvar1AtaskaitinisLaikotarpis</vt:lpstr>
      <vt:lpstr>VAS077_F_Abonentaiirvar1AtaskaitinisLaikotarpis</vt:lpstr>
      <vt:lpstr>'Forma 8'!VAS077_F_Abonentaiirvar2AtaskaitinisLaikotarpis</vt:lpstr>
      <vt:lpstr>VAS077_F_Abonentaiirvar2AtaskaitinisLaikotarpis</vt:lpstr>
      <vt:lpstr>'Forma 8'!VAS077_F_Abonentaiirvar3AtaskaitinisLaikotarpis</vt:lpstr>
      <vt:lpstr>VAS077_F_Abonentaiirvar3AtaskaitinisLaikotarpis</vt:lpstr>
      <vt:lpstr>'Forma 8'!VAS077_F_Abonentaikurie1AtaskaitinisLaikotarpis</vt:lpstr>
      <vt:lpstr>VAS077_F_Abonentaikurie1AtaskaitinisLaikotarpis</vt:lpstr>
      <vt:lpstr>'Forma 8'!VAS077_F_Abonentaikurie2AtaskaitinisLaikotarpis</vt:lpstr>
      <vt:lpstr>VAS077_F_Abonentaikurie2AtaskaitinisLaikotarpis</vt:lpstr>
      <vt:lpstr>'Forma 8'!VAS077_F_Abonentaikurie3AtaskaitinisLaikotarpis</vt:lpstr>
      <vt:lpstr>VAS077_F_Abonentaikurie3AtaskaitinisLaikotarpis</vt:lpstr>
      <vt:lpstr>'Forma 8'!VAS077_F_Abonentams1AtaskaitinisLaikotarpis</vt:lpstr>
      <vt:lpstr>VAS077_F_Abonentams1AtaskaitinisLaikotarpis</vt:lpstr>
      <vt:lpstr>'Forma 8'!VAS077_F_Abonentamsuznu1AtaskaitinisLaikotarpis</vt:lpstr>
      <vt:lpstr>VAS077_F_Abonentamsuznu1AtaskaitinisLaikotarpis</vt:lpstr>
      <vt:lpstr>'Forma 8'!VAS077_F_Abonentamsuzsu1AtaskaitinisLaikotarpis</vt:lpstr>
      <vt:lpstr>VAS077_F_Abonentamsuzsu1AtaskaitinisLaikotarpis</vt:lpstr>
      <vt:lpstr>'Forma 8'!VAS077_F_Abonentamsuzva1AtaskaitinisLaikotarpis</vt:lpstr>
      <vt:lpstr>VAS077_F_Abonentamsuzva1AtaskaitinisLaikotarpis</vt:lpstr>
      <vt:lpstr>'Forma 8'!VAS077_F_Aptarnaujamuuk1AtaskaitinisLaikotarpis</vt:lpstr>
      <vt:lpstr>VAS077_F_Aptarnaujamuuk1AtaskaitinisLaikotarpis</vt:lpstr>
      <vt:lpstr>'Forma 8'!VAS077_F_Aptarnaujamuuk2AtaskaitinisLaikotarpis</vt:lpstr>
      <vt:lpstr>VAS077_F_Aptarnaujamuuk2AtaskaitinisLaikotarpis</vt:lpstr>
      <vt:lpstr>'Forma 8'!VAS077_F_Aptarnaujamuuk3AtaskaitinisLaikotarpis</vt:lpstr>
      <vt:lpstr>VAS077_F_Aptarnaujamuuk3AtaskaitinisLaikotarpis</vt:lpstr>
      <vt:lpstr>'Forma 8'!VAS077_F_Daugiabuciunam1AtaskaitinisLaikotarpis</vt:lpstr>
      <vt:lpstr>VAS077_F_Daugiabuciunam1AtaskaitinisLaikotarpis</vt:lpstr>
      <vt:lpstr>'Forma 8'!VAS077_F_Daugiabuciunam2AtaskaitinisLaikotarpis</vt:lpstr>
      <vt:lpstr>VAS077_F_Daugiabuciunam2AtaskaitinisLaikotarpis</vt:lpstr>
      <vt:lpstr>'Forma 8'!VAS077_F_Daugiabuciuose1AtaskaitinisLaikotarpis</vt:lpstr>
      <vt:lpstr>VAS077_F_Daugiabuciuose1AtaskaitinisLaikotarpis</vt:lpstr>
      <vt:lpstr>'Forma 8'!VAS077_F_Daugiabuciuose2AtaskaitinisLaikotarpis</vt:lpstr>
      <vt:lpstr>VAS077_F_Daugiabuciuose2AtaskaitinisLaikotarpis</vt:lpstr>
      <vt:lpstr>'Forma 8'!VAS077_F_Geriamojovande1Irengtaivadine1</vt:lpstr>
      <vt:lpstr>VAS077_F_Geriamojovande1Irengtaivadine1</vt:lpstr>
      <vt:lpstr>'Forma 8'!VAS077_F_Geriamojovande1Neirengtaivadi1</vt:lpstr>
      <vt:lpstr>VAS077_F_Geriamojovande1Neirengtaivadi1</vt:lpstr>
      <vt:lpstr>'Forma 8'!VAS077_F_Geriamojovande2AtaskaitinisLaikotarpis</vt:lpstr>
      <vt:lpstr>VAS077_F_Geriamojovande2AtaskaitinisLaikotarpis</vt:lpstr>
      <vt:lpstr>'Forma 8'!VAS077_F_Gyventojuskaic1AtaskaitinisLaikotarpis</vt:lpstr>
      <vt:lpstr>VAS077_F_Gyventojuskaic1AtaskaitinisLaikotarpis</vt:lpstr>
      <vt:lpstr>'Forma 8'!VAS077_F_Individualiuos1AtaskaitinisLaikotarpis</vt:lpstr>
      <vt:lpstr>VAS077_F_Individualiuos1AtaskaitinisLaikotarpis</vt:lpstr>
      <vt:lpstr>'Forma 8'!VAS077_F_Individualiuos2AtaskaitinisLaikotarpis</vt:lpstr>
      <vt:lpstr>VAS077_F_Individualiuos2AtaskaitinisLaikotarpis</vt:lpstr>
      <vt:lpstr>'Forma 8'!VAS077_F_Individualiuos3AtaskaitinisLaikotarpis</vt:lpstr>
      <vt:lpstr>VAS077_F_Individualiuos3AtaskaitinisLaikotarpis</vt:lpstr>
      <vt:lpstr>'Forma 8'!VAS077_F_Individualiuos4AtaskaitinisLaikotarpis</vt:lpstr>
      <vt:lpstr>VAS077_F_Individualiuos4AtaskaitinisLaikotarpis</vt:lpstr>
      <vt:lpstr>'Forma 8'!VAS077_F_Individualiuos5AtaskaitinisLaikotarpis</vt:lpstr>
      <vt:lpstr>VAS077_F_Individualiuos5AtaskaitinisLaikotarpis</vt:lpstr>
      <vt:lpstr>'Forma 8'!VAS077_F_Isgautopozemin1AtaskaitinisLaikotarpis</vt:lpstr>
      <vt:lpstr>VAS077_F_Isgautopozemin1AtaskaitinisLaikotarpis</vt:lpstr>
      <vt:lpstr>'Forma 8'!VAS077_F_Issioskaiciaus10AtaskaitinisLaikotarpis</vt:lpstr>
      <vt:lpstr>VAS077_F_Issioskaiciaus10AtaskaitinisLaikotarpis</vt:lpstr>
      <vt:lpstr>'Forma 8'!VAS077_F_Issioskaiciaus11AtaskaitinisLaikotarpis</vt:lpstr>
      <vt:lpstr>VAS077_F_Issioskaiciaus11AtaskaitinisLaikotarpis</vt:lpstr>
      <vt:lpstr>'Forma 8'!VAS077_F_Issioskaiciaus12AtaskaitinisLaikotarpis</vt:lpstr>
      <vt:lpstr>VAS077_F_Issioskaiciaus12AtaskaitinisLaikotarpis</vt:lpstr>
      <vt:lpstr>'Forma 8'!VAS077_F_Issioskaiciaus13AtaskaitinisLaikotarpis</vt:lpstr>
      <vt:lpstr>VAS077_F_Issioskaiciaus13AtaskaitinisLaikotarpis</vt:lpstr>
      <vt:lpstr>'Forma 8'!VAS077_F_Issioskaiciaus14AtaskaitinisLaikotarpis</vt:lpstr>
      <vt:lpstr>VAS077_F_Issioskaiciaus14AtaskaitinisLaikotarpis</vt:lpstr>
      <vt:lpstr>'Forma 8'!VAS077_F_Issioskaiciaus15AtaskaitinisLaikotarpis</vt:lpstr>
      <vt:lpstr>VAS077_F_Issioskaiciaus15AtaskaitinisLaikotarpis</vt:lpstr>
      <vt:lpstr>'Forma 8'!VAS077_F_Issioskaiciaus16AtaskaitinisLaikotarpis</vt:lpstr>
      <vt:lpstr>VAS077_F_Issioskaiciaus16AtaskaitinisLaikotarpis</vt:lpstr>
      <vt:lpstr>'Forma 8'!VAS077_F_Issioskaiciaus1AtaskaitinisLaikotarpis</vt:lpstr>
      <vt:lpstr>VAS077_F_Issioskaiciaus1AtaskaitinisLaikotarpis</vt:lpstr>
      <vt:lpstr>'Forma 8'!VAS077_F_Issioskaiciaus2AtaskaitinisLaikotarpis</vt:lpstr>
      <vt:lpstr>VAS077_F_Issioskaiciaus2AtaskaitinisLaikotarpis</vt:lpstr>
      <vt:lpstr>'Forma 8'!VAS077_F_Issioskaiciaus3AtaskaitinisLaikotarpis</vt:lpstr>
      <vt:lpstr>VAS077_F_Issioskaiciaus3AtaskaitinisLaikotarpis</vt:lpstr>
      <vt:lpstr>'Forma 8'!VAS077_F_Issioskaiciaus4AtaskaitinisLaikotarpis</vt:lpstr>
      <vt:lpstr>VAS077_F_Issioskaiciaus4AtaskaitinisLaikotarpis</vt:lpstr>
      <vt:lpstr>'Forma 8'!VAS077_F_Issioskaiciaus5AtaskaitinisLaikotarpis</vt:lpstr>
      <vt:lpstr>VAS077_F_Issioskaiciaus5AtaskaitinisLaikotarpis</vt:lpstr>
      <vt:lpstr>'Forma 8'!VAS077_F_Issioskaiciaus6AtaskaitinisLaikotarpis</vt:lpstr>
      <vt:lpstr>VAS077_F_Issioskaiciaus6AtaskaitinisLaikotarpis</vt:lpstr>
      <vt:lpstr>'Forma 8'!VAS077_F_Issioskaiciaus7AtaskaitinisLaikotarpis</vt:lpstr>
      <vt:lpstr>VAS077_F_Issioskaiciaus7AtaskaitinisLaikotarpis</vt:lpstr>
      <vt:lpstr>'Forma 8'!VAS077_F_Issioskaiciaus8AtaskaitinisLaikotarpis</vt:lpstr>
      <vt:lpstr>VAS077_F_Issioskaiciaus8AtaskaitinisLaikotarpis</vt:lpstr>
      <vt:lpstr>'Forma 8'!VAS077_F_Issioskaiciaus9AtaskaitinisLaikotarpis</vt:lpstr>
      <vt:lpstr>VAS077_F_Issioskaiciaus9AtaskaitinisLaikotarpis</vt:lpstr>
      <vt:lpstr>'Forma 8'!VAS077_F_Isvalytasbuiti1AtaskaitinisLaikotarpis</vt:lpstr>
      <vt:lpstr>VAS077_F_Isvalytasbuiti1AtaskaitinisLaikotarpis</vt:lpstr>
      <vt:lpstr>'Forma 8'!VAS077_F_Isvalytaspavir1AtaskaitinisLaikotarpis</vt:lpstr>
      <vt:lpstr>VAS077_F_Isvalytaspavir1AtaskaitinisLaikotarpis</vt:lpstr>
      <vt:lpstr>'Forma 8'!VAS077_F_Ivadinesirapsk1AtaskaitinisLaikotarpis</vt:lpstr>
      <vt:lpstr>VAS077_F_Ivadinesirapsk1AtaskaitinisLaikotarpis</vt:lpstr>
      <vt:lpstr>'Forma 8'!VAS077_F_Ivadinesirapsk2AtaskaitinisLaikotarpis</vt:lpstr>
      <vt:lpstr>VAS077_F_Ivadinesirapsk2AtaskaitinisLaikotarpis</vt:lpstr>
      <vt:lpstr>'Forma 8'!VAS077_F_Kitiukiosubjek1AtaskaitinisLaikotarpis</vt:lpstr>
      <vt:lpstr>VAS077_F_Kitiukiosubjek1AtaskaitinisLaikotarpis</vt:lpstr>
      <vt:lpstr>'Forma 8'!VAS077_F_Namuukiuskaici1AtaskaitinisLaikotarpis</vt:lpstr>
      <vt:lpstr>VAS077_F_Namuukiuskaici1AtaskaitinisLaikotarpis</vt:lpstr>
      <vt:lpstr>'Forma 8'!VAS077_F_Neapmoketaspav1AtaskaitinisLaikotarpis</vt:lpstr>
      <vt:lpstr>VAS077_F_Neapmoketaspav1AtaskaitinisLaikotarpis</vt:lpstr>
      <vt:lpstr>'Forma 8'!VAS077_F_Neapmoketaspav2AtaskaitinisLaikotarpis</vt:lpstr>
      <vt:lpstr>VAS077_F_Neapmoketaspav2AtaskaitinisLaikotarpis</vt:lpstr>
      <vt:lpstr>'Forma 8'!VAS077_F_Neapskaitytasb1AtaskaitinisLaikotarpis</vt:lpstr>
      <vt:lpstr>VAS077_F_Neapskaitytasb1AtaskaitinisLaikotarpis</vt:lpstr>
      <vt:lpstr>'Forma 8'!VAS077_F_Neapskaitytasv1AtaskaitinisLaikotarpis</vt:lpstr>
      <vt:lpstr>VAS077_F_Neapskaitytasv1AtaskaitinisLaikotarpis</vt:lpstr>
      <vt:lpstr>'Forma 8'!VAS077_F_Neapskaitytasv2AtaskaitinisLaikotarpis</vt:lpstr>
      <vt:lpstr>VAS077_F_Neapskaitytasv2AtaskaitinisLaikotarpis</vt:lpstr>
      <vt:lpstr>'Forma 8'!VAS077_F_Neapskaitytubu1AtaskaitinisLaikotarpis</vt:lpstr>
      <vt:lpstr>VAS077_F_Neapskaitytubu1AtaskaitinisLaikotarpis</vt:lpstr>
      <vt:lpstr>'Forma 8'!VAS077_F_Paruostogeriam1AtaskaitinisLaikotarpis</vt:lpstr>
      <vt:lpstr>VAS077_F_Paruostogeriam1AtaskaitinisLaikotarpis</vt:lpstr>
      <vt:lpstr>'Forma 8'!VAS077_F_Patiektogeriam1AtaskaitinisLaikotarpis</vt:lpstr>
      <vt:lpstr>VAS077_F_Patiektogeriam1AtaskaitinisLaikotarpis</vt:lpstr>
      <vt:lpstr>'Forma 8'!VAS077_F_Perpumpuotasbu1AtaskaitinisLaikotarpis</vt:lpstr>
      <vt:lpstr>VAS077_F_Perpumpuotasbu1AtaskaitinisLaikotarpis</vt:lpstr>
      <vt:lpstr>'Forma 8'!VAS077_F_Perpumpuotasbu2AtaskaitinisLaikotarpis</vt:lpstr>
      <vt:lpstr>VAS077_F_Perpumpuotasbu2AtaskaitinisLaikotarpis</vt:lpstr>
      <vt:lpstr>'Forma 8'!VAS077_F_Realizuotasbui1AtaskaitinisLaikotarpis</vt:lpstr>
      <vt:lpstr>VAS077_F_Realizuotasbui1AtaskaitinisLaikotarpis</vt:lpstr>
      <vt:lpstr>'Forma 8'!VAS077_F_Realizuotasger1AtaskaitinisLaikotarpis</vt:lpstr>
      <vt:lpstr>VAS077_F_Realizuotasger1AtaskaitinisLaikotarpis</vt:lpstr>
      <vt:lpstr>'Forma 8'!VAS077_F_Realizuotasger2Irengtaivadine1</vt:lpstr>
      <vt:lpstr>VAS077_F_Realizuotasger2Irengtaivadine1</vt:lpstr>
      <vt:lpstr>'Forma 8'!VAS077_F_Realizuotasger2Neirengtaivadi1</vt:lpstr>
      <vt:lpstr>VAS077_F_Realizuotasger2Neirengtaivadi1</vt:lpstr>
      <vt:lpstr>'Forma 8'!VAS077_F_Realizuotasisv1AtaskaitinisLaikotarpis</vt:lpstr>
      <vt:lpstr>VAS077_F_Realizuotasisv1AtaskaitinisLaikotarpis</vt:lpstr>
      <vt:lpstr>'Forma 8'!VAS077_F_Realizuotaspav1AtaskaitinisLaikotarpis</vt:lpstr>
      <vt:lpstr>VAS077_F_Realizuotaspav1AtaskaitinisLaikotarpis</vt:lpstr>
      <vt:lpstr>'Forma 8'!VAS077_F_Sezoniniamsabo1AtaskaitinisLaikotarpis</vt:lpstr>
      <vt:lpstr>VAS077_F_Sezoniniamsabo1AtaskaitinisLaikotarpis</vt:lpstr>
      <vt:lpstr>'Forma 8'!VAS077_F_Sezoniniamsabo2AtaskaitinisLaikotarpis</vt:lpstr>
      <vt:lpstr>VAS077_F_Sezoniniamsabo2AtaskaitinisLaikotarpis</vt:lpstr>
      <vt:lpstr>'Forma 8'!VAS077_F_Skirtumasdaugi1AtaskaitinisLaikotarpis</vt:lpstr>
      <vt:lpstr>VAS077_F_Skirtumasdaugi1AtaskaitinisLaikotarpis</vt:lpstr>
      <vt:lpstr>'Forma 8'!VAS077_F_Skirtumasdaugi2AtaskaitinisLaikotarpis</vt:lpstr>
      <vt:lpstr>VAS077_F_Skirtumasdaugi2AtaskaitinisLaikotarpis</vt:lpstr>
      <vt:lpstr>'Forma 8'!VAS077_F_Skirtumasdaugi3Irengtaivadine1</vt:lpstr>
      <vt:lpstr>VAS077_F_Skirtumasdaugi3Irengtaivadine1</vt:lpstr>
      <vt:lpstr>'Forma 8'!VAS077_F_Skirtumasdaugi3Neirengtaivadi1</vt:lpstr>
      <vt:lpstr>VAS077_F_Skirtumasdaugi3Neirengtaivadi1</vt:lpstr>
      <vt:lpstr>'Forma 8'!VAS077_F_Surenkamuaseni1AtaskaitinisLaikotarpis</vt:lpstr>
      <vt:lpstr>VAS077_F_Surenkamuaseni1AtaskaitinisLaikotarpis</vt:lpstr>
      <vt:lpstr>'Forma 8'!VAS077_F_Surinktaatskir1AtaskaitinisLaikotarpis</vt:lpstr>
      <vt:lpstr>VAS077_F_Surinktaatskir1AtaskaitinisLaikotarpis</vt:lpstr>
      <vt:lpstr>'Forma 8'!VAS077_F_Surinktaatskir2AtaskaitinisLaikotarpis</vt:lpstr>
      <vt:lpstr>VAS077_F_Surinktaatskir2AtaskaitinisLaikotarpis</vt:lpstr>
      <vt:lpstr>'Forma 8'!VAS077_F_Surinktabuitin1AtaskaitinisLaikotarpis</vt:lpstr>
      <vt:lpstr>VAS077_F_Surinktabuitin1AtaskaitinisLaikotarpis</vt:lpstr>
      <vt:lpstr>'Forma 8'!VAS077_F_Surinktamisriu1AtaskaitinisLaikotarpis</vt:lpstr>
      <vt:lpstr>VAS077_F_Surinktamisriu1AtaskaitinisLaikotarpis</vt:lpstr>
      <vt:lpstr>'Forma 8'!VAS077_F_Surinktamisriu2AtaskaitinisLaikotarpis</vt:lpstr>
      <vt:lpstr>VAS077_F_Surinktamisriu2AtaskaitinisLaikotarpis</vt:lpstr>
      <vt:lpstr>'Forma 8'!VAS077_F_Surinktapavirs1AtaskaitinisLaikotarpis</vt:lpstr>
      <vt:lpstr>VAS077_F_Surinktapavirs1AtaskaitinisLaikotarpis</vt:lpstr>
      <vt:lpstr>'Forma 8'!VAS077_F_Sutvarkytasdum1AtaskaitinisLaikotarpis</vt:lpstr>
      <vt:lpstr>VAS077_F_Sutvarkytasdum1AtaskaitinisLaikotarpis</vt:lpstr>
      <vt:lpstr>'Forma 8'!VAS077_F_Tiekimotinkluo1AtaskaitinisLaikotarpis</vt:lpstr>
      <vt:lpstr>VAS077_F_Tiekimotinkluo1AtaskaitinisLaikotarpis</vt:lpstr>
      <vt:lpstr>'Forma 8'!VAS077_F_Tiekimotinkluo2AtaskaitinisLaikotarpis</vt:lpstr>
      <vt:lpstr>VAS077_F_Tiekimotinkluo2AtaskaitinisLaikotarpis</vt:lpstr>
      <vt:lpstr>'Forma 8'!VAS077_F_Trecioketvirto1AtaskaitinisLaikotarpis</vt:lpstr>
      <vt:lpstr>VAS077_F_Trecioketvirto1AtaskaitinisLaikotarpis</vt:lpstr>
      <vt:lpstr>'Forma 8'!VAS077_F_Vandenskiekiss1AtaskaitinisLaikotarpis</vt:lpstr>
      <vt:lpstr>VAS077_F_Vandenskiekiss1AtaskaitinisLaikotarpis</vt:lpstr>
      <vt:lpstr>'Forma 8'!VAS077_F_Vartotojaikuri1AtaskaitinisLaikotarpis</vt:lpstr>
      <vt:lpstr>VAS077_F_Vartotojaikuri1AtaskaitinisLaikotarpis</vt:lpstr>
      <vt:lpstr>'Forma 8'!VAS077_F_Vartotojaikuri2AtaskaitinisLaikotarpis</vt:lpstr>
      <vt:lpstr>VAS077_F_Vartotojaikuri2AtaskaitinisLaikotarpis</vt:lpstr>
      <vt:lpstr>'Forma 8'!VAS077_F_Vartotojaikuri3AtaskaitinisLaikotarpis</vt:lpstr>
      <vt:lpstr>VAS077_F_Vartotojaikuri3AtaskaitinisLaikotarpis</vt:lpstr>
      <vt:lpstr>'Forma 8'!VAS077_F_Vartotojaikuri4AtaskaitinisLaikotarpis</vt:lpstr>
      <vt:lpstr>VAS077_F_Vartotojaikuri4AtaskaitinisLaikotarpis</vt:lpstr>
      <vt:lpstr>'Forma 8'!VAS077_F_Vartotojams1AtaskaitinisLaikotarpis</vt:lpstr>
      <vt:lpstr>VAS077_F_Vartotojams1AtaskaitinisLaikotarpis</vt:lpstr>
      <vt:lpstr>'Forma 8'!VAS077_F_Vartotojamsuzs1AtaskaitinisLaikotarpis</vt:lpstr>
      <vt:lpstr>VAS077_F_Vartotojamsuzs1AtaskaitinisLaikotarpis</vt:lpstr>
      <vt:lpstr>'Forma 9'!VAS078_D_Abonentinestar1</vt:lpstr>
      <vt:lpstr>VAS078_D_Abonentinestar1</vt:lpstr>
      <vt:lpstr>'Forma 9'!VAS078_D_Abonentuskaici1</vt:lpstr>
      <vt:lpstr>VAS078_D_Abonentuskaici1</vt:lpstr>
      <vt:lpstr>'Forma 9'!VAS078_D_Abonentuskaiti1</vt:lpstr>
      <vt:lpstr>VAS078_D_Abonentuskaiti1</vt:lpstr>
      <vt:lpstr>'Forma 9'!VAS078_D_Administracijo1</vt:lpstr>
      <vt:lpstr>VAS078_D_Administracijo1</vt:lpstr>
      <vt:lpstr>'Forma 9'!VAS078_D_Anaerobiniuiap1</vt:lpstr>
      <vt:lpstr>VAS078_D_Anaerobiniuiap1</vt:lpstr>
      <vt:lpstr>'Forma 9'!VAS078_D_Anaerobiskaiap1</vt:lpstr>
      <vt:lpstr>VAS078_D_Anaerobiskaiap1</vt:lpstr>
      <vt:lpstr>'Forma 9'!VAS078_D_Anaerobiskaiap2</vt:lpstr>
      <vt:lpstr>VAS078_D_Anaerobiskaiap2</vt:lpstr>
      <vt:lpstr>'Forma 9'!VAS078_D_Asenizacinesma1</vt:lpstr>
      <vt:lpstr>VAS078_D_Asenizacinesma1</vt:lpstr>
      <vt:lpstr>'Forma 9'!VAS078_D_AtaskaitinisLaikotarpis</vt:lpstr>
      <vt:lpstr>VAS078_D_AtaskaitinisLaikotarpis</vt:lpstr>
      <vt:lpstr>'Forma 9'!VAS078_D_Atitekanciunuo1</vt:lpstr>
      <vt:lpstr>VAS078_D_Atitekanciunuo1</vt:lpstr>
      <vt:lpstr>'Forma 9'!VAS078_D_Atitekanciupav1</vt:lpstr>
      <vt:lpstr>VAS078_D_Atitekanciupav1</vt:lpstr>
      <vt:lpstr>'Forma 9'!VAS078_D_Aukioprojektin1</vt:lpstr>
      <vt:lpstr>VAS078_D_Aukioprojektin1</vt:lpstr>
      <vt:lpstr>'Forma 9'!VAS078_D_Azotasn1</vt:lpstr>
      <vt:lpstr>VAS078_D_Azotasn1</vt:lpstr>
      <vt:lpstr>'Forma 9'!VAS078_D_Azotasn2</vt:lpstr>
      <vt:lpstr>VAS078_D_Azotasn2</vt:lpstr>
      <vt:lpstr>'Forma 9'!VAS078_D_Beslegeseirkit1</vt:lpstr>
      <vt:lpstr>VAS078_D_Beslegeseirkit1</vt:lpstr>
      <vt:lpstr>'Forma 9'!VAS078_D_Bgeriamojovand1</vt:lpstr>
      <vt:lpstr>VAS078_D_Bgeriamojovand1</vt:lpstr>
      <vt:lpstr>'Forma 9'!VAS078_D_Biologiniosume1</vt:lpstr>
      <vt:lpstr>VAS078_D_Biologiniosume1</vt:lpstr>
      <vt:lpstr>'Forma 9'!VAS078_D_Bokstuskaicius1</vt:lpstr>
      <vt:lpstr>VAS078_D_Bokstuskaicius1</vt:lpstr>
      <vt:lpstr>'Forma 9'!VAS078_D_Cgeriamojovand1</vt:lpstr>
      <vt:lpstr>VAS078_D_Cgeriamojovand1</vt:lpstr>
      <vt:lpstr>'Forma 9'!VAS078_D_Chloru1</vt:lpstr>
      <vt:lpstr>VAS078_D_Chloru1</vt:lpstr>
      <vt:lpstr>'Forma 9'!VAS078_D_Darbomasinuiri1</vt:lpstr>
      <vt:lpstr>VAS078_D_Darbomasinuiri1</vt:lpstr>
      <vt:lpstr>'Forma 9'!VAS078_D_Daugiabuciunam2</vt:lpstr>
      <vt:lpstr>VAS078_D_Daugiabuciunam2</vt:lpstr>
      <vt:lpstr>'Forma 9'!VAS078_D_Daugiabuciuose3</vt:lpstr>
      <vt:lpstr>VAS078_D_Daugiabuciuose3</vt:lpstr>
      <vt:lpstr>'Forma 9'!VAS078_D_Denitrifikacij1</vt:lpstr>
      <vt:lpstr>VAS078_D_Denitrifikacij1</vt:lpstr>
      <vt:lpstr>'Forma 9'!VAS078_D_Dezinfekavimoi1</vt:lpstr>
      <vt:lpstr>VAS078_D_Dezinfekavimoi1</vt:lpstr>
      <vt:lpstr>'Forma 9'!VAS078_D_Dezinfekuotoch1</vt:lpstr>
      <vt:lpstr>VAS078_D_Dezinfekuotoch1</vt:lpstr>
      <vt:lpstr>'Forma 9'!VAS078_D_Dezinfekuotona1</vt:lpstr>
      <vt:lpstr>VAS078_D_Dezinfekuotona1</vt:lpstr>
      <vt:lpstr>'Forma 9'!VAS078_D_Dezinfekuotova1</vt:lpstr>
      <vt:lpstr>VAS078_D_Dezinfekuotova1</vt:lpstr>
      <vt:lpstr>'Forma 9'!VAS078_D_Dgeriamojovand1</vt:lpstr>
      <vt:lpstr>VAS078_D_Dgeriamojovand1</vt:lpstr>
      <vt:lpstr>'Forma 9'!VAS078_D_Dumblokiekisde1</vt:lpstr>
      <vt:lpstr>VAS078_D_Dumblokiekisde1</vt:lpstr>
      <vt:lpstr>'Forma 9'!VAS078_D_Dumblokiekisde2</vt:lpstr>
      <vt:lpstr>VAS078_D_Dumblokiekisde2</vt:lpstr>
      <vt:lpstr>'Forma 9'!VAS078_D_Dumblokiekisde3</vt:lpstr>
      <vt:lpstr>VAS078_D_Dumblokiekisde3</vt:lpstr>
      <vt:lpstr>'Forma 9'!VAS078_D_Dumblokiekisde4</vt:lpstr>
      <vt:lpstr>VAS078_D_Dumblokiekisde4</vt:lpstr>
      <vt:lpstr>'Forma 9'!VAS078_D_Enuotekusurink1</vt:lpstr>
      <vt:lpstr>VAS078_D_Enuotekusurink1</vt:lpstr>
      <vt:lpstr>'Forma 9'!VAS078_D_Filtracijoslau1</vt:lpstr>
      <vt:lpstr>VAS078_D_Filtracijoslau1</vt:lpstr>
      <vt:lpstr>'Forma 9'!VAS078_D_Filtracijoslau2</vt:lpstr>
      <vt:lpstr>VAS078_D_Filtracijoslau2</vt:lpstr>
      <vt:lpstr>'Forma 9'!VAS078_D_Fosforasp1</vt:lpstr>
      <vt:lpstr>VAS078_D_Fosforasp1</vt:lpstr>
      <vt:lpstr>'Forma 9'!VAS078_D_Fosforasp2</vt:lpstr>
      <vt:lpstr>VAS078_D_Fosforasp2</vt:lpstr>
      <vt:lpstr>'Forma 9'!VAS078_D_Fpavirsiniunuo1</vt:lpstr>
      <vt:lpstr>VAS078_D_Fpavirsiniunuo1</vt:lpstr>
      <vt:lpstr>'Forma 9'!VAS078_D_Gbuitiniuirgam1</vt:lpstr>
      <vt:lpstr>VAS078_D_Gbuitiniuirgam1</vt:lpstr>
      <vt:lpstr>'Forma 9'!VAS078_D_Greziniuoseins1</vt:lpstr>
      <vt:lpstr>VAS078_D_Greziniuoseins1</vt:lpstr>
      <vt:lpstr>'Forma 9'!VAS078_D_Hidrantuskaici1</vt:lpstr>
      <vt:lpstr>VAS078_D_Hidrantuskaici1</vt:lpstr>
      <vt:lpstr>'Forma 9'!VAS078_D_Hpavirsiniunuo1</vt:lpstr>
      <vt:lpstr>VAS078_D_Hpavirsiniunuo1</vt:lpstr>
      <vt:lpstr>'Forma 9'!VAS078_D_Individualiuna1</vt:lpstr>
      <vt:lpstr>VAS078_D_Individualiuna1</vt:lpstr>
      <vt:lpstr>'Forma 9'!VAS078_D_Instaliuotusiu1</vt:lpstr>
      <vt:lpstr>VAS078_D_Instaliuotusiu1</vt:lpstr>
      <vt:lpstr>'Forma 9'!VAS078_D_Inuotekudumblo1</vt:lpstr>
      <vt:lpstr>VAS078_D_Inuotekudumblo1</vt:lpstr>
      <vt:lpstr>'Forma 9'!VAS078_D_Isjutransporto1</vt:lpstr>
      <vt:lpstr>VAS078_D_Isjutransporto1</vt:lpstr>
      <vt:lpstr>'Forma 9'!VAS078_D_Isleidziamunuo1</vt:lpstr>
      <vt:lpstr>VAS078_D_Isleidziamunuo1</vt:lpstr>
      <vt:lpstr>'Forma 9'!VAS078_D_Isleidziamupav1</vt:lpstr>
      <vt:lpstr>VAS078_D_Isleidziamupav1</vt:lpstr>
      <vt:lpstr>'Forma 9'!VAS078_D_Issioskaiciaus13</vt:lpstr>
      <vt:lpstr>VAS078_D_Issioskaiciaus13</vt:lpstr>
      <vt:lpstr>'Forma 9'!VAS078_D_Issioskaiciaus14</vt:lpstr>
      <vt:lpstr>VAS078_D_Issioskaiciaus14</vt:lpstr>
      <vt:lpstr>'Forma 9'!VAS078_D_Issioskaiciaus15</vt:lpstr>
      <vt:lpstr>VAS078_D_Issioskaiciaus15</vt:lpstr>
      <vt:lpstr>'Forma 9'!VAS078_D_Issioskaiciaus16</vt:lpstr>
      <vt:lpstr>VAS078_D_Issioskaiciaus16</vt:lpstr>
      <vt:lpstr>'Forma 9'!VAS078_D_Issioskaiciaus17</vt:lpstr>
      <vt:lpstr>VAS078_D_Issioskaiciaus17</vt:lpstr>
      <vt:lpstr>'Forma 9'!VAS078_D_Istoskaiciausn1</vt:lpstr>
      <vt:lpstr>VAS078_D_Istoskaiciausn1</vt:lpstr>
      <vt:lpstr>'Forma 9'!VAS078_D_Istoskaiciausu1</vt:lpstr>
      <vt:lpstr>VAS078_D_Istoskaiciausu1</vt:lpstr>
      <vt:lpstr>'Forma 9'!VAS078_D_Istoskaiciausv1</vt:lpstr>
      <vt:lpstr>VAS078_D_Istoskaiciausv1</vt:lpstr>
      <vt:lpstr>'Forma 9'!VAS078_D_Isvalytunuotek1</vt:lpstr>
      <vt:lpstr>VAS078_D_Isvalytunuotek1</vt:lpstr>
      <vt:lpstr>'Forma 9'!VAS078_D_Isvalytupavirs1</vt:lpstr>
      <vt:lpstr>VAS078_D_Isvalytupavirs1</vt:lpstr>
      <vt:lpstr>'Forma 9'!VAS078_D_Ivadiniukartus1</vt:lpstr>
      <vt:lpstr>VAS078_D_Ivadiniukartus1</vt:lpstr>
      <vt:lpstr>'Forma 9'!VAS078_D_Jtransportoukis1</vt:lpstr>
      <vt:lpstr>VAS078_D_Jtransportoukis1</vt:lpstr>
      <vt:lpstr>'Forma 9'!VAS078_D_Kanalizacijoje1</vt:lpstr>
      <vt:lpstr>VAS078_D_Kanalizacijoje1</vt:lpstr>
      <vt:lpstr>'Forma 9'!VAS078_D_Kanalizacijosi1</vt:lpstr>
      <vt:lpstr>VAS078_D_Kanalizacijosi1</vt:lpstr>
      <vt:lpstr>'Forma 9'!VAS078_D_Kanalizacijoss1</vt:lpstr>
      <vt:lpstr>VAS078_D_Kanalizacijoss1</vt:lpstr>
      <vt:lpstr>'Forma 9'!VAS078_D_Kanalizavimopa1</vt:lpstr>
      <vt:lpstr>VAS078_D_Kanalizavimopa1</vt:lpstr>
      <vt:lpstr>'Forma 9'!VAS078_D_Kitaisbudaispa1</vt:lpstr>
      <vt:lpstr>VAS078_D_Kitaisbudaispa1</vt:lpstr>
      <vt:lpstr>'Forma 9'!VAS078_D_Kitosspecialio1</vt:lpstr>
      <vt:lpstr>VAS078_D_Kitosspecialio1</vt:lpstr>
      <vt:lpstr>'Forma 9'!VAS078_D_Kitudarbomasin1</vt:lpstr>
      <vt:lpstr>VAS078_D_Kitudarbomasin1</vt:lpstr>
      <vt:lpstr>'Forma 9'!VAS078_D_Kitupadaliniup1</vt:lpstr>
      <vt:lpstr>VAS078_D_Kitupadaliniup1</vt:lpstr>
      <vt:lpstr>'Forma 9'!VAS078_D_Kituvandentiek1</vt:lpstr>
      <vt:lpstr>VAS078_D_Kituvandentiek1</vt:lpstr>
      <vt:lpstr>'Forma 9'!VAS078_D_Kompostodregnu1</vt:lpstr>
      <vt:lpstr>VAS078_D_Kompostodregnu1</vt:lpstr>
      <vt:lpstr>'Forma 9'!VAS078_D_Kompostokiekis1</vt:lpstr>
      <vt:lpstr>VAS078_D_Kompostokiekis1</vt:lpstr>
      <vt:lpstr>'Forma 9'!VAS078_D_Magistraliniuv1</vt:lpstr>
      <vt:lpstr>VAS078_D_Magistraliniuv1</vt:lpstr>
      <vt:lpstr>'Forma 9'!VAS078_D_Mechaniniovaly1</vt:lpstr>
      <vt:lpstr>VAS078_D_Mechaniniovaly1</vt:lpstr>
      <vt:lpstr>'Forma 9'!VAS078_D_Membraniniaios1</vt:lpstr>
      <vt:lpstr>VAS078_D_Membraniniaios1</vt:lpstr>
      <vt:lpstr>'Forma 9'!VAS078_D_Membraniniaiul1</vt:lpstr>
      <vt:lpstr>VAS078_D_Membraniniaiul1</vt:lpstr>
      <vt:lpstr>'Forma 9'!VAS078_D_Metinisbiologi1</vt:lpstr>
      <vt:lpstr>VAS078_D_Metinisbiologi1</vt:lpstr>
      <vt:lpstr>'Forma 9'!VAS078_D_Metinisdenitri1</vt:lpstr>
      <vt:lpstr>VAS078_D_Metinisdenitri1</vt:lpstr>
      <vt:lpstr>'Forma 9'!VAS078_D_Metinisfiltrav1</vt:lpstr>
      <vt:lpstr>VAS078_D_Metinisfiltrav1</vt:lpstr>
      <vt:lpstr>'Forma 9'!VAS078_D_Metinismechani1</vt:lpstr>
      <vt:lpstr>VAS078_D_Metinismechani1</vt:lpstr>
      <vt:lpstr>'Forma 9'!VAS078_D_Metinisnuoteku1</vt:lpstr>
      <vt:lpstr>VAS078_D_Metinisnuoteku1</vt:lpstr>
      <vt:lpstr>'Forma 9'!VAS078_D_Metinisnuoteku2</vt:lpstr>
      <vt:lpstr>VAS078_D_Metinisnuoteku2</vt:lpstr>
      <vt:lpstr>'Forma 9'!VAS078_D_Metinisparuost1</vt:lpstr>
      <vt:lpstr>VAS078_D_Metinisparuost1</vt:lpstr>
      <vt:lpstr>'Forma 9'!VAS078_D_Naftosprodukta1</vt:lpstr>
      <vt:lpstr>VAS078_D_Naftosprodukta1</vt:lpstr>
      <vt:lpstr>'Forma 9'!VAS078_D_Naftosprodukta2</vt:lpstr>
      <vt:lpstr>VAS078_D_Naftosprodukta2</vt:lpstr>
      <vt:lpstr>'Forma 9'!VAS078_D_Nuotekudumblas1</vt:lpstr>
      <vt:lpstr>VAS078_D_Nuotekudumblas1</vt:lpstr>
      <vt:lpstr>'Forma 9'!VAS078_D_Nuotekudumbloa1</vt:lpstr>
      <vt:lpstr>VAS078_D_Nuotekudumbloa1</vt:lpstr>
      <vt:lpstr>'Forma 9'!VAS078_D_Nuotekudumbloa2</vt:lpstr>
      <vt:lpstr>VAS078_D_Nuotekudumbloa2</vt:lpstr>
      <vt:lpstr>'Forma 9'!VAS078_D_Nuotekudumblod1</vt:lpstr>
      <vt:lpstr>VAS078_D_Nuotekudumblod1</vt:lpstr>
      <vt:lpstr>'Forma 9'!VAS078_D_Nuotekudumblod2</vt:lpstr>
      <vt:lpstr>VAS078_D_Nuotekudumblod2</vt:lpstr>
      <vt:lpstr>'Forma 9'!VAS078_D_Nuotekudumblod3</vt:lpstr>
      <vt:lpstr>VAS078_D_Nuotekudumblod3</vt:lpstr>
      <vt:lpstr>'Forma 9'!VAS078_D_Nuotekudumblok1</vt:lpstr>
      <vt:lpstr>VAS078_D_Nuotekudumblok1</vt:lpstr>
      <vt:lpstr>'Forma 9'!VAS078_D_Nuotekudumblok2</vt:lpstr>
      <vt:lpstr>VAS078_D_Nuotekudumblok2</vt:lpstr>
      <vt:lpstr>'Forma 9'!VAS078_D_Nuotekudumblok3</vt:lpstr>
      <vt:lpstr>VAS078_D_Nuotekudumblok3</vt:lpstr>
      <vt:lpstr>'Forma 9'!VAS078_D_Nuotekudumblok4</vt:lpstr>
      <vt:lpstr>VAS078_D_Nuotekudumblok4</vt:lpstr>
      <vt:lpstr>'Forma 9'!VAS078_D_Nuotekudumblok5</vt:lpstr>
      <vt:lpstr>VAS078_D_Nuotekudumblok5</vt:lpstr>
      <vt:lpstr>'Forma 9'!VAS078_D_Nuotekudumblok6</vt:lpstr>
      <vt:lpstr>VAS078_D_Nuotekudumblok6</vt:lpstr>
      <vt:lpstr>'Forma 9'!VAS078_D_Nuotekudumblok7</vt:lpstr>
      <vt:lpstr>VAS078_D_Nuotekudumblok7</vt:lpstr>
      <vt:lpstr>'Forma 9'!VAS078_D_Nuotekudumblok8</vt:lpstr>
      <vt:lpstr>VAS078_D_Nuotekudumblok8</vt:lpstr>
      <vt:lpstr>'Forma 9'!VAS078_D_Nuotekudumblop1</vt:lpstr>
      <vt:lpstr>VAS078_D_Nuotekudumblop1</vt:lpstr>
      <vt:lpstr>'Forma 9'!VAS078_D_Nuotekudumblop2</vt:lpstr>
      <vt:lpstr>VAS078_D_Nuotekudumblop2</vt:lpstr>
      <vt:lpstr>'Forma 9'!VAS078_D_Nuotekudumblos1</vt:lpstr>
      <vt:lpstr>VAS078_D_Nuotekudumblos1</vt:lpstr>
      <vt:lpstr>'Forma 9'!VAS078_D_Nuotekudumblos2</vt:lpstr>
      <vt:lpstr>VAS078_D_Nuotekudumblos2</vt:lpstr>
      <vt:lpstr>'Forma 9'!VAS078_D_Nuotekudumblot10</vt:lpstr>
      <vt:lpstr>VAS078_D_Nuotekudumblot10</vt:lpstr>
      <vt:lpstr>'Forma 9'!VAS078_D_Nuotekudumblot11</vt:lpstr>
      <vt:lpstr>VAS078_D_Nuotekudumblot11</vt:lpstr>
      <vt:lpstr>'Forma 9'!VAS078_D_Nuotekudumblot12</vt:lpstr>
      <vt:lpstr>VAS078_D_Nuotekudumblot12</vt:lpstr>
      <vt:lpstr>'Forma 9'!VAS078_D_Nuotekudumblot7</vt:lpstr>
      <vt:lpstr>VAS078_D_Nuotekudumblot7</vt:lpstr>
      <vt:lpstr>'Forma 9'!VAS078_D_Nuotekudumblot8</vt:lpstr>
      <vt:lpstr>VAS078_D_Nuotekudumblot8</vt:lpstr>
      <vt:lpstr>'Forma 9'!VAS078_D_Nuotekudumblot9</vt:lpstr>
      <vt:lpstr>VAS078_D_Nuotekudumblot9</vt:lpstr>
      <vt:lpstr>'Forma 9'!VAS078_D_Nuotekudumblov1</vt:lpstr>
      <vt:lpstr>VAS078_D_Nuotekudumblov1</vt:lpstr>
      <vt:lpstr>'Forma 9'!VAS078_D_Nuotekudumblov2</vt:lpstr>
      <vt:lpstr>VAS078_D_Nuotekudumblov2</vt:lpstr>
      <vt:lpstr>'Forma 9'!VAS078_D_Nuotekulaborat1</vt:lpstr>
      <vt:lpstr>VAS078_D_Nuotekulaborat1</vt:lpstr>
      <vt:lpstr>'Forma 9'!VAS078_D_Nuotekuperpump1</vt:lpstr>
      <vt:lpstr>VAS078_D_Nuotekuperpump1</vt:lpstr>
      <vt:lpstr>'Forma 9'!VAS078_D_Nuotekusiurbli1</vt:lpstr>
      <vt:lpstr>VAS078_D_Nuotekusiurbli1</vt:lpstr>
      <vt:lpstr>'Forma 9'!VAS078_D_Nuotekutinklui1</vt:lpstr>
      <vt:lpstr>VAS078_D_Nuotekutinklui1</vt:lpstr>
      <vt:lpstr>'Forma 9'!VAS078_D_Nuotekuvalyklo1</vt:lpstr>
      <vt:lpstr>VAS078_D_Nuotekuvalyklo1</vt:lpstr>
      <vt:lpstr>'Forma 9'!VAS078_D_Nuotekuvalyklo2</vt:lpstr>
      <vt:lpstr>VAS078_D_Nuotekuvalyklo2</vt:lpstr>
      <vt:lpstr>'Forma 9'!VAS078_D_Nuotekuvalyklu1</vt:lpstr>
      <vt:lpstr>VAS078_D_Nuotekuvalyklu1</vt:lpstr>
      <vt:lpstr>'Forma 9'!VAS078_D_Padidejusiosta1</vt:lpstr>
      <vt:lpstr>VAS078_D_Padidejusiosta1</vt:lpstr>
      <vt:lpstr>'Forma 9'!VAS078_D_Pagalbiochemin1</vt:lpstr>
      <vt:lpstr>VAS078_D_Pagalbiochemin1</vt:lpstr>
      <vt:lpstr>'Forma 9'!VAS078_D_Pagalbiochemin2</vt:lpstr>
      <vt:lpstr>VAS078_D_Pagalbiochemin2</vt:lpstr>
      <vt:lpstr>'Forma 9'!VAS078_D_Pagalbiochemin3</vt:lpstr>
      <vt:lpstr>VAS078_D_Pagalbiochemin3</vt:lpstr>
      <vt:lpstr>'Forma 9'!VAS078_D_Pagalbiochemin4</vt:lpstr>
      <vt:lpstr>VAS078_D_Pagalbiochemin4</vt:lpstr>
      <vt:lpstr>'Forma 9'!VAS078_D_Pagalbiochemin5</vt:lpstr>
      <vt:lpstr>VAS078_D_Pagalbiochemin5</vt:lpstr>
      <vt:lpstr>'Forma 9'!VAS078_D_Pagalbiochemin6</vt:lpstr>
      <vt:lpstr>VAS078_D_Pagalbiochemin6</vt:lpstr>
      <vt:lpstr>'Forma 9'!VAS078_D_Pagamintubrike1</vt:lpstr>
      <vt:lpstr>VAS078_D_Pagamintubrike1</vt:lpstr>
      <vt:lpstr>'Forma 9'!VAS078_D_Pagamintugranu1</vt:lpstr>
      <vt:lpstr>VAS078_D_Pagamintugranu1</vt:lpstr>
      <vt:lpstr>'Forma 9'!VAS078_D_Paruostonuotek1</vt:lpstr>
      <vt:lpstr>VAS078_D_Paruostonuotek1</vt:lpstr>
      <vt:lpstr>'Forma 9'!VAS078_D_Paruostonuotek2</vt:lpstr>
      <vt:lpstr>VAS078_D_Paruostonuotek2</vt:lpstr>
      <vt:lpstr>'Forma 9'!VAS078_D_Pasalintatersa1</vt:lpstr>
      <vt:lpstr>VAS078_D_Pasalintatersa1</vt:lpstr>
      <vt:lpstr>'Forma 9'!VAS078_D_Pasalintatersa2</vt:lpstr>
      <vt:lpstr>VAS078_D_Pasalintatersa2</vt:lpstr>
      <vt:lpstr>'Forma 9'!VAS078_D_Patiektasvande1</vt:lpstr>
      <vt:lpstr>VAS078_D_Patiektasvande1</vt:lpstr>
      <vt:lpstr>'Forma 9'!VAS078_D_Pavirsiniunuot10</vt:lpstr>
      <vt:lpstr>VAS078_D_Pavirsiniunuot10</vt:lpstr>
      <vt:lpstr>'Forma 9'!VAS078_D_Pavirsiniunuot11</vt:lpstr>
      <vt:lpstr>VAS078_D_Pavirsiniunuot11</vt:lpstr>
      <vt:lpstr>'Forma 9'!VAS078_D_Pavirsiniunuot12</vt:lpstr>
      <vt:lpstr>VAS078_D_Pavirsiniunuot12</vt:lpstr>
      <vt:lpstr>'Forma 9'!VAS078_D_Pavirsiniunuot13</vt:lpstr>
      <vt:lpstr>VAS078_D_Pavirsiniunuot13</vt:lpstr>
      <vt:lpstr>'Forma 9'!VAS078_D_Pavirsiniunuot14</vt:lpstr>
      <vt:lpstr>VAS078_D_Pavirsiniunuot14</vt:lpstr>
      <vt:lpstr>'Forma 9'!VAS078_D_Pavirsiniunuot15</vt:lpstr>
      <vt:lpstr>VAS078_D_Pavirsiniunuot15</vt:lpstr>
      <vt:lpstr>'Forma 9'!VAS078_D_Pavirsiniunuot16</vt:lpstr>
      <vt:lpstr>VAS078_D_Pavirsiniunuot16</vt:lpstr>
      <vt:lpstr>'Forma 9'!VAS078_D_Pavirsiniunuot7</vt:lpstr>
      <vt:lpstr>VAS078_D_Pavirsiniunuot7</vt:lpstr>
      <vt:lpstr>'Forma 9'!VAS078_D_Pavirsiniunuot8</vt:lpstr>
      <vt:lpstr>VAS078_D_Pavirsiniunuot8</vt:lpstr>
      <vt:lpstr>'Forma 9'!VAS078_D_Pavirsiniunuot9</vt:lpstr>
      <vt:lpstr>VAS078_D_Pavirsiniunuot9</vt:lpstr>
      <vt:lpstr>'Forma 9'!VAS078_D_Perpumpavimost1</vt:lpstr>
      <vt:lpstr>VAS078_D_Perpumpavimost1</vt:lpstr>
      <vt:lpstr>'Forma 9'!VAS078_D_Pozeminiovande1</vt:lpstr>
      <vt:lpstr>VAS078_D_Pozeminiovande1</vt:lpstr>
      <vt:lpstr>'Forma 9'!VAS078_D_Rezervuaruskai1</vt:lpstr>
      <vt:lpstr>VAS078_D_Rezervuaruskai1</vt:lpstr>
      <vt:lpstr>'Forma 9'!VAS078_D_Riebalair1</vt:lpstr>
      <vt:lpstr>VAS078_D_Riebalair1</vt:lpstr>
      <vt:lpstr>'Forma 9'!VAS078_D_Riebalair2</vt:lpstr>
      <vt:lpstr>VAS078_D_Riebalair2</vt:lpstr>
      <vt:lpstr>'Forma 9'!VAS078_D_Sausumedziaguk1</vt:lpstr>
      <vt:lpstr>VAS078_D_Sausumedziaguk1</vt:lpstr>
      <vt:lpstr>'Forma 9'!VAS078_D_Sausumedziaguk2</vt:lpstr>
      <vt:lpstr>VAS078_D_Sausumedziaguk2</vt:lpstr>
      <vt:lpstr>'Forma 9'!VAS078_D_Skaitikliubutu1</vt:lpstr>
      <vt:lpstr>VAS078_D_Skaitikliubutu1</vt:lpstr>
      <vt:lpstr>'Forma 9'!VAS078_D_Suspenduotosme1</vt:lpstr>
      <vt:lpstr>VAS078_D_Suspenduotosme1</vt:lpstr>
      <vt:lpstr>'Forma 9'!VAS078_D_Suspenduotosme2</vt:lpstr>
      <vt:lpstr>VAS078_D_Suspenduotosme2</vt:lpstr>
      <vt:lpstr>'Forma 9'!VAS078_D_Suspenduotosme3</vt:lpstr>
      <vt:lpstr>VAS078_D_Suspenduotosme3</vt:lpstr>
      <vt:lpstr>'Forma 9'!VAS078_D_Suspenduotosme4</vt:lpstr>
      <vt:lpstr>VAS078_D_Suspenduotosme4</vt:lpstr>
      <vt:lpstr>'Forma 9'!VAS078_D_Transportoprie10</vt:lpstr>
      <vt:lpstr>VAS078_D_Transportoprie10</vt:lpstr>
      <vt:lpstr>'Forma 9'!VAS078_D_Transportoprie11</vt:lpstr>
      <vt:lpstr>VAS078_D_Transportoprie11</vt:lpstr>
      <vt:lpstr>'Forma 9'!VAS078_D_Transportoprie12</vt:lpstr>
      <vt:lpstr>VAS078_D_Transportoprie12</vt:lpstr>
      <vt:lpstr>'Forma 9'!VAS078_D_Uzdaroseslegin1</vt:lpstr>
      <vt:lpstr>VAS078_D_Uzdaroseslegin1</vt:lpstr>
      <vt:lpstr>'Forma 9'!VAS078_D_Valyklosesusid1</vt:lpstr>
      <vt:lpstr>VAS078_D_Valyklosesusid1</vt:lpstr>
      <vt:lpstr>'Forma 9'!VAS078_D_Valyklosesusid2</vt:lpstr>
      <vt:lpstr>VAS078_D_Valyklosesusid2</vt:lpstr>
      <vt:lpstr>'Forma 9'!VAS078_D_Valyklosesusid3</vt:lpstr>
      <vt:lpstr>VAS078_D_Valyklosesusid3</vt:lpstr>
      <vt:lpstr>'Forma 9'!VAS078_D_Vandensaeravim1</vt:lpstr>
      <vt:lpstr>VAS078_D_Vandensaeravim1</vt:lpstr>
      <vt:lpstr>'Forma 9'!VAS078_D_Vandensemimoko1</vt:lpstr>
      <vt:lpstr>VAS078_D_Vandensemimoko1</vt:lpstr>
      <vt:lpstr>'Forma 9'!VAS078_D_Vandensisgavimo1</vt:lpstr>
      <vt:lpstr>VAS078_D_Vandensisgavimo1</vt:lpstr>
      <vt:lpstr>'Forma 9'!VAS078_D_Vandenspakelim1</vt:lpstr>
      <vt:lpstr>VAS078_D_Vandenspakelim1</vt:lpstr>
      <vt:lpstr>'Forma 9'!VAS078_D_Vandenspakelim2</vt:lpstr>
      <vt:lpstr>VAS078_D_Vandenspakelim2</vt:lpstr>
      <vt:lpstr>'Forma 9'!VAS078_D_Vandenspakelim3</vt:lpstr>
      <vt:lpstr>VAS078_D_Vandenspakelim3</vt:lpstr>
      <vt:lpstr>'Forma 9'!VAS078_D_Vandensruosime1</vt:lpstr>
      <vt:lpstr>VAS078_D_Vandensruosime1</vt:lpstr>
      <vt:lpstr>'Forma 9'!VAS078_D_Vandensruosimo1</vt:lpstr>
      <vt:lpstr>VAS078_D_Vandensruosimo1</vt:lpstr>
      <vt:lpstr>'Forma 9'!VAS078_D_Vandentiekyjel1</vt:lpstr>
      <vt:lpstr>VAS078_D_Vandentiekyjel1</vt:lpstr>
      <vt:lpstr>'Forma 9'!VAS078_D_Vandentiekiopr1</vt:lpstr>
      <vt:lpstr>VAS078_D_Vandentiekiopr1</vt:lpstr>
      <vt:lpstr>'Forma 9'!VAS078_D_Vandentiekiusk1</vt:lpstr>
      <vt:lpstr>VAS078_D_Vandentiekiusk1</vt:lpstr>
      <vt:lpstr>'Forma 9'!VAS078_D_Vandenvieciusk1</vt:lpstr>
      <vt:lpstr>VAS078_D_Vandenvieciusk1</vt:lpstr>
      <vt:lpstr>'Forma 9'!VAS078_D_Vidutinisnuote1</vt:lpstr>
      <vt:lpstr>VAS078_D_Vidutinisnuote1</vt:lpstr>
      <vt:lpstr>'Forma 9'!VAS078_D_Vidutinisnuote2</vt:lpstr>
      <vt:lpstr>VAS078_D_Vidutinisnuote2</vt:lpstr>
      <vt:lpstr>'Forma 9'!VAS078_D_Vidutinispajeg1</vt:lpstr>
      <vt:lpstr>VAS078_D_Vidutinispajeg1</vt:lpstr>
      <vt:lpstr>'Forma 9'!VAS078_D_Vidutinispajeg2</vt:lpstr>
      <vt:lpstr>VAS078_D_Vidutinispajeg2</vt:lpstr>
      <vt:lpstr>'Forma 9'!VAS078_D_Vidutinispajeg3</vt:lpstr>
      <vt:lpstr>VAS078_D_Vidutinispajeg3</vt:lpstr>
      <vt:lpstr>'Forma 9'!VAS078_D_Vidutinispajeg4</vt:lpstr>
      <vt:lpstr>VAS078_D_Vidutinispajeg4</vt:lpstr>
      <vt:lpstr>'Forma 9'!VAS078_D_Vidutinispajeg5</vt:lpstr>
      <vt:lpstr>VAS078_D_Vidutinispajeg5</vt:lpstr>
      <vt:lpstr>'Forma 9'!VAS078_D_Vidutinispajeg6</vt:lpstr>
      <vt:lpstr>VAS078_D_Vidutinispajeg6</vt:lpstr>
      <vt:lpstr>'Forma 9'!VAS078_D_Vidutinispajeg7</vt:lpstr>
      <vt:lpstr>VAS078_D_Vidutinispajeg7</vt:lpstr>
      <vt:lpstr>'Forma 9'!VAS078_D_Vidutinissvert1</vt:lpstr>
      <vt:lpstr>VAS078_D_Vidutinissvert1</vt:lpstr>
      <vt:lpstr>'Forma 9'!VAS078_D_Vidutinissvert2</vt:lpstr>
      <vt:lpstr>VAS078_D_Vidutinissvert2</vt:lpstr>
      <vt:lpstr>'Forma 9'!VAS078_D_Vidutinissvert3</vt:lpstr>
      <vt:lpstr>VAS078_D_Vidutinissvert3</vt:lpstr>
      <vt:lpstr>'Forma 9'!VAS078_D_Vidutinissvert4</vt:lpstr>
      <vt:lpstr>VAS078_D_Vidutinissvert4</vt:lpstr>
      <vt:lpstr>'Forma 9'!VAS078_D_Vidutinissvert5</vt:lpstr>
      <vt:lpstr>VAS078_D_Vidutinissvert5</vt:lpstr>
      <vt:lpstr>'Forma 9'!VAS078_F_Abonentinestar1AtaskaitinisLaikotarpis</vt:lpstr>
      <vt:lpstr>VAS078_F_Abonentinestar1AtaskaitinisLaikotarpis</vt:lpstr>
      <vt:lpstr>'Forma 9'!VAS078_F_Abonentuskaici1AtaskaitinisLaikotarpis</vt:lpstr>
      <vt:lpstr>VAS078_F_Abonentuskaici1AtaskaitinisLaikotarpis</vt:lpstr>
      <vt:lpstr>'Forma 9'!VAS078_F_Abonentuskaiti1AtaskaitinisLaikotarpis</vt:lpstr>
      <vt:lpstr>VAS078_F_Abonentuskaiti1AtaskaitinisLaikotarpis</vt:lpstr>
      <vt:lpstr>'Forma 9'!VAS078_F_Administracijo1AtaskaitinisLaikotarpis</vt:lpstr>
      <vt:lpstr>VAS078_F_Administracijo1AtaskaitinisLaikotarpis</vt:lpstr>
      <vt:lpstr>'Forma 9'!VAS078_F_Anaerobiniuiap1AtaskaitinisLaikotarpis</vt:lpstr>
      <vt:lpstr>VAS078_F_Anaerobiniuiap1AtaskaitinisLaikotarpis</vt:lpstr>
      <vt:lpstr>'Forma 9'!VAS078_F_Anaerobiskaiap2AtaskaitinisLaikotarpis</vt:lpstr>
      <vt:lpstr>VAS078_F_Anaerobiskaiap2AtaskaitinisLaikotarpis</vt:lpstr>
      <vt:lpstr>'Forma 9'!VAS078_F_Asenizacinesma1AtaskaitinisLaikotarpis</vt:lpstr>
      <vt:lpstr>VAS078_F_Asenizacinesma1AtaskaitinisLaikotarpis</vt:lpstr>
      <vt:lpstr>'Forma 9'!VAS078_F_Azotasn1AtaskaitinisLaikotarpis</vt:lpstr>
      <vt:lpstr>VAS078_F_Azotasn1AtaskaitinisLaikotarpis</vt:lpstr>
      <vt:lpstr>'Forma 9'!VAS078_F_Azotasn2AtaskaitinisLaikotarpis</vt:lpstr>
      <vt:lpstr>VAS078_F_Azotasn2AtaskaitinisLaikotarpis</vt:lpstr>
      <vt:lpstr>'Forma 9'!VAS078_F_Beslegeseirkit1AtaskaitinisLaikotarpis</vt:lpstr>
      <vt:lpstr>VAS078_F_Beslegeseirkit1AtaskaitinisLaikotarpis</vt:lpstr>
      <vt:lpstr>'Forma 9'!VAS078_F_Biologiniosume1AtaskaitinisLaikotarpis</vt:lpstr>
      <vt:lpstr>VAS078_F_Biologiniosume1AtaskaitinisLaikotarpis</vt:lpstr>
      <vt:lpstr>'Forma 9'!VAS078_F_Bokstuskaicius1AtaskaitinisLaikotarpis</vt:lpstr>
      <vt:lpstr>VAS078_F_Bokstuskaicius1AtaskaitinisLaikotarpis</vt:lpstr>
      <vt:lpstr>'Forma 9'!VAS078_F_Chloru1AtaskaitinisLaikotarpis</vt:lpstr>
      <vt:lpstr>VAS078_F_Chloru1AtaskaitinisLaikotarpis</vt:lpstr>
      <vt:lpstr>'Forma 9'!VAS078_F_Darbomasinuiri1AtaskaitinisLaikotarpis</vt:lpstr>
      <vt:lpstr>VAS078_F_Darbomasinuiri1AtaskaitinisLaikotarpis</vt:lpstr>
      <vt:lpstr>'Forma 9'!VAS078_F_Daugiabuciunam2AtaskaitinisLaikotarpis</vt:lpstr>
      <vt:lpstr>VAS078_F_Daugiabuciunam2AtaskaitinisLaikotarpis</vt:lpstr>
      <vt:lpstr>'Forma 9'!VAS078_F_Daugiabuciuose3AtaskaitinisLaikotarpis</vt:lpstr>
      <vt:lpstr>VAS078_F_Daugiabuciuose3AtaskaitinisLaikotarpis</vt:lpstr>
      <vt:lpstr>'Forma 9'!VAS078_F_Denitrifikacij1AtaskaitinisLaikotarpis</vt:lpstr>
      <vt:lpstr>VAS078_F_Denitrifikacij1AtaskaitinisLaikotarpis</vt:lpstr>
      <vt:lpstr>'Forma 9'!VAS078_F_Dezinfekavimoi1AtaskaitinisLaikotarpis</vt:lpstr>
      <vt:lpstr>VAS078_F_Dezinfekavimoi1AtaskaitinisLaikotarpis</vt:lpstr>
      <vt:lpstr>'Forma 9'!VAS078_F_Dezinfekuotoch1AtaskaitinisLaikotarpis</vt:lpstr>
      <vt:lpstr>VAS078_F_Dezinfekuotoch1AtaskaitinisLaikotarpis</vt:lpstr>
      <vt:lpstr>'Forma 9'!VAS078_F_Dezinfekuotona1AtaskaitinisLaikotarpis</vt:lpstr>
      <vt:lpstr>VAS078_F_Dezinfekuotona1AtaskaitinisLaikotarpis</vt:lpstr>
      <vt:lpstr>'Forma 9'!VAS078_F_Dezinfekuotova1AtaskaitinisLaikotarpis</vt:lpstr>
      <vt:lpstr>VAS078_F_Dezinfekuotova1AtaskaitinisLaikotarpis</vt:lpstr>
      <vt:lpstr>'Forma 9'!VAS078_F_Dumblokiekisde1AtaskaitinisLaikotarpis</vt:lpstr>
      <vt:lpstr>VAS078_F_Dumblokiekisde1AtaskaitinisLaikotarpis</vt:lpstr>
      <vt:lpstr>'Forma 9'!VAS078_F_Dumblokiekisde2AtaskaitinisLaikotarpis</vt:lpstr>
      <vt:lpstr>VAS078_F_Dumblokiekisde2AtaskaitinisLaikotarpis</vt:lpstr>
      <vt:lpstr>'Forma 9'!VAS078_F_Dumblokiekisde3AtaskaitinisLaikotarpis</vt:lpstr>
      <vt:lpstr>VAS078_F_Dumblokiekisde3AtaskaitinisLaikotarpis</vt:lpstr>
      <vt:lpstr>'Forma 9'!VAS078_F_Dumblokiekisde4AtaskaitinisLaikotarpis</vt:lpstr>
      <vt:lpstr>VAS078_F_Dumblokiekisde4AtaskaitinisLaikotarpis</vt:lpstr>
      <vt:lpstr>'Forma 9'!VAS078_F_Filtracijoslau1AtaskaitinisLaikotarpis</vt:lpstr>
      <vt:lpstr>VAS078_F_Filtracijoslau1AtaskaitinisLaikotarpis</vt:lpstr>
      <vt:lpstr>'Forma 9'!VAS078_F_Filtracijoslau2AtaskaitinisLaikotarpis</vt:lpstr>
      <vt:lpstr>VAS078_F_Filtracijoslau2AtaskaitinisLaikotarpis</vt:lpstr>
      <vt:lpstr>'Forma 9'!VAS078_F_Fosforasp1AtaskaitinisLaikotarpis</vt:lpstr>
      <vt:lpstr>VAS078_F_Fosforasp1AtaskaitinisLaikotarpis</vt:lpstr>
      <vt:lpstr>'Forma 9'!VAS078_F_Fosforasp2AtaskaitinisLaikotarpis</vt:lpstr>
      <vt:lpstr>VAS078_F_Fosforasp2AtaskaitinisLaikotarpis</vt:lpstr>
      <vt:lpstr>'Forma 9'!VAS078_F_Greziniuoseins1AtaskaitinisLaikotarpis</vt:lpstr>
      <vt:lpstr>VAS078_F_Greziniuoseins1AtaskaitinisLaikotarpis</vt:lpstr>
      <vt:lpstr>'Forma 9'!VAS078_F_Hidrantuskaici1AtaskaitinisLaikotarpis</vt:lpstr>
      <vt:lpstr>VAS078_F_Hidrantuskaici1AtaskaitinisLaikotarpis</vt:lpstr>
      <vt:lpstr>'Forma 9'!VAS078_F_Individualiuna1AtaskaitinisLaikotarpis</vt:lpstr>
      <vt:lpstr>VAS078_F_Individualiuna1AtaskaitinisLaikotarpis</vt:lpstr>
      <vt:lpstr>'Forma 9'!VAS078_F_Instaliuotusiu1AtaskaitinisLaikotarpis</vt:lpstr>
      <vt:lpstr>VAS078_F_Instaliuotusiu1AtaskaitinisLaikotarpis</vt:lpstr>
      <vt:lpstr>'Forma 9'!VAS078_F_Isjutransporto1AtaskaitinisLaikotarpis</vt:lpstr>
      <vt:lpstr>VAS078_F_Isjutransporto1AtaskaitinisLaikotarpis</vt:lpstr>
      <vt:lpstr>'Forma 9'!VAS078_F_Issioskaiciaus13AtaskaitinisLaikotarpis</vt:lpstr>
      <vt:lpstr>VAS078_F_Issioskaiciaus13AtaskaitinisLaikotarpis</vt:lpstr>
      <vt:lpstr>'Forma 9'!VAS078_F_Issioskaiciaus14AtaskaitinisLaikotarpis</vt:lpstr>
      <vt:lpstr>VAS078_F_Issioskaiciaus14AtaskaitinisLaikotarpis</vt:lpstr>
      <vt:lpstr>'Forma 9'!VAS078_F_Issioskaiciaus15AtaskaitinisLaikotarpis</vt:lpstr>
      <vt:lpstr>VAS078_F_Issioskaiciaus15AtaskaitinisLaikotarpis</vt:lpstr>
      <vt:lpstr>'Forma 9'!VAS078_F_Issioskaiciaus16AtaskaitinisLaikotarpis</vt:lpstr>
      <vt:lpstr>VAS078_F_Issioskaiciaus16AtaskaitinisLaikotarpis</vt:lpstr>
      <vt:lpstr>'Forma 9'!VAS078_F_Issioskaiciaus17AtaskaitinisLaikotarpis</vt:lpstr>
      <vt:lpstr>VAS078_F_Issioskaiciaus17AtaskaitinisLaikotarpis</vt:lpstr>
      <vt:lpstr>'Forma 9'!VAS078_F_Istoskaiciausn1AtaskaitinisLaikotarpis</vt:lpstr>
      <vt:lpstr>VAS078_F_Istoskaiciausn1AtaskaitinisLaikotarpis</vt:lpstr>
      <vt:lpstr>'Forma 9'!VAS078_F_Istoskaiciausu1AtaskaitinisLaikotarpis</vt:lpstr>
      <vt:lpstr>VAS078_F_Istoskaiciausu1AtaskaitinisLaikotarpis</vt:lpstr>
      <vt:lpstr>'Forma 9'!VAS078_F_Istoskaiciausv1AtaskaitinisLaikotarpis</vt:lpstr>
      <vt:lpstr>VAS078_F_Istoskaiciausv1AtaskaitinisLaikotarpis</vt:lpstr>
      <vt:lpstr>'Forma 9'!VAS078_F_Isvalytunuotek1AtaskaitinisLaikotarpis</vt:lpstr>
      <vt:lpstr>VAS078_F_Isvalytunuotek1AtaskaitinisLaikotarpis</vt:lpstr>
      <vt:lpstr>'Forma 9'!VAS078_F_Isvalytupavirs1AtaskaitinisLaikotarpis</vt:lpstr>
      <vt:lpstr>VAS078_F_Isvalytupavirs1AtaskaitinisLaikotarpis</vt:lpstr>
      <vt:lpstr>'Forma 9'!VAS078_F_Ivadiniukartus1AtaskaitinisLaikotarpis</vt:lpstr>
      <vt:lpstr>VAS078_F_Ivadiniukartus1AtaskaitinisLaikotarpis</vt:lpstr>
      <vt:lpstr>'Forma 9'!VAS078_F_Kanalizacijoje1AtaskaitinisLaikotarpis</vt:lpstr>
      <vt:lpstr>VAS078_F_Kanalizacijoje1AtaskaitinisLaikotarpis</vt:lpstr>
      <vt:lpstr>'Forma 9'!VAS078_F_Kanalizacijosi1AtaskaitinisLaikotarpis</vt:lpstr>
      <vt:lpstr>VAS078_F_Kanalizacijosi1AtaskaitinisLaikotarpis</vt:lpstr>
      <vt:lpstr>'Forma 9'!VAS078_F_Kanalizacijoss1AtaskaitinisLaikotarpis</vt:lpstr>
      <vt:lpstr>VAS078_F_Kanalizacijoss1AtaskaitinisLaikotarpis</vt:lpstr>
      <vt:lpstr>'Forma 9'!VAS078_F_Kanalizavimopa1AtaskaitinisLaikotarpis</vt:lpstr>
      <vt:lpstr>VAS078_F_Kanalizavimopa1AtaskaitinisLaikotarpis</vt:lpstr>
      <vt:lpstr>'Forma 9'!VAS078_F_Kitaisbudaispa1AtaskaitinisLaikotarpis</vt:lpstr>
      <vt:lpstr>VAS078_F_Kitaisbudaispa1AtaskaitinisLaikotarpis</vt:lpstr>
      <vt:lpstr>'Forma 9'!VAS078_F_Kitosspecialio1AtaskaitinisLaikotarpis</vt:lpstr>
      <vt:lpstr>VAS078_F_Kitosspecialio1AtaskaitinisLaikotarpis</vt:lpstr>
      <vt:lpstr>'Forma 9'!VAS078_F_Kitudarbomasin1AtaskaitinisLaikotarpis</vt:lpstr>
      <vt:lpstr>VAS078_F_Kitudarbomasin1AtaskaitinisLaikotarpis</vt:lpstr>
      <vt:lpstr>'Forma 9'!VAS078_F_Kitupadaliniup1AtaskaitinisLaikotarpis</vt:lpstr>
      <vt:lpstr>VAS078_F_Kitupadaliniup1AtaskaitinisLaikotarpis</vt:lpstr>
      <vt:lpstr>'Forma 9'!VAS078_F_Kituvandentiek1AtaskaitinisLaikotarpis</vt:lpstr>
      <vt:lpstr>VAS078_F_Kituvandentiek1AtaskaitinisLaikotarpis</vt:lpstr>
      <vt:lpstr>'Forma 9'!VAS078_F_Kompostodregnu1AtaskaitinisLaikotarpis</vt:lpstr>
      <vt:lpstr>VAS078_F_Kompostodregnu1AtaskaitinisLaikotarpis</vt:lpstr>
      <vt:lpstr>'Forma 9'!VAS078_F_Kompostokiekis1AtaskaitinisLaikotarpis</vt:lpstr>
      <vt:lpstr>VAS078_F_Kompostokiekis1AtaskaitinisLaikotarpis</vt:lpstr>
      <vt:lpstr>'Forma 9'!VAS078_F_Magistraliniuv1AtaskaitinisLaikotarpis</vt:lpstr>
      <vt:lpstr>VAS078_F_Magistraliniuv1AtaskaitinisLaikotarpis</vt:lpstr>
      <vt:lpstr>'Forma 9'!VAS078_F_Mechaniniovaly1AtaskaitinisLaikotarpis</vt:lpstr>
      <vt:lpstr>VAS078_F_Mechaniniovaly1AtaskaitinisLaikotarpis</vt:lpstr>
      <vt:lpstr>'Forma 9'!VAS078_F_Membraniniaios1AtaskaitinisLaikotarpis</vt:lpstr>
      <vt:lpstr>VAS078_F_Membraniniaios1AtaskaitinisLaikotarpis</vt:lpstr>
      <vt:lpstr>'Forma 9'!VAS078_F_Membraniniaiul1AtaskaitinisLaikotarpis</vt:lpstr>
      <vt:lpstr>VAS078_F_Membraniniaiul1AtaskaitinisLaikotarpis</vt:lpstr>
      <vt:lpstr>'Forma 9'!VAS078_F_Metinisbiologi1AtaskaitinisLaikotarpis</vt:lpstr>
      <vt:lpstr>VAS078_F_Metinisbiologi1AtaskaitinisLaikotarpis</vt:lpstr>
      <vt:lpstr>'Forma 9'!VAS078_F_Metinisdenitri1AtaskaitinisLaikotarpis</vt:lpstr>
      <vt:lpstr>VAS078_F_Metinisdenitri1AtaskaitinisLaikotarpis</vt:lpstr>
      <vt:lpstr>'Forma 9'!VAS078_F_Metinisfiltrav1AtaskaitinisLaikotarpis</vt:lpstr>
      <vt:lpstr>VAS078_F_Metinisfiltrav1AtaskaitinisLaikotarpis</vt:lpstr>
      <vt:lpstr>'Forma 9'!VAS078_F_Metinismechani1AtaskaitinisLaikotarpis</vt:lpstr>
      <vt:lpstr>VAS078_F_Metinismechani1AtaskaitinisLaikotarpis</vt:lpstr>
      <vt:lpstr>'Forma 9'!VAS078_F_Metinisnuoteku1AtaskaitinisLaikotarpis</vt:lpstr>
      <vt:lpstr>VAS078_F_Metinisnuoteku1AtaskaitinisLaikotarpis</vt:lpstr>
      <vt:lpstr>'Forma 9'!VAS078_F_Metinisnuoteku2AtaskaitinisLaikotarpis</vt:lpstr>
      <vt:lpstr>VAS078_F_Metinisnuoteku2AtaskaitinisLaikotarpis</vt:lpstr>
      <vt:lpstr>'Forma 9'!VAS078_F_Metinisparuost1AtaskaitinisLaikotarpis</vt:lpstr>
      <vt:lpstr>VAS078_F_Metinisparuost1AtaskaitinisLaikotarpis</vt:lpstr>
      <vt:lpstr>'Forma 9'!VAS078_F_Naftosprodukta1AtaskaitinisLaikotarpis</vt:lpstr>
      <vt:lpstr>VAS078_F_Naftosprodukta1AtaskaitinisLaikotarpis</vt:lpstr>
      <vt:lpstr>'Forma 9'!VAS078_F_Naftosprodukta2AtaskaitinisLaikotarpis</vt:lpstr>
      <vt:lpstr>VAS078_F_Naftosprodukta2AtaskaitinisLaikotarpis</vt:lpstr>
      <vt:lpstr>'Forma 9'!VAS078_F_Nuotekudumbloa1AtaskaitinisLaikotarpis</vt:lpstr>
      <vt:lpstr>VAS078_F_Nuotekudumbloa1AtaskaitinisLaikotarpis</vt:lpstr>
      <vt:lpstr>'Forma 9'!VAS078_F_Nuotekudumblod1AtaskaitinisLaikotarpis</vt:lpstr>
      <vt:lpstr>VAS078_F_Nuotekudumblod1AtaskaitinisLaikotarpis</vt:lpstr>
      <vt:lpstr>'Forma 9'!VAS078_F_Nuotekudumblod3AtaskaitinisLaikotarpis</vt:lpstr>
      <vt:lpstr>VAS078_F_Nuotekudumblod3AtaskaitinisLaikotarpis</vt:lpstr>
      <vt:lpstr>'Forma 9'!VAS078_F_Nuotekudumblok1AtaskaitinisLaikotarpis</vt:lpstr>
      <vt:lpstr>VAS078_F_Nuotekudumblok1AtaskaitinisLaikotarpis</vt:lpstr>
      <vt:lpstr>'Forma 9'!VAS078_F_Nuotekudumblok2AtaskaitinisLaikotarpis</vt:lpstr>
      <vt:lpstr>VAS078_F_Nuotekudumblok2AtaskaitinisLaikotarpis</vt:lpstr>
      <vt:lpstr>'Forma 9'!VAS078_F_Nuotekudumblok3AtaskaitinisLaikotarpis</vt:lpstr>
      <vt:lpstr>VAS078_F_Nuotekudumblok3AtaskaitinisLaikotarpis</vt:lpstr>
      <vt:lpstr>'Forma 9'!VAS078_F_Nuotekudumblok4AtaskaitinisLaikotarpis</vt:lpstr>
      <vt:lpstr>VAS078_F_Nuotekudumblok4AtaskaitinisLaikotarpis</vt:lpstr>
      <vt:lpstr>'Forma 9'!VAS078_F_Nuotekudumblok5AtaskaitinisLaikotarpis</vt:lpstr>
      <vt:lpstr>VAS078_F_Nuotekudumblok5AtaskaitinisLaikotarpis</vt:lpstr>
      <vt:lpstr>'Forma 9'!VAS078_F_Nuotekudumblok6AtaskaitinisLaikotarpis</vt:lpstr>
      <vt:lpstr>VAS078_F_Nuotekudumblok6AtaskaitinisLaikotarpis</vt:lpstr>
      <vt:lpstr>'Forma 9'!VAS078_F_Nuotekudumblok7AtaskaitinisLaikotarpis</vt:lpstr>
      <vt:lpstr>VAS078_F_Nuotekudumblok7AtaskaitinisLaikotarpis</vt:lpstr>
      <vt:lpstr>'Forma 9'!VAS078_F_Nuotekudumblop1AtaskaitinisLaikotarpis</vt:lpstr>
      <vt:lpstr>VAS078_F_Nuotekudumblop1AtaskaitinisLaikotarpis</vt:lpstr>
      <vt:lpstr>'Forma 9'!VAS078_F_Nuotekudumblop2AtaskaitinisLaikotarpis</vt:lpstr>
      <vt:lpstr>VAS078_F_Nuotekudumblop2AtaskaitinisLaikotarpis</vt:lpstr>
      <vt:lpstr>'Forma 9'!VAS078_F_Nuotekudumblos1AtaskaitinisLaikotarpis</vt:lpstr>
      <vt:lpstr>VAS078_F_Nuotekudumblos1AtaskaitinisLaikotarpis</vt:lpstr>
      <vt:lpstr>'Forma 9'!VAS078_F_Nuotekudumblos2AtaskaitinisLaikotarpis</vt:lpstr>
      <vt:lpstr>VAS078_F_Nuotekudumblos2AtaskaitinisLaikotarpis</vt:lpstr>
      <vt:lpstr>'Forma 9'!VAS078_F_Nuotekudumblot10AtaskaitinisLaikotarpis</vt:lpstr>
      <vt:lpstr>VAS078_F_Nuotekudumblot10AtaskaitinisLaikotarpis</vt:lpstr>
      <vt:lpstr>'Forma 9'!VAS078_F_Nuotekudumblot11AtaskaitinisLaikotarpis</vt:lpstr>
      <vt:lpstr>VAS078_F_Nuotekudumblot11AtaskaitinisLaikotarpis</vt:lpstr>
      <vt:lpstr>'Forma 9'!VAS078_F_Nuotekudumblot12AtaskaitinisLaikotarpis</vt:lpstr>
      <vt:lpstr>VAS078_F_Nuotekudumblot12AtaskaitinisLaikotarpis</vt:lpstr>
      <vt:lpstr>'Forma 9'!VAS078_F_Nuotekudumblot7AtaskaitinisLaikotarpis</vt:lpstr>
      <vt:lpstr>VAS078_F_Nuotekudumblot7AtaskaitinisLaikotarpis</vt:lpstr>
      <vt:lpstr>'Forma 9'!VAS078_F_Nuotekudumblot8AtaskaitinisLaikotarpis</vt:lpstr>
      <vt:lpstr>VAS078_F_Nuotekudumblot8AtaskaitinisLaikotarpis</vt:lpstr>
      <vt:lpstr>'Forma 9'!VAS078_F_Nuotekudumblov1AtaskaitinisLaikotarpis</vt:lpstr>
      <vt:lpstr>VAS078_F_Nuotekudumblov1AtaskaitinisLaikotarpis</vt:lpstr>
      <vt:lpstr>'Forma 9'!VAS078_F_Nuotekudumblov2AtaskaitinisLaikotarpis</vt:lpstr>
      <vt:lpstr>VAS078_F_Nuotekudumblov2AtaskaitinisLaikotarpis</vt:lpstr>
      <vt:lpstr>'Forma 9'!VAS078_F_Nuotekulaborat1AtaskaitinisLaikotarpis</vt:lpstr>
      <vt:lpstr>VAS078_F_Nuotekulaborat1AtaskaitinisLaikotarpis</vt:lpstr>
      <vt:lpstr>'Forma 9'!VAS078_F_Nuotekuperpump1AtaskaitinisLaikotarpis</vt:lpstr>
      <vt:lpstr>VAS078_F_Nuotekuperpump1AtaskaitinisLaikotarpis</vt:lpstr>
      <vt:lpstr>'Forma 9'!VAS078_F_Nuotekusiurbli1AtaskaitinisLaikotarpis</vt:lpstr>
      <vt:lpstr>VAS078_F_Nuotekusiurbli1AtaskaitinisLaikotarpis</vt:lpstr>
      <vt:lpstr>'Forma 9'!VAS078_F_Nuotekutinklui1AtaskaitinisLaikotarpis</vt:lpstr>
      <vt:lpstr>VAS078_F_Nuotekutinklui1AtaskaitinisLaikotarpis</vt:lpstr>
      <vt:lpstr>'Forma 9'!VAS078_F_Nuotekuvalyklo1AtaskaitinisLaikotarpis</vt:lpstr>
      <vt:lpstr>VAS078_F_Nuotekuvalyklo1AtaskaitinisLaikotarpis</vt:lpstr>
      <vt:lpstr>'Forma 9'!VAS078_F_Nuotekuvalyklo2AtaskaitinisLaikotarpis</vt:lpstr>
      <vt:lpstr>VAS078_F_Nuotekuvalyklo2AtaskaitinisLaikotarpis</vt:lpstr>
      <vt:lpstr>'Forma 9'!VAS078_F_Nuotekuvalyklu1AtaskaitinisLaikotarpis</vt:lpstr>
      <vt:lpstr>VAS078_F_Nuotekuvalyklu1AtaskaitinisLaikotarpis</vt:lpstr>
      <vt:lpstr>'Forma 9'!VAS078_F_Pagalbiochemin1AtaskaitinisLaikotarpis</vt:lpstr>
      <vt:lpstr>VAS078_F_Pagalbiochemin1AtaskaitinisLaikotarpis</vt:lpstr>
      <vt:lpstr>'Forma 9'!VAS078_F_Pagalbiochemin2AtaskaitinisLaikotarpis</vt:lpstr>
      <vt:lpstr>VAS078_F_Pagalbiochemin2AtaskaitinisLaikotarpis</vt:lpstr>
      <vt:lpstr>'Forma 9'!VAS078_F_Pagalbiochemin3AtaskaitinisLaikotarpis</vt:lpstr>
      <vt:lpstr>VAS078_F_Pagalbiochemin3AtaskaitinisLaikotarpis</vt:lpstr>
      <vt:lpstr>'Forma 9'!VAS078_F_Pagalbiochemin4AtaskaitinisLaikotarpis</vt:lpstr>
      <vt:lpstr>VAS078_F_Pagalbiochemin4AtaskaitinisLaikotarpis</vt:lpstr>
      <vt:lpstr>'Forma 9'!VAS078_F_Pagalbiochemin5AtaskaitinisLaikotarpis</vt:lpstr>
      <vt:lpstr>VAS078_F_Pagalbiochemin5AtaskaitinisLaikotarpis</vt:lpstr>
      <vt:lpstr>'Forma 9'!VAS078_F_Pagalbiochemin6AtaskaitinisLaikotarpis</vt:lpstr>
      <vt:lpstr>VAS078_F_Pagalbiochemin6AtaskaitinisLaikotarpis</vt:lpstr>
      <vt:lpstr>'Forma 9'!VAS078_F_Pagamintubrike1AtaskaitinisLaikotarpis</vt:lpstr>
      <vt:lpstr>VAS078_F_Pagamintubrike1AtaskaitinisLaikotarpis</vt:lpstr>
      <vt:lpstr>'Forma 9'!VAS078_F_Pagamintugranu1AtaskaitinisLaikotarpis</vt:lpstr>
      <vt:lpstr>VAS078_F_Pagamintugranu1AtaskaitinisLaikotarpis</vt:lpstr>
      <vt:lpstr>'Forma 9'!VAS078_F_Paruostonuotek1AtaskaitinisLaikotarpis</vt:lpstr>
      <vt:lpstr>VAS078_F_Paruostonuotek1AtaskaitinisLaikotarpis</vt:lpstr>
      <vt:lpstr>'Forma 9'!VAS078_F_Paruostonuotek2AtaskaitinisLaikotarpis</vt:lpstr>
      <vt:lpstr>VAS078_F_Paruostonuotek2AtaskaitinisLaikotarpis</vt:lpstr>
      <vt:lpstr>'Forma 9'!VAS078_F_Patiektasvande1AtaskaitinisLaikotarpis</vt:lpstr>
      <vt:lpstr>VAS078_F_Patiektasvande1AtaskaitinisLaikotarpis</vt:lpstr>
      <vt:lpstr>'Forma 9'!VAS078_F_Pavirsiniunuot10AtaskaitinisLaikotarpis</vt:lpstr>
      <vt:lpstr>VAS078_F_Pavirsiniunuot10AtaskaitinisLaikotarpis</vt:lpstr>
      <vt:lpstr>'Forma 9'!VAS078_F_Pavirsiniunuot11AtaskaitinisLaikotarpis</vt:lpstr>
      <vt:lpstr>VAS078_F_Pavirsiniunuot11AtaskaitinisLaikotarpis</vt:lpstr>
      <vt:lpstr>'Forma 9'!VAS078_F_Pavirsiniunuot12AtaskaitinisLaikotarpis</vt:lpstr>
      <vt:lpstr>VAS078_F_Pavirsiniunuot12AtaskaitinisLaikotarpis</vt:lpstr>
      <vt:lpstr>'Forma 9'!VAS078_F_Pavirsiniunuot13AtaskaitinisLaikotarpis</vt:lpstr>
      <vt:lpstr>VAS078_F_Pavirsiniunuot13AtaskaitinisLaikotarpis</vt:lpstr>
      <vt:lpstr>'Forma 9'!VAS078_F_Pavirsiniunuot14AtaskaitinisLaikotarpis</vt:lpstr>
      <vt:lpstr>VAS078_F_Pavirsiniunuot14AtaskaitinisLaikotarpis</vt:lpstr>
      <vt:lpstr>'Forma 9'!VAS078_F_Pavirsiniunuot15AtaskaitinisLaikotarpis</vt:lpstr>
      <vt:lpstr>VAS078_F_Pavirsiniunuot15AtaskaitinisLaikotarpis</vt:lpstr>
      <vt:lpstr>'Forma 9'!VAS078_F_Pavirsiniunuot16AtaskaitinisLaikotarpis</vt:lpstr>
      <vt:lpstr>VAS078_F_Pavirsiniunuot16AtaskaitinisLaikotarpis</vt:lpstr>
      <vt:lpstr>'Forma 9'!VAS078_F_Pavirsiniunuot7AtaskaitinisLaikotarpis</vt:lpstr>
      <vt:lpstr>VAS078_F_Pavirsiniunuot7AtaskaitinisLaikotarpis</vt:lpstr>
      <vt:lpstr>'Forma 9'!VAS078_F_Pavirsiniunuot8AtaskaitinisLaikotarpis</vt:lpstr>
      <vt:lpstr>VAS078_F_Pavirsiniunuot8AtaskaitinisLaikotarpis</vt:lpstr>
      <vt:lpstr>'Forma 9'!VAS078_F_Pavirsiniunuot9AtaskaitinisLaikotarpis</vt:lpstr>
      <vt:lpstr>VAS078_F_Pavirsiniunuot9AtaskaitinisLaikotarpis</vt:lpstr>
      <vt:lpstr>'Forma 9'!VAS078_F_Perpumpavimost1AtaskaitinisLaikotarpis</vt:lpstr>
      <vt:lpstr>VAS078_F_Perpumpavimost1AtaskaitinisLaikotarpis</vt:lpstr>
      <vt:lpstr>'Forma 9'!VAS078_F_Pozeminiovande1AtaskaitinisLaikotarpis</vt:lpstr>
      <vt:lpstr>VAS078_F_Pozeminiovande1AtaskaitinisLaikotarpis</vt:lpstr>
      <vt:lpstr>'Forma 9'!VAS078_F_Rezervuaruskai1AtaskaitinisLaikotarpis</vt:lpstr>
      <vt:lpstr>VAS078_F_Rezervuaruskai1AtaskaitinisLaikotarpis</vt:lpstr>
      <vt:lpstr>'Forma 9'!VAS078_F_Riebalair1AtaskaitinisLaikotarpis</vt:lpstr>
      <vt:lpstr>VAS078_F_Riebalair1AtaskaitinisLaikotarpis</vt:lpstr>
      <vt:lpstr>'Forma 9'!VAS078_F_Riebalair2AtaskaitinisLaikotarpis</vt:lpstr>
      <vt:lpstr>VAS078_F_Riebalair2AtaskaitinisLaikotarpis</vt:lpstr>
      <vt:lpstr>'Forma 9'!VAS078_F_Sausumedziaguk1AtaskaitinisLaikotarpis</vt:lpstr>
      <vt:lpstr>VAS078_F_Sausumedziaguk1AtaskaitinisLaikotarpis</vt:lpstr>
      <vt:lpstr>'Forma 9'!VAS078_F_Sausumedziaguk2AtaskaitinisLaikotarpis</vt:lpstr>
      <vt:lpstr>VAS078_F_Sausumedziaguk2AtaskaitinisLaikotarpis</vt:lpstr>
      <vt:lpstr>'Forma 9'!VAS078_F_Skaitikliubutu1AtaskaitinisLaikotarpis</vt:lpstr>
      <vt:lpstr>VAS078_F_Skaitikliubutu1AtaskaitinisLaikotarpis</vt:lpstr>
      <vt:lpstr>'Forma 9'!VAS078_F_Suspenduotosme1AtaskaitinisLaikotarpis</vt:lpstr>
      <vt:lpstr>VAS078_F_Suspenduotosme1AtaskaitinisLaikotarpis</vt:lpstr>
      <vt:lpstr>'Forma 9'!VAS078_F_Suspenduotosme2AtaskaitinisLaikotarpis</vt:lpstr>
      <vt:lpstr>VAS078_F_Suspenduotosme2AtaskaitinisLaikotarpis</vt:lpstr>
      <vt:lpstr>'Forma 9'!VAS078_F_Suspenduotosme3AtaskaitinisLaikotarpis</vt:lpstr>
      <vt:lpstr>VAS078_F_Suspenduotosme3AtaskaitinisLaikotarpis</vt:lpstr>
      <vt:lpstr>'Forma 9'!VAS078_F_Suspenduotosme4AtaskaitinisLaikotarpis</vt:lpstr>
      <vt:lpstr>VAS078_F_Suspenduotosme4AtaskaitinisLaikotarpis</vt:lpstr>
      <vt:lpstr>'Forma 9'!VAS078_F_Transportoprie10AtaskaitinisLaikotarpis</vt:lpstr>
      <vt:lpstr>VAS078_F_Transportoprie10AtaskaitinisLaikotarpis</vt:lpstr>
      <vt:lpstr>'Forma 9'!VAS078_F_Transportoprie11AtaskaitinisLaikotarpis</vt:lpstr>
      <vt:lpstr>VAS078_F_Transportoprie11AtaskaitinisLaikotarpis</vt:lpstr>
      <vt:lpstr>'Forma 9'!VAS078_F_Transportoprie12AtaskaitinisLaikotarpis</vt:lpstr>
      <vt:lpstr>VAS078_F_Transportoprie12AtaskaitinisLaikotarpis</vt:lpstr>
      <vt:lpstr>'Forma 9'!VAS078_F_Uzdaroseslegin1AtaskaitinisLaikotarpis</vt:lpstr>
      <vt:lpstr>VAS078_F_Uzdaroseslegin1AtaskaitinisLaikotarpis</vt:lpstr>
      <vt:lpstr>'Forma 9'!VAS078_F_Valyklosesusid1AtaskaitinisLaikotarpis</vt:lpstr>
      <vt:lpstr>VAS078_F_Valyklosesusid1AtaskaitinisLaikotarpis</vt:lpstr>
      <vt:lpstr>'Forma 9'!VAS078_F_Valyklosesusid2AtaskaitinisLaikotarpis</vt:lpstr>
      <vt:lpstr>VAS078_F_Valyklosesusid2AtaskaitinisLaikotarpis</vt:lpstr>
      <vt:lpstr>'Forma 9'!VAS078_F_Valyklosesusid3AtaskaitinisLaikotarpis</vt:lpstr>
      <vt:lpstr>VAS078_F_Valyklosesusid3AtaskaitinisLaikotarpis</vt:lpstr>
      <vt:lpstr>'Forma 9'!VAS078_F_Vandensaeravim1AtaskaitinisLaikotarpis</vt:lpstr>
      <vt:lpstr>VAS078_F_Vandensaeravim1AtaskaitinisLaikotarpis</vt:lpstr>
      <vt:lpstr>'Forma 9'!VAS078_F_Vandensemimoko1AtaskaitinisLaikotarpis</vt:lpstr>
      <vt:lpstr>VAS078_F_Vandensemimoko1AtaskaitinisLaikotarpis</vt:lpstr>
      <vt:lpstr>'Forma 9'!VAS078_F_Vandensisgavimo1AtaskaitinisLaikotarpis</vt:lpstr>
      <vt:lpstr>VAS078_F_Vandensisgavimo1AtaskaitinisLaikotarpis</vt:lpstr>
      <vt:lpstr>'Forma 9'!VAS078_F_Vandenspakelim1AtaskaitinisLaikotarpis</vt:lpstr>
      <vt:lpstr>VAS078_F_Vandenspakelim1AtaskaitinisLaikotarpis</vt:lpstr>
      <vt:lpstr>'Forma 9'!VAS078_F_Vandenspakelim2AtaskaitinisLaikotarpis</vt:lpstr>
      <vt:lpstr>VAS078_F_Vandenspakelim2AtaskaitinisLaikotarpis</vt:lpstr>
      <vt:lpstr>'Forma 9'!VAS078_F_Vandenspakelim3AtaskaitinisLaikotarpis</vt:lpstr>
      <vt:lpstr>VAS078_F_Vandenspakelim3AtaskaitinisLaikotarpis</vt:lpstr>
      <vt:lpstr>'Forma 9'!VAS078_F_Vandensruosime1AtaskaitinisLaikotarpis</vt:lpstr>
      <vt:lpstr>VAS078_F_Vandensruosime1AtaskaitinisLaikotarpis</vt:lpstr>
      <vt:lpstr>'Forma 9'!VAS078_F_Vandensruosimo1AtaskaitinisLaikotarpis</vt:lpstr>
      <vt:lpstr>VAS078_F_Vandensruosimo1AtaskaitinisLaikotarpis</vt:lpstr>
      <vt:lpstr>'Forma 9'!VAS078_F_Vandentiekyjel1AtaskaitinisLaikotarpis</vt:lpstr>
      <vt:lpstr>VAS078_F_Vandentiekyjel1AtaskaitinisLaikotarpis</vt:lpstr>
      <vt:lpstr>'Forma 9'!VAS078_F_Vandentiekiopr1AtaskaitinisLaikotarpis</vt:lpstr>
      <vt:lpstr>VAS078_F_Vandentiekiopr1AtaskaitinisLaikotarpis</vt:lpstr>
      <vt:lpstr>'Forma 9'!VAS078_F_Vandentiekiusk1AtaskaitinisLaikotarpis</vt:lpstr>
      <vt:lpstr>VAS078_F_Vandentiekiusk1AtaskaitinisLaikotarpis</vt:lpstr>
      <vt:lpstr>'Forma 9'!VAS078_F_Vandenvieciusk1AtaskaitinisLaikotarpis</vt:lpstr>
      <vt:lpstr>VAS078_F_Vandenvieciusk1AtaskaitinisLaikotarpis</vt:lpstr>
      <vt:lpstr>'Forma 9'!VAS078_F_Vidutinisnuote1AtaskaitinisLaikotarpis</vt:lpstr>
      <vt:lpstr>VAS078_F_Vidutinisnuote1AtaskaitinisLaikotarpis</vt:lpstr>
      <vt:lpstr>'Forma 9'!VAS078_F_Vidutinisnuote2AtaskaitinisLaikotarpis</vt:lpstr>
      <vt:lpstr>VAS078_F_Vidutinisnuote2AtaskaitinisLaikotarpis</vt:lpstr>
      <vt:lpstr>'Forma 9'!VAS078_F_Vidutinispajeg1AtaskaitinisLaikotarpis</vt:lpstr>
      <vt:lpstr>VAS078_F_Vidutinispajeg1AtaskaitinisLaikotarpis</vt:lpstr>
      <vt:lpstr>'Forma 9'!VAS078_F_Vidutinispajeg2AtaskaitinisLaikotarpis</vt:lpstr>
      <vt:lpstr>VAS078_F_Vidutinispajeg2AtaskaitinisLaikotarpis</vt:lpstr>
      <vt:lpstr>'Forma 9'!VAS078_F_Vidutinispajeg3AtaskaitinisLaikotarpis</vt:lpstr>
      <vt:lpstr>VAS078_F_Vidutinispajeg3AtaskaitinisLaikotarpis</vt:lpstr>
      <vt:lpstr>'Forma 9'!VAS078_F_Vidutinispajeg4AtaskaitinisLaikotarpis</vt:lpstr>
      <vt:lpstr>VAS078_F_Vidutinispajeg4AtaskaitinisLaikotarpis</vt:lpstr>
      <vt:lpstr>'Forma 9'!VAS078_F_Vidutinispajeg5AtaskaitinisLaikotarpis</vt:lpstr>
      <vt:lpstr>VAS078_F_Vidutinispajeg5AtaskaitinisLaikotarpis</vt:lpstr>
      <vt:lpstr>'Forma 9'!VAS078_F_Vidutinispajeg6AtaskaitinisLaikotarpis</vt:lpstr>
      <vt:lpstr>VAS078_F_Vidutinispajeg6AtaskaitinisLaikotarpis</vt:lpstr>
      <vt:lpstr>'Forma 9'!VAS078_F_Vidutinispajeg7AtaskaitinisLaikotarpis</vt:lpstr>
      <vt:lpstr>VAS078_F_Vidutinispajeg7AtaskaitinisLaikotarpis</vt:lpstr>
      <vt:lpstr>'Forma 9'!VAS078_F_Vidutinissvert1AtaskaitinisLaikotarpis</vt:lpstr>
      <vt:lpstr>VAS078_F_Vidutinissvert1AtaskaitinisLaikotarpis</vt:lpstr>
      <vt:lpstr>'Forma 9'!VAS078_F_Vidutinissvert2AtaskaitinisLaikotarpis</vt:lpstr>
      <vt:lpstr>VAS078_F_Vidutinissvert2AtaskaitinisLaikotarpis</vt:lpstr>
      <vt:lpstr>'Forma 9'!VAS078_F_Vidutinissvert3AtaskaitinisLaikotarpis</vt:lpstr>
      <vt:lpstr>VAS078_F_Vidutinissvert3AtaskaitinisLaikotarpis</vt:lpstr>
      <vt:lpstr>'Forma 9'!VAS078_F_Vidutinissvert4AtaskaitinisLaikotarpis</vt:lpstr>
      <vt:lpstr>VAS078_F_Vidutinissvert4AtaskaitinisLaikotarpis</vt:lpstr>
      <vt:lpstr>'Forma 9'!VAS078_F_Vidutinissvert5AtaskaitinisLaikotarpis</vt:lpstr>
      <vt:lpstr>VAS078_F_Vidutinissvert5AtaskaitinisLaikotarpis</vt:lpstr>
      <vt:lpstr>'Forma 10'!VAS079_D_Apskaitosveikl7</vt:lpstr>
      <vt:lpstr>VAS079_D_Apskaitosveikl7</vt:lpstr>
      <vt:lpstr>'Forma 10'!VAS079_D_Apskaitosveikl8</vt:lpstr>
      <vt:lpstr>VAS079_D_Apskaitosveikl8</vt:lpstr>
      <vt:lpstr>'Forma 10'!VAS079_D_Apskaitosveikl9</vt:lpstr>
      <vt:lpstr>VAS079_D_Apskaitosveikl9</vt:lpstr>
      <vt:lpstr>'Forma 10'!VAS079_D_AtaskaitinisLaikotarpis</vt:lpstr>
      <vt:lpstr>VAS079_D_AtaskaitinisLaikotarpis</vt:lpstr>
      <vt:lpstr>'Forma 10'!VAS079_D_Bendraipriskir1</vt:lpstr>
      <vt:lpstr>VAS079_D_Bendraipriskir1</vt:lpstr>
      <vt:lpstr>'Forma 10'!VAS079_D_Darbuotojuskai1</vt:lpstr>
      <vt:lpstr>VAS079_D_Darbuotojuskai1</vt:lpstr>
      <vt:lpstr>'Forma 10'!VAS079_D_Darbuotojuskai2</vt:lpstr>
      <vt:lpstr>VAS079_D_Darbuotojuskai2</vt:lpstr>
      <vt:lpstr>'Forma 10'!VAS079_D_Darbuotojuskai3</vt:lpstr>
      <vt:lpstr>VAS079_D_Darbuotojuskai3</vt:lpstr>
      <vt:lpstr>'Forma 10'!VAS079_D_Geriamojovande17</vt:lpstr>
      <vt:lpstr>VAS079_D_Geriamojovande17</vt:lpstr>
      <vt:lpstr>'Forma 10'!VAS079_D_Gvtveiklaities1</vt:lpstr>
      <vt:lpstr>VAS079_D_Gvtveiklaities1</vt:lpstr>
      <vt:lpstr>'Forma 10'!VAS079_D_Gvtveiklaities2</vt:lpstr>
      <vt:lpstr>VAS079_D_Gvtveiklaities2</vt:lpstr>
      <vt:lpstr>'Forma 10'!VAS079_D_Issioskaiciaus18</vt:lpstr>
      <vt:lpstr>VAS079_D_Issioskaiciaus18</vt:lpstr>
      <vt:lpstr>'Forma 10'!VAS079_D_Issioskaiciaus19</vt:lpstr>
      <vt:lpstr>VAS079_D_Issioskaiciaus19</vt:lpstr>
      <vt:lpstr>'Forma 10'!VAS079_D_Netiesiogiaipr1</vt:lpstr>
      <vt:lpstr>VAS079_D_Netiesiogiaipr1</vt:lpstr>
      <vt:lpstr>'Forma 10'!VAS079_D_Netiesiogiaipr2</vt:lpstr>
      <vt:lpstr>VAS079_D_Netiesiogiaipr2</vt:lpstr>
      <vt:lpstr>'Forma 10'!VAS079_D_Netiesiogiaipr3</vt:lpstr>
      <vt:lpstr>VAS079_D_Netiesiogiaipr3</vt:lpstr>
      <vt:lpstr>'Forma 10'!VAS079_D_Ntveiklaitiesi1</vt:lpstr>
      <vt:lpstr>VAS079_D_Ntveiklaitiesi1</vt:lpstr>
      <vt:lpstr>'Forma 10'!VAS079_D_Ntveiklaitiesi2</vt:lpstr>
      <vt:lpstr>VAS079_D_Ntveiklaitiesi2</vt:lpstr>
      <vt:lpstr>'Forma 10'!VAS079_D_Nuotekudumblot13</vt:lpstr>
      <vt:lpstr>VAS079_D_Nuotekudumblot13</vt:lpstr>
      <vt:lpstr>'Forma 10'!VAS079_D_Nuotekutvarkym10</vt:lpstr>
      <vt:lpstr>VAS079_D_Nuotekutvarkym10</vt:lpstr>
      <vt:lpstr>'Forma 10'!VAS079_D_Nuotekuvalyme1</vt:lpstr>
      <vt:lpstr>VAS079_D_Nuotekuvalyme1</vt:lpstr>
      <vt:lpstr>'Forma 10'!VAS079_D_Pavirsiniunuot17</vt:lpstr>
      <vt:lpstr>VAS079_D_Pavirsiniunuot17</vt:lpstr>
      <vt:lpstr>'Forma 10'!VAS079_D_Pavirsiniunuot18</vt:lpstr>
      <vt:lpstr>VAS079_D_Pavirsiniunuot18</vt:lpstr>
      <vt:lpstr>'Forma 10'!VAS079_D_Pavirsiniunuot19</vt:lpstr>
      <vt:lpstr>VAS079_D_Pavirsiniunuot19</vt:lpstr>
      <vt:lpstr>'Forma 10'!VAS079_D_Reguliuojamaiv1</vt:lpstr>
      <vt:lpstr>VAS079_D_Reguliuojamaiv1</vt:lpstr>
      <vt:lpstr>'Forma 10'!VAS079_D_Reguliuojamaiv2</vt:lpstr>
      <vt:lpstr>VAS079_D_Reguliuojamaiv2</vt:lpstr>
      <vt:lpstr>'Forma 10'!VAS079_D_Santykiniairod1</vt:lpstr>
      <vt:lpstr>VAS079_D_Santykiniairod1</vt:lpstr>
      <vt:lpstr>'Forma 10'!VAS079_D_Tiesiogiaiirne1</vt:lpstr>
      <vt:lpstr>VAS079_D_Tiesiogiaiirne1</vt:lpstr>
      <vt:lpstr>'Forma 10'!VAS079_D_Tiesiogiaipris1</vt:lpstr>
      <vt:lpstr>VAS079_D_Tiesiogiaipris1</vt:lpstr>
      <vt:lpstr>'Forma 10'!VAS079_D_Vandenspristat1</vt:lpstr>
      <vt:lpstr>VAS079_D_Vandenspristat1</vt:lpstr>
      <vt:lpstr>'Forma 10'!VAS079_D_Vandensruosime2</vt:lpstr>
      <vt:lpstr>VAS079_D_Vandensruosime2</vt:lpstr>
      <vt:lpstr>'Forma 10'!VAS079_D_Vidutinisdarbo1</vt:lpstr>
      <vt:lpstr>VAS079_D_Vidutinisdarbo1</vt:lpstr>
      <vt:lpstr>'Forma 10'!VAS079_D_Vidutinissalyg1</vt:lpstr>
      <vt:lpstr>VAS079_D_Vidutinissalyg1</vt:lpstr>
      <vt:lpstr>'Forma 10'!VAS079_D_Vidutinissaras1</vt:lpstr>
      <vt:lpstr>VAS079_D_Vidutinissaras1</vt:lpstr>
      <vt:lpstr>'Forma 10'!VAS079_F_Apskaitosveikl7Vidutinissalyg1</vt:lpstr>
      <vt:lpstr>VAS079_F_Apskaitosveikl7Vidutinissalyg1</vt:lpstr>
      <vt:lpstr>'Forma 10'!VAS079_F_Apskaitosveikl7Vidutinissaras1</vt:lpstr>
      <vt:lpstr>VAS079_F_Apskaitosveikl7Vidutinissaras1</vt:lpstr>
      <vt:lpstr>'Forma 10'!VAS079_F_Apskaitosveikl8Vidutinissalyg1</vt:lpstr>
      <vt:lpstr>VAS079_F_Apskaitosveikl8Vidutinissalyg1</vt:lpstr>
      <vt:lpstr>'Forma 10'!VAS079_F_Apskaitosveikl9Vidutinissalyg1</vt:lpstr>
      <vt:lpstr>VAS079_F_Apskaitosveikl9Vidutinissalyg1</vt:lpstr>
      <vt:lpstr>'Forma 10'!VAS079_F_Bendraipriskir1Vidutinissalyg1</vt:lpstr>
      <vt:lpstr>VAS079_F_Bendraipriskir1Vidutinissalyg1</vt:lpstr>
      <vt:lpstr>'Forma 10'!VAS079_F_Darbuotojuskai1Vidutinissalyg1</vt:lpstr>
      <vt:lpstr>VAS079_F_Darbuotojuskai1Vidutinissalyg1</vt:lpstr>
      <vt:lpstr>'Forma 10'!VAS079_F_Darbuotojuskai1Vidutinissaras1</vt:lpstr>
      <vt:lpstr>VAS079_F_Darbuotojuskai1Vidutinissaras1</vt:lpstr>
      <vt:lpstr>'Forma 10'!VAS079_F_Darbuotojuskai2Vidutinissalyg1</vt:lpstr>
      <vt:lpstr>VAS079_F_Darbuotojuskai2Vidutinissalyg1</vt:lpstr>
      <vt:lpstr>'Forma 10'!VAS079_F_Darbuotojuskai2Vidutinissaras1</vt:lpstr>
      <vt:lpstr>VAS079_F_Darbuotojuskai2Vidutinissaras1</vt:lpstr>
      <vt:lpstr>'Forma 10'!VAS079_F_Darbuotojuskai3Vidutinissalyg1</vt:lpstr>
      <vt:lpstr>VAS079_F_Darbuotojuskai3Vidutinissalyg1</vt:lpstr>
      <vt:lpstr>'Forma 10'!VAS079_F_Darbuotojuskai3Vidutinissaras1</vt:lpstr>
      <vt:lpstr>VAS079_F_Darbuotojuskai3Vidutinissaras1</vt:lpstr>
      <vt:lpstr>'Forma 10'!VAS079_F_Geriamojovande17Vidutinissalyg1</vt:lpstr>
      <vt:lpstr>VAS079_F_Geriamojovande17Vidutinissalyg1</vt:lpstr>
      <vt:lpstr>'Forma 10'!VAS079_F_Geriamojovande17Vidutinissaras1</vt:lpstr>
      <vt:lpstr>VAS079_F_Geriamojovande17Vidutinissaras1</vt:lpstr>
      <vt:lpstr>'Forma 10'!VAS079_F_Gvtveiklaities1Vidutinissalyg1</vt:lpstr>
      <vt:lpstr>VAS079_F_Gvtveiklaities1Vidutinissalyg1</vt:lpstr>
      <vt:lpstr>'Forma 10'!VAS079_F_Gvtveiklaities2Vidutinissalyg1</vt:lpstr>
      <vt:lpstr>VAS079_F_Gvtveiklaities2Vidutinissalyg1</vt:lpstr>
      <vt:lpstr>'Forma 10'!VAS079_F_Issioskaiciaus18Vidutinissalyg1</vt:lpstr>
      <vt:lpstr>VAS079_F_Issioskaiciaus18Vidutinissalyg1</vt:lpstr>
      <vt:lpstr>'Forma 10'!VAS079_F_Issioskaiciaus18Vidutinissaras1</vt:lpstr>
      <vt:lpstr>VAS079_F_Issioskaiciaus18Vidutinissaras1</vt:lpstr>
      <vt:lpstr>'Forma 10'!VAS079_F_Issioskaiciaus19Vidutinissalyg1</vt:lpstr>
      <vt:lpstr>VAS079_F_Issioskaiciaus19Vidutinissalyg1</vt:lpstr>
      <vt:lpstr>'Forma 10'!VAS079_F_Issioskaiciaus19Vidutinissaras1</vt:lpstr>
      <vt:lpstr>VAS079_F_Issioskaiciaus19Vidutinissaras1</vt:lpstr>
      <vt:lpstr>'Forma 10'!VAS079_F_Netiesiogiaipr1Vidutinissalyg1</vt:lpstr>
      <vt:lpstr>VAS079_F_Netiesiogiaipr1Vidutinissalyg1</vt:lpstr>
      <vt:lpstr>'Forma 10'!VAS079_F_Netiesiogiaipr1Vidutinissaras1</vt:lpstr>
      <vt:lpstr>VAS079_F_Netiesiogiaipr1Vidutinissaras1</vt:lpstr>
      <vt:lpstr>'Forma 10'!VAS079_F_Netiesiogiaipr2Vidutinissalyg1</vt:lpstr>
      <vt:lpstr>VAS079_F_Netiesiogiaipr2Vidutinissalyg1</vt:lpstr>
      <vt:lpstr>'Forma 10'!VAS079_F_Netiesiogiaipr3Vidutinissalyg1</vt:lpstr>
      <vt:lpstr>VAS079_F_Netiesiogiaipr3Vidutinissalyg1</vt:lpstr>
      <vt:lpstr>'Forma 10'!VAS079_F_Ntveiklaitiesi1Vidutinissalyg1</vt:lpstr>
      <vt:lpstr>VAS079_F_Ntveiklaitiesi1Vidutinissalyg1</vt:lpstr>
      <vt:lpstr>'Forma 10'!VAS079_F_Ntveiklaitiesi2Vidutinissalyg1</vt:lpstr>
      <vt:lpstr>VAS079_F_Ntveiklaitiesi2Vidutinissalyg1</vt:lpstr>
      <vt:lpstr>'Forma 10'!VAS079_F_Nuotekudumblot13Vidutinissalyg1</vt:lpstr>
      <vt:lpstr>VAS079_F_Nuotekudumblot13Vidutinissalyg1</vt:lpstr>
      <vt:lpstr>'Forma 10'!VAS079_F_Nuotekudumblot13Vidutinissaras1</vt:lpstr>
      <vt:lpstr>VAS079_F_Nuotekudumblot13Vidutinissaras1</vt:lpstr>
      <vt:lpstr>'Forma 10'!VAS079_F_Nuotekutvarkym10Vidutinissalyg1</vt:lpstr>
      <vt:lpstr>VAS079_F_Nuotekutvarkym10Vidutinissalyg1</vt:lpstr>
      <vt:lpstr>'Forma 10'!VAS079_F_Nuotekutvarkym10Vidutinissaras1</vt:lpstr>
      <vt:lpstr>VAS079_F_Nuotekutvarkym10Vidutinissaras1</vt:lpstr>
      <vt:lpstr>'Forma 10'!VAS079_F_Nuotekuvalyme1Vidutinissalyg1</vt:lpstr>
      <vt:lpstr>VAS079_F_Nuotekuvalyme1Vidutinissalyg1</vt:lpstr>
      <vt:lpstr>'Forma 10'!VAS079_F_Nuotekuvalyme1Vidutinissaras1</vt:lpstr>
      <vt:lpstr>VAS079_F_Nuotekuvalyme1Vidutinissaras1</vt:lpstr>
      <vt:lpstr>'Forma 10'!VAS079_F_Pavirsiniunuot17Vidutinissalyg1</vt:lpstr>
      <vt:lpstr>VAS079_F_Pavirsiniunuot17Vidutinissalyg1</vt:lpstr>
      <vt:lpstr>'Forma 10'!VAS079_F_Pavirsiniunuot17Vidutinissaras1</vt:lpstr>
      <vt:lpstr>VAS079_F_Pavirsiniunuot17Vidutinissaras1</vt:lpstr>
      <vt:lpstr>'Forma 10'!VAS079_F_Pavirsiniunuot18Vidutinissalyg1</vt:lpstr>
      <vt:lpstr>VAS079_F_Pavirsiniunuot18Vidutinissalyg1</vt:lpstr>
      <vt:lpstr>'Forma 10'!VAS079_F_Pavirsiniunuot19Vidutinissalyg1</vt:lpstr>
      <vt:lpstr>VAS079_F_Pavirsiniunuot19Vidutinissalyg1</vt:lpstr>
      <vt:lpstr>'Forma 10'!VAS079_F_Reguliuojamaiv1Vidutinissalyg1</vt:lpstr>
      <vt:lpstr>VAS079_F_Reguliuojamaiv1Vidutinissalyg1</vt:lpstr>
      <vt:lpstr>'Forma 10'!VAS079_F_Reguliuojamaiv1Vidutinissaras1</vt:lpstr>
      <vt:lpstr>VAS079_F_Reguliuojamaiv1Vidutinissaras1</vt:lpstr>
      <vt:lpstr>'Forma 10'!VAS079_F_Reguliuojamaiv2Vidutinissalyg1</vt:lpstr>
      <vt:lpstr>VAS079_F_Reguliuojamaiv2Vidutinissalyg1</vt:lpstr>
      <vt:lpstr>'Forma 10'!VAS079_F_Santykiniairod1AtaskaitinisLaikotarpis</vt:lpstr>
      <vt:lpstr>VAS079_F_Santykiniairod1AtaskaitinisLaikotarpis</vt:lpstr>
      <vt:lpstr>'Forma 10'!VAS079_F_Tiesiogiaiirne1Vidutinissalyg1</vt:lpstr>
      <vt:lpstr>VAS079_F_Tiesiogiaiirne1Vidutinissalyg1</vt:lpstr>
      <vt:lpstr>'Forma 10'!VAS079_F_Tiesiogiaipris1Vidutinissalyg1</vt:lpstr>
      <vt:lpstr>VAS079_F_Tiesiogiaipris1Vidutinissalyg1</vt:lpstr>
      <vt:lpstr>'Forma 10'!VAS079_F_Tiesiogiaipris1Vidutinissaras1</vt:lpstr>
      <vt:lpstr>VAS079_F_Tiesiogiaipris1Vidutinissaras1</vt:lpstr>
      <vt:lpstr>'Forma 10'!VAS079_F_Vandenspristat1Vidutinissalyg1</vt:lpstr>
      <vt:lpstr>VAS079_F_Vandenspristat1Vidutinissalyg1</vt:lpstr>
      <vt:lpstr>'Forma 10'!VAS079_F_Vandenspristat1Vidutinissaras1</vt:lpstr>
      <vt:lpstr>VAS079_F_Vandenspristat1Vidutinissaras1</vt:lpstr>
      <vt:lpstr>'Forma 10'!VAS079_F_Vandensruosime2Vidutinissalyg1</vt:lpstr>
      <vt:lpstr>VAS079_F_Vandensruosime2Vidutinissalyg1</vt:lpstr>
      <vt:lpstr>'Forma 10'!VAS079_F_Vandensruosime2Vidutinissaras1</vt:lpstr>
      <vt:lpstr>VAS079_F_Vandensruosime2Vidutinissaras1</vt:lpstr>
      <vt:lpstr>'Forma 10'!VAS079_F_Vidutinisdarbo1Vidutinissalyg1</vt:lpstr>
      <vt:lpstr>VAS079_F_Vidutinisdarbo1Vidutinissalyg1</vt:lpstr>
      <vt:lpstr>'Forma 11'!VAS080_D_Apskaitosveikl10</vt:lpstr>
      <vt:lpstr>VAS080_D_Apskaitosveikl10</vt:lpstr>
      <vt:lpstr>'Forma 11'!VAS080_D_AtaskaitinisLaikotarpis</vt:lpstr>
      <vt:lpstr>VAS080_D_AtaskaitinisLaikotarpis</vt:lpstr>
      <vt:lpstr>'Forma 11'!VAS080_D_Bendraipriskir2</vt:lpstr>
      <vt:lpstr>VAS080_D_Bendraipriskir2</vt:lpstr>
      <vt:lpstr>'Forma 11'!VAS080_D_Elektrosenergi10</vt:lpstr>
      <vt:lpstr>VAS080_D_Elektrosenergi10</vt:lpstr>
      <vt:lpstr>'Forma 11'!VAS080_D_Elektrosenergi11</vt:lpstr>
      <vt:lpstr>VAS080_D_Elektrosenergi11</vt:lpstr>
      <vt:lpstr>'Forma 11'!VAS080_D_Elektrosenergi12</vt:lpstr>
      <vt:lpstr>VAS080_D_Elektrosenergi12</vt:lpstr>
      <vt:lpstr>'Forma 11'!VAS080_D_Elektrosenergi13</vt:lpstr>
      <vt:lpstr>VAS080_D_Elektrosenergi13</vt:lpstr>
      <vt:lpstr>'Forma 11'!VAS080_D_Elektrosenergi14</vt:lpstr>
      <vt:lpstr>VAS080_D_Elektrosenergi14</vt:lpstr>
      <vt:lpstr>'Forma 11'!VAS080_D_Elektrosenergi15</vt:lpstr>
      <vt:lpstr>VAS080_D_Elektrosenergi15</vt:lpstr>
      <vt:lpstr>'Forma 11'!VAS080_D_Elektrosenergi16</vt:lpstr>
      <vt:lpstr>VAS080_D_Elektrosenergi16</vt:lpstr>
      <vt:lpstr>'Forma 11'!VAS080_D_Elektrosenergi17</vt:lpstr>
      <vt:lpstr>VAS080_D_Elektrosenergi17</vt:lpstr>
      <vt:lpstr>'Forma 11'!VAS080_D_Elektrosenergi18</vt:lpstr>
      <vt:lpstr>VAS080_D_Elektrosenergi18</vt:lpstr>
      <vt:lpstr>'Forma 11'!VAS080_D_Elektrosenergi19</vt:lpstr>
      <vt:lpstr>VAS080_D_Elektrosenergi19</vt:lpstr>
      <vt:lpstr>'Forma 11'!VAS080_D_Elektrosenergi20</vt:lpstr>
      <vt:lpstr>VAS080_D_Elektrosenergi20</vt:lpstr>
      <vt:lpstr>'Forma 11'!VAS080_D_Elektrosenergi9</vt:lpstr>
      <vt:lpstr>VAS080_D_Elektrosenergi9</vt:lpstr>
      <vt:lpstr>'Forma 11'!VAS080_D_Isgautopozemin1</vt:lpstr>
      <vt:lpstr>VAS080_D_Isgautopozemin1</vt:lpstr>
      <vt:lpstr>'Forma 11'!VAS080_D_Issioskaiciaus20</vt:lpstr>
      <vt:lpstr>VAS080_D_Issioskaiciaus20</vt:lpstr>
      <vt:lpstr>'Forma 11'!VAS080_D_Issioskaiciaus21</vt:lpstr>
      <vt:lpstr>VAS080_D_Issioskaiciaus21</vt:lpstr>
      <vt:lpstr>'Forma 11'!VAS080_D_Issioskaiciaus22</vt:lpstr>
      <vt:lpstr>VAS080_D_Issioskaiciaus22</vt:lpstr>
      <vt:lpstr>'Forma 11'!VAS080_D_Netiesiogineje1</vt:lpstr>
      <vt:lpstr>VAS080_D_Netiesiogineje1</vt:lpstr>
      <vt:lpstr>'Forma 11'!VAS080_D_Netiesiogineje2</vt:lpstr>
      <vt:lpstr>VAS080_D_Netiesiogineje2</vt:lpstr>
      <vt:lpstr>'Forma 11'!VAS080_D_Nuotekudumblot14</vt:lpstr>
      <vt:lpstr>VAS080_D_Nuotekudumblot14</vt:lpstr>
      <vt:lpstr>'Forma 11'!VAS080_D_Nuotekudumblot15</vt:lpstr>
      <vt:lpstr>VAS080_D_Nuotekudumblot15</vt:lpstr>
      <vt:lpstr>'Forma 11'!VAS080_D_Nuotekusurinki7</vt:lpstr>
      <vt:lpstr>VAS080_D_Nuotekusurinki7</vt:lpstr>
      <vt:lpstr>'Forma 11'!VAS080_D_Nuotekusurinki8</vt:lpstr>
      <vt:lpstr>VAS080_D_Nuotekusurinki8</vt:lpstr>
      <vt:lpstr>'Forma 11'!VAS080_D_Nuotekuvalyme2</vt:lpstr>
      <vt:lpstr>VAS080_D_Nuotekuvalyme2</vt:lpstr>
      <vt:lpstr>'Forma 11'!VAS080_D_Nuotekuvalyme3</vt:lpstr>
      <vt:lpstr>VAS080_D_Nuotekuvalyme3</vt:lpstr>
      <vt:lpstr>'Forma 11'!VAS080_D_Paruostogeriam2</vt:lpstr>
      <vt:lpstr>VAS080_D_Paruostogeriam2</vt:lpstr>
      <vt:lpstr>'Forma 11'!VAS080_D_Pasalintatersa3</vt:lpstr>
      <vt:lpstr>VAS080_D_Pasalintatersa3</vt:lpstr>
      <vt:lpstr>'Forma 11'!VAS080_D_Pasigamintaele1</vt:lpstr>
      <vt:lpstr>VAS080_D_Pasigamintaele1</vt:lpstr>
      <vt:lpstr>'Forma 11'!VAS080_D_Patiektogeriam2</vt:lpstr>
      <vt:lpstr>VAS080_D_Patiektogeriam2</vt:lpstr>
      <vt:lpstr>'Forma 11'!VAS080_D_Pavirsiniunuot20</vt:lpstr>
      <vt:lpstr>VAS080_D_Pavirsiniunuot20</vt:lpstr>
      <vt:lpstr>'Forma 11'!VAS080_D_Pavirsiniunuot21</vt:lpstr>
      <vt:lpstr>VAS080_D_Pavirsiniunuot21</vt:lpstr>
      <vt:lpstr>'Forma 11'!VAS080_D_Perpumpuotunuo1</vt:lpstr>
      <vt:lpstr>VAS080_D_Perpumpuotunuo1</vt:lpstr>
      <vt:lpstr>'Forma 11'!VAS080_D_Perpumpuotunuo2</vt:lpstr>
      <vt:lpstr>VAS080_D_Perpumpuotunuo2</vt:lpstr>
      <vt:lpstr>'Forma 11'!VAS080_D_Surinktunuotek1</vt:lpstr>
      <vt:lpstr>VAS080_D_Surinktunuotek1</vt:lpstr>
      <vt:lpstr>'Forma 11'!VAS080_D_Trecioketvirto1</vt:lpstr>
      <vt:lpstr>VAS080_D_Trecioketvirto1</vt:lpstr>
      <vt:lpstr>'Forma 11'!VAS080_D_Vandenspristat2</vt:lpstr>
      <vt:lpstr>VAS080_D_Vandenspristat2</vt:lpstr>
      <vt:lpstr>'Forma 11'!VAS080_D_Vandenspristat3</vt:lpstr>
      <vt:lpstr>VAS080_D_Vandenspristat3</vt:lpstr>
      <vt:lpstr>'Forma 11'!VAS080_D_Vandensruosime3</vt:lpstr>
      <vt:lpstr>VAS080_D_Vandensruosime3</vt:lpstr>
      <vt:lpstr>'Forma 11'!VAS080_D_Vandensruosime4</vt:lpstr>
      <vt:lpstr>VAS080_D_Vandensruosime4</vt:lpstr>
      <vt:lpstr>'Forma 11'!VAS080_D_Vidutinissvert5</vt:lpstr>
      <vt:lpstr>VAS080_D_Vidutinissvert5</vt:lpstr>
      <vt:lpstr>'Forma 11'!VAS080_D_Vidutinissvert6</vt:lpstr>
      <vt:lpstr>VAS080_D_Vidutinissvert6</vt:lpstr>
      <vt:lpstr>'Forma 11'!VAS080_D_Vidutinissvert7</vt:lpstr>
      <vt:lpstr>VAS080_D_Vidutinissvert7</vt:lpstr>
      <vt:lpstr>'Forma 11'!VAS080_D_Vidutinissvert8</vt:lpstr>
      <vt:lpstr>VAS080_D_Vidutinissvert8</vt:lpstr>
      <vt:lpstr>'Forma 11'!VAS080_D_Vidutinissvert9</vt:lpstr>
      <vt:lpstr>VAS080_D_Vidutinissvert9</vt:lpstr>
      <vt:lpstr>'Forma 11'!VAS080_D_Vidutinissvertvand6</vt:lpstr>
      <vt:lpstr>VAS080_D_Vidutinissvertvand6</vt:lpstr>
      <vt:lpstr>'Forma 11'!VAS080_F_Apskaitosveikl10AtaskaitinisLaikotarpis</vt:lpstr>
      <vt:lpstr>VAS080_F_Apskaitosveikl10AtaskaitinisLaikotarpis</vt:lpstr>
      <vt:lpstr>'Forma 11'!VAS080_F_Bendraipriskir2AtaskaitinisLaikotarpis</vt:lpstr>
      <vt:lpstr>VAS080_F_Bendraipriskir2AtaskaitinisLaikotarpis</vt:lpstr>
      <vt:lpstr>'Forma 11'!VAS080_F_Elektrosenergi10AtaskaitinisLaikotarpis</vt:lpstr>
      <vt:lpstr>VAS080_F_Elektrosenergi10AtaskaitinisLaikotarpis</vt:lpstr>
      <vt:lpstr>'Forma 11'!VAS080_F_Elektrosenergi11AtaskaitinisLaikotarpis</vt:lpstr>
      <vt:lpstr>VAS080_F_Elektrosenergi11AtaskaitinisLaikotarpis</vt:lpstr>
      <vt:lpstr>'Forma 11'!VAS080_F_Elektrosenergi12AtaskaitinisLaikotarpis</vt:lpstr>
      <vt:lpstr>VAS080_F_Elektrosenergi12AtaskaitinisLaikotarpis</vt:lpstr>
      <vt:lpstr>'Forma 11'!VAS080_F_Elektrosenergi13AtaskaitinisLaikotarpis</vt:lpstr>
      <vt:lpstr>VAS080_F_Elektrosenergi13AtaskaitinisLaikotarpis</vt:lpstr>
      <vt:lpstr>'Forma 11'!VAS080_F_Elektrosenergi15AtaskaitinisLaikotarpis</vt:lpstr>
      <vt:lpstr>VAS080_F_Elektrosenergi15AtaskaitinisLaikotarpis</vt:lpstr>
      <vt:lpstr>'Forma 11'!VAS080_F_Elektrosenergi16AtaskaitinisLaikotarpis</vt:lpstr>
      <vt:lpstr>VAS080_F_Elektrosenergi16AtaskaitinisLaikotarpis</vt:lpstr>
      <vt:lpstr>'Forma 11'!VAS080_F_Elektrosenergi17AtaskaitinisLaikotarpis</vt:lpstr>
      <vt:lpstr>VAS080_F_Elektrosenergi17AtaskaitinisLaikotarpis</vt:lpstr>
      <vt:lpstr>'Forma 11'!VAS080_F_Elektrosenergi18AtaskaitinisLaikotarpis</vt:lpstr>
      <vt:lpstr>VAS080_F_Elektrosenergi18AtaskaitinisLaikotarpis</vt:lpstr>
      <vt:lpstr>'Forma 11'!VAS080_F_Elektrosenergi19AtaskaitinisLaikotarpis</vt:lpstr>
      <vt:lpstr>VAS080_F_Elektrosenergi19AtaskaitinisLaikotarpis</vt:lpstr>
      <vt:lpstr>'Forma 11'!VAS080_F_Elektrosenergi20AtaskaitinisLaikotarpis</vt:lpstr>
      <vt:lpstr>VAS080_F_Elektrosenergi20AtaskaitinisLaikotarpis</vt:lpstr>
      <vt:lpstr>'Forma 11'!VAS080_F_Elektrosenergi9AtaskaitinisLaikotarpis</vt:lpstr>
      <vt:lpstr>VAS080_F_Elektrosenergi9AtaskaitinisLaikotarpis</vt:lpstr>
      <vt:lpstr>'Forma 11'!VAS080_F_Isgautopozemin1AtaskaitinisLaikotarpis</vt:lpstr>
      <vt:lpstr>VAS080_F_Isgautopozemin1AtaskaitinisLaikotarpis</vt:lpstr>
      <vt:lpstr>'Forma 11'!VAS080_F_Issioskaiciaus20AtaskaitinisLaikotarpis</vt:lpstr>
      <vt:lpstr>VAS080_F_Issioskaiciaus20AtaskaitinisLaikotarpis</vt:lpstr>
      <vt:lpstr>'Forma 11'!VAS080_F_Issioskaiciaus21AtaskaitinisLaikotarpis</vt:lpstr>
      <vt:lpstr>VAS080_F_Issioskaiciaus21AtaskaitinisLaikotarpis</vt:lpstr>
      <vt:lpstr>'Forma 11'!VAS080_F_Issioskaiciaus22AtaskaitinisLaikotarpis</vt:lpstr>
      <vt:lpstr>VAS080_F_Issioskaiciaus22AtaskaitinisLaikotarpis</vt:lpstr>
      <vt:lpstr>'Forma 11'!VAS080_F_Netiesiogineje1AtaskaitinisLaikotarpis</vt:lpstr>
      <vt:lpstr>VAS080_F_Netiesiogineje1AtaskaitinisLaikotarpis</vt:lpstr>
      <vt:lpstr>'Forma 11'!VAS080_F_Netiesiogineje2AtaskaitinisLaikotarpis</vt:lpstr>
      <vt:lpstr>VAS080_F_Netiesiogineje2AtaskaitinisLaikotarpis</vt:lpstr>
      <vt:lpstr>'Forma 11'!VAS080_F_Nuotekudumblot14AtaskaitinisLaikotarpis</vt:lpstr>
      <vt:lpstr>VAS080_F_Nuotekudumblot14AtaskaitinisLaikotarpis</vt:lpstr>
      <vt:lpstr>'Forma 11'!VAS080_F_Nuotekudumblot15AtaskaitinisLaikotarpis</vt:lpstr>
      <vt:lpstr>VAS080_F_Nuotekudumblot15AtaskaitinisLaikotarpis</vt:lpstr>
      <vt:lpstr>'Forma 11'!VAS080_F_Nuotekusurinki7AtaskaitinisLaikotarpis</vt:lpstr>
      <vt:lpstr>VAS080_F_Nuotekusurinki7AtaskaitinisLaikotarpis</vt:lpstr>
      <vt:lpstr>'Forma 11'!VAS080_F_Nuotekusurinki8AtaskaitinisLaikotarpis</vt:lpstr>
      <vt:lpstr>VAS080_F_Nuotekusurinki8AtaskaitinisLaikotarpis</vt:lpstr>
      <vt:lpstr>'Forma 11'!VAS080_F_Nuotekuvalyme2AtaskaitinisLaikotarpis</vt:lpstr>
      <vt:lpstr>VAS080_F_Nuotekuvalyme2AtaskaitinisLaikotarpis</vt:lpstr>
      <vt:lpstr>'Forma 11'!VAS080_F_Nuotekuvalyme3AtaskaitinisLaikotarpis</vt:lpstr>
      <vt:lpstr>VAS080_F_Nuotekuvalyme3AtaskaitinisLaikotarpis</vt:lpstr>
      <vt:lpstr>'Forma 11'!VAS080_F_Paruostogeriam2AtaskaitinisLaikotarpis</vt:lpstr>
      <vt:lpstr>VAS080_F_Paruostogeriam2AtaskaitinisLaikotarpis</vt:lpstr>
      <vt:lpstr>'Forma 11'!VAS080_F_Pasalintatersa3AtaskaitinisLaikotarpis</vt:lpstr>
      <vt:lpstr>VAS080_F_Pasalintatersa3AtaskaitinisLaikotarpis</vt:lpstr>
      <vt:lpstr>'Forma 11'!VAS080_F_Pasigamintaele1AtaskaitinisLaikotarpis</vt:lpstr>
      <vt:lpstr>VAS080_F_Pasigamintaele1AtaskaitinisLaikotarpis</vt:lpstr>
      <vt:lpstr>'Forma 11'!VAS080_F_Patiektogeriam2AtaskaitinisLaikotarpis</vt:lpstr>
      <vt:lpstr>VAS080_F_Patiektogeriam2AtaskaitinisLaikotarpis</vt:lpstr>
      <vt:lpstr>'Forma 11'!VAS080_F_Pavirsiniunuot20AtaskaitinisLaikotarpis</vt:lpstr>
      <vt:lpstr>VAS080_F_Pavirsiniunuot20AtaskaitinisLaikotarpis</vt:lpstr>
      <vt:lpstr>'Forma 11'!VAS080_F_Pavirsiniunuot21AtaskaitinisLaikotarpis</vt:lpstr>
      <vt:lpstr>VAS080_F_Pavirsiniunuot21AtaskaitinisLaikotarpis</vt:lpstr>
      <vt:lpstr>'Forma 11'!VAS080_F_Perpumpuotunuo1AtaskaitinisLaikotarpis</vt:lpstr>
      <vt:lpstr>VAS080_F_Perpumpuotunuo1AtaskaitinisLaikotarpis</vt:lpstr>
      <vt:lpstr>'Forma 11'!VAS080_F_Perpumpuotunuo2AtaskaitinisLaikotarpis</vt:lpstr>
      <vt:lpstr>VAS080_F_Perpumpuotunuo2AtaskaitinisLaikotarpis</vt:lpstr>
      <vt:lpstr>'Forma 11'!VAS080_F_Surinktunuotek1AtaskaitinisLaikotarpis</vt:lpstr>
      <vt:lpstr>VAS080_F_Surinktunuotek1AtaskaitinisLaikotarpis</vt:lpstr>
      <vt:lpstr>'Forma 11'!VAS080_F_Trecioketvirto1AtaskaitinisLaikotarpis</vt:lpstr>
      <vt:lpstr>VAS080_F_Trecioketvirto1AtaskaitinisLaikotarpis</vt:lpstr>
      <vt:lpstr>'Forma 11'!VAS080_F_Vandenspristat2AtaskaitinisLaikotarpis</vt:lpstr>
      <vt:lpstr>VAS080_F_Vandenspristat2AtaskaitinisLaikotarpis</vt:lpstr>
      <vt:lpstr>'Forma 11'!VAS080_F_Vandenspristat3AtaskaitinisLaikotarpis</vt:lpstr>
      <vt:lpstr>VAS080_F_Vandenspristat3AtaskaitinisLaikotarpis</vt:lpstr>
      <vt:lpstr>'Forma 11'!VAS080_F_Vandensruosime3AtaskaitinisLaikotarpis</vt:lpstr>
      <vt:lpstr>VAS080_F_Vandensruosime3AtaskaitinisLaikotarpis</vt:lpstr>
      <vt:lpstr>'Forma 11'!VAS080_F_Vandensruosime4AtaskaitinisLaikotarpis</vt:lpstr>
      <vt:lpstr>VAS080_F_Vandensruosime4AtaskaitinisLaikotarpis</vt:lpstr>
      <vt:lpstr>'Forma 11'!VAS080_F_Vidutinissvert5AtaskaitinisLaikotarpis</vt:lpstr>
      <vt:lpstr>VAS080_F_Vidutinissvert5AtaskaitinisLaikotarpis</vt:lpstr>
      <vt:lpstr>'Forma 11'!VAS080_F_Vidutinissvert6AtaskaitinisLaikotarpis</vt:lpstr>
      <vt:lpstr>VAS080_F_Vidutinissvert6AtaskaitinisLaikotarpis</vt:lpstr>
      <vt:lpstr>'Forma 11'!VAS080_F_Vidutinissvert7AtaskaitinisLaikotarpis</vt:lpstr>
      <vt:lpstr>VAS080_F_Vidutinissvert7AtaskaitinisLaikotarpis</vt:lpstr>
      <vt:lpstr>'Forma 11'!VAS080_F_Vidutinissvert8AtaskaitinisLaikotarpis</vt:lpstr>
      <vt:lpstr>VAS080_F_Vidutinissvert8AtaskaitinisLaikotarpis</vt:lpstr>
      <vt:lpstr>'Forma 11'!VAS080_F_Vidutinissvert9AtaskaitinisLaikotarpis</vt:lpstr>
      <vt:lpstr>VAS080_F_Vidutinissvert9AtaskaitinisLaikotarpis</vt:lpstr>
      <vt:lpstr>'Forma 11'!VAS080_F_Vidutinissvertvand5AtaskaitinisLaikotarpis</vt:lpstr>
      <vt:lpstr>VAS080_F_Vidutinissvertvand5AtaskaitinisLaikotarpis</vt:lpstr>
      <vt:lpstr>'Forma 12'!VAS083_D_Apskaitosveikla1</vt:lpstr>
      <vt:lpstr>VAS083_D_Apskaitosveikla1</vt:lpstr>
      <vt:lpstr>'Forma 12'!VAS083_D_Atsiskaitomiej1</vt:lpstr>
      <vt:lpstr>VAS083_D_Atsiskaitomiej1</vt:lpstr>
      <vt:lpstr>'Forma 12'!VAS083_D_Atsiskaitomiej2</vt:lpstr>
      <vt:lpstr>VAS083_D_Atsiskaitomiej2</vt:lpstr>
      <vt:lpstr>'Forma 12'!VAS083_D_Atsiskaitomiej3</vt:lpstr>
      <vt:lpstr>VAS083_D_Atsiskaitomiej3</vt:lpstr>
      <vt:lpstr>'Forma 12'!VAS083_D_Bendraipaskirs1</vt:lpstr>
      <vt:lpstr>VAS083_D_Bendraipaskirs1</vt:lpstr>
      <vt:lpstr>'Forma 12'!VAS083_D_Geriamojovande1</vt:lpstr>
      <vt:lpstr>VAS083_D_Geriamojovande1</vt:lpstr>
      <vt:lpstr>'Forma 12'!VAS083_D_Geriamojovande2</vt:lpstr>
      <vt:lpstr>VAS083_D_Geriamojovande2</vt:lpstr>
      <vt:lpstr>'Forma 12'!VAS083_D_Geriamojovande3</vt:lpstr>
      <vt:lpstr>VAS083_D_Geriamojovande3</vt:lpstr>
      <vt:lpstr>'Forma 12'!VAS083_D_Geriamojovande4</vt:lpstr>
      <vt:lpstr>VAS083_D_Geriamojovande4</vt:lpstr>
      <vt:lpstr>'Forma 12'!VAS083_D_Geriamojovande5</vt:lpstr>
      <vt:lpstr>VAS083_D_Geriamojovande5</vt:lpstr>
      <vt:lpstr>'Forma 12'!VAS083_D_Geriamojovande6</vt:lpstr>
      <vt:lpstr>VAS083_D_Geriamojovande6</vt:lpstr>
      <vt:lpstr>'Forma 12'!VAS083_D_Geriamojovande7</vt:lpstr>
      <vt:lpstr>VAS083_D_Geriamojovande7</vt:lpstr>
      <vt:lpstr>'Forma 12'!VAS083_D_Geriamojovande8</vt:lpstr>
      <vt:lpstr>VAS083_D_Geriamojovande8</vt:lpstr>
      <vt:lpstr>'Forma 12'!VAS083_D_Geriamojovande9</vt:lpstr>
      <vt:lpstr>VAS083_D_Geriamojovande9</vt:lpstr>
      <vt:lpstr>'Forma 12'!VAS083_D_Ilgalaikioturt1</vt:lpstr>
      <vt:lpstr>VAS083_D_Ilgalaikioturt1</vt:lpstr>
      <vt:lpstr>'Forma 12'!VAS083_D_Ilgalaikioturt10</vt:lpstr>
      <vt:lpstr>VAS083_D_Ilgalaikioturt10</vt:lpstr>
      <vt:lpstr>'Forma 12'!VAS083_D_Ilgalaikioturt100</vt:lpstr>
      <vt:lpstr>VAS083_D_Ilgalaikioturt100</vt:lpstr>
      <vt:lpstr>'Forma 12'!VAS083_D_Ilgalaikioturt101</vt:lpstr>
      <vt:lpstr>VAS083_D_Ilgalaikioturt101</vt:lpstr>
      <vt:lpstr>'Forma 12'!VAS083_D_Ilgalaikioturt102</vt:lpstr>
      <vt:lpstr>VAS083_D_Ilgalaikioturt102</vt:lpstr>
      <vt:lpstr>'Forma 12'!VAS083_D_Ilgalaikioturt103</vt:lpstr>
      <vt:lpstr>VAS083_D_Ilgalaikioturt103</vt:lpstr>
      <vt:lpstr>'Forma 12'!VAS083_D_Ilgalaikioturt104</vt:lpstr>
      <vt:lpstr>VAS083_D_Ilgalaikioturt104</vt:lpstr>
      <vt:lpstr>'Forma 12'!VAS083_D_Ilgalaikioturt105</vt:lpstr>
      <vt:lpstr>VAS083_D_Ilgalaikioturt105</vt:lpstr>
      <vt:lpstr>'Forma 12'!VAS083_D_Ilgalaikioturt106</vt:lpstr>
      <vt:lpstr>VAS083_D_Ilgalaikioturt106</vt:lpstr>
      <vt:lpstr>'Forma 12'!VAS083_D_Ilgalaikioturt107</vt:lpstr>
      <vt:lpstr>VAS083_D_Ilgalaikioturt107</vt:lpstr>
      <vt:lpstr>'Forma 12'!VAS083_D_Ilgalaikioturt108</vt:lpstr>
      <vt:lpstr>VAS083_D_Ilgalaikioturt108</vt:lpstr>
      <vt:lpstr>'Forma 12'!VAS083_D_Ilgalaikioturt109</vt:lpstr>
      <vt:lpstr>VAS083_D_Ilgalaikioturt109</vt:lpstr>
      <vt:lpstr>'Forma 12'!VAS083_D_Ilgalaikioturt11</vt:lpstr>
      <vt:lpstr>VAS083_D_Ilgalaikioturt11</vt:lpstr>
      <vt:lpstr>'Forma 12'!VAS083_D_Ilgalaikioturt110</vt:lpstr>
      <vt:lpstr>VAS083_D_Ilgalaikioturt110</vt:lpstr>
      <vt:lpstr>'Forma 12'!VAS083_D_Ilgalaikioturt111</vt:lpstr>
      <vt:lpstr>VAS083_D_Ilgalaikioturt111</vt:lpstr>
      <vt:lpstr>'Forma 12'!VAS083_D_Ilgalaikioturt112</vt:lpstr>
      <vt:lpstr>VAS083_D_Ilgalaikioturt112</vt:lpstr>
      <vt:lpstr>'Forma 12'!VAS083_D_Ilgalaikioturt113</vt:lpstr>
      <vt:lpstr>VAS083_D_Ilgalaikioturt113</vt:lpstr>
      <vt:lpstr>'Forma 12'!VAS083_D_Ilgalaikioturt114</vt:lpstr>
      <vt:lpstr>VAS083_D_Ilgalaikioturt114</vt:lpstr>
      <vt:lpstr>'Forma 12'!VAS083_D_Ilgalaikioturt115</vt:lpstr>
      <vt:lpstr>VAS083_D_Ilgalaikioturt115</vt:lpstr>
      <vt:lpstr>'Forma 12'!VAS083_D_Ilgalaikioturt116</vt:lpstr>
      <vt:lpstr>VAS083_D_Ilgalaikioturt116</vt:lpstr>
      <vt:lpstr>'Forma 12'!VAS083_D_Ilgalaikioturt117</vt:lpstr>
      <vt:lpstr>VAS083_D_Ilgalaikioturt117</vt:lpstr>
      <vt:lpstr>'Forma 12'!VAS083_D_Ilgalaikioturt118</vt:lpstr>
      <vt:lpstr>VAS083_D_Ilgalaikioturt118</vt:lpstr>
      <vt:lpstr>'Forma 12'!VAS083_D_Ilgalaikioturt119</vt:lpstr>
      <vt:lpstr>VAS083_D_Ilgalaikioturt119</vt:lpstr>
      <vt:lpstr>'Forma 12'!VAS083_D_Ilgalaikioturt12</vt:lpstr>
      <vt:lpstr>VAS083_D_Ilgalaikioturt12</vt:lpstr>
      <vt:lpstr>'Forma 12'!VAS083_D_Ilgalaikioturt120</vt:lpstr>
      <vt:lpstr>VAS083_D_Ilgalaikioturt120</vt:lpstr>
      <vt:lpstr>'Forma 12'!VAS083_D_Ilgalaikioturt121</vt:lpstr>
      <vt:lpstr>VAS083_D_Ilgalaikioturt121</vt:lpstr>
      <vt:lpstr>'Forma 12'!VAS083_D_Ilgalaikioturt122</vt:lpstr>
      <vt:lpstr>VAS083_D_Ilgalaikioturt122</vt:lpstr>
      <vt:lpstr>'Forma 12'!VAS083_D_Ilgalaikioturt123</vt:lpstr>
      <vt:lpstr>VAS083_D_Ilgalaikioturt123</vt:lpstr>
      <vt:lpstr>'Forma 12'!VAS083_D_Ilgalaikioturt124</vt:lpstr>
      <vt:lpstr>VAS083_D_Ilgalaikioturt124</vt:lpstr>
      <vt:lpstr>'Forma 12'!VAS083_D_Ilgalaikioturt125</vt:lpstr>
      <vt:lpstr>VAS083_D_Ilgalaikioturt125</vt:lpstr>
      <vt:lpstr>'Forma 12'!VAS083_D_Ilgalaikioturt126</vt:lpstr>
      <vt:lpstr>VAS083_D_Ilgalaikioturt126</vt:lpstr>
      <vt:lpstr>'Forma 12'!VAS083_D_Ilgalaikioturt127</vt:lpstr>
      <vt:lpstr>VAS083_D_Ilgalaikioturt127</vt:lpstr>
      <vt:lpstr>'Forma 12'!VAS083_D_Ilgalaikioturt128</vt:lpstr>
      <vt:lpstr>VAS083_D_Ilgalaikioturt128</vt:lpstr>
      <vt:lpstr>'Forma 12'!VAS083_D_Ilgalaikioturt129</vt:lpstr>
      <vt:lpstr>VAS083_D_Ilgalaikioturt129</vt:lpstr>
      <vt:lpstr>'Forma 12'!VAS083_D_Ilgalaikioturt13</vt:lpstr>
      <vt:lpstr>VAS083_D_Ilgalaikioturt13</vt:lpstr>
      <vt:lpstr>'Forma 12'!VAS083_D_Ilgalaikioturt130</vt:lpstr>
      <vt:lpstr>VAS083_D_Ilgalaikioturt130</vt:lpstr>
      <vt:lpstr>'Forma 12'!VAS083_D_Ilgalaikioturt131</vt:lpstr>
      <vt:lpstr>VAS083_D_Ilgalaikioturt131</vt:lpstr>
      <vt:lpstr>'Forma 12'!VAS083_D_Ilgalaikioturt132</vt:lpstr>
      <vt:lpstr>VAS083_D_Ilgalaikioturt132</vt:lpstr>
      <vt:lpstr>'Forma 12'!VAS083_D_Ilgalaikioturt133</vt:lpstr>
      <vt:lpstr>VAS083_D_Ilgalaikioturt133</vt:lpstr>
      <vt:lpstr>'Forma 12'!VAS083_D_Ilgalaikioturt134</vt:lpstr>
      <vt:lpstr>VAS083_D_Ilgalaikioturt134</vt:lpstr>
      <vt:lpstr>'Forma 12'!VAS083_D_Ilgalaikioturt135</vt:lpstr>
      <vt:lpstr>VAS083_D_Ilgalaikioturt135</vt:lpstr>
      <vt:lpstr>'Forma 12'!VAS083_D_Ilgalaikioturt136</vt:lpstr>
      <vt:lpstr>VAS083_D_Ilgalaikioturt136</vt:lpstr>
      <vt:lpstr>'Forma 12'!VAS083_D_Ilgalaikioturt137</vt:lpstr>
      <vt:lpstr>VAS083_D_Ilgalaikioturt137</vt:lpstr>
      <vt:lpstr>'Forma 12'!VAS083_D_Ilgalaikioturt138</vt:lpstr>
      <vt:lpstr>VAS083_D_Ilgalaikioturt138</vt:lpstr>
      <vt:lpstr>'Forma 12'!VAS083_D_Ilgalaikioturt139</vt:lpstr>
      <vt:lpstr>VAS083_D_Ilgalaikioturt139</vt:lpstr>
      <vt:lpstr>'Forma 12'!VAS083_D_Ilgalaikioturt14</vt:lpstr>
      <vt:lpstr>VAS083_D_Ilgalaikioturt14</vt:lpstr>
      <vt:lpstr>'Forma 12'!VAS083_D_Ilgalaikioturt140</vt:lpstr>
      <vt:lpstr>VAS083_D_Ilgalaikioturt140</vt:lpstr>
      <vt:lpstr>'Forma 12'!VAS083_D_Ilgalaikioturt141</vt:lpstr>
      <vt:lpstr>VAS083_D_Ilgalaikioturt141</vt:lpstr>
      <vt:lpstr>'Forma 12'!VAS083_D_Ilgalaikioturt142</vt:lpstr>
      <vt:lpstr>VAS083_D_Ilgalaikioturt142</vt:lpstr>
      <vt:lpstr>'Forma 12'!VAS083_D_Ilgalaikioturt143</vt:lpstr>
      <vt:lpstr>VAS083_D_Ilgalaikioturt143</vt:lpstr>
      <vt:lpstr>'Forma 12'!VAS083_D_Ilgalaikioturt144</vt:lpstr>
      <vt:lpstr>VAS083_D_Ilgalaikioturt144</vt:lpstr>
      <vt:lpstr>'Forma 12'!VAS083_D_Ilgalaikioturt145</vt:lpstr>
      <vt:lpstr>VAS083_D_Ilgalaikioturt145</vt:lpstr>
      <vt:lpstr>'Forma 12'!VAS083_D_Ilgalaikioturt146</vt:lpstr>
      <vt:lpstr>VAS083_D_Ilgalaikioturt146</vt:lpstr>
      <vt:lpstr>'Forma 12'!VAS083_D_Ilgalaikioturt147</vt:lpstr>
      <vt:lpstr>VAS083_D_Ilgalaikioturt147</vt:lpstr>
      <vt:lpstr>'Forma 12'!VAS083_D_Ilgalaikioturt148</vt:lpstr>
      <vt:lpstr>VAS083_D_Ilgalaikioturt148</vt:lpstr>
      <vt:lpstr>'Forma 12'!VAS083_D_Ilgalaikioturt149</vt:lpstr>
      <vt:lpstr>VAS083_D_Ilgalaikioturt149</vt:lpstr>
      <vt:lpstr>'Forma 12'!VAS083_D_Ilgalaikioturt15</vt:lpstr>
      <vt:lpstr>VAS083_D_Ilgalaikioturt15</vt:lpstr>
      <vt:lpstr>'Forma 12'!VAS083_D_Ilgalaikioturt150</vt:lpstr>
      <vt:lpstr>VAS083_D_Ilgalaikioturt150</vt:lpstr>
      <vt:lpstr>'Forma 12'!VAS083_D_Ilgalaikioturt151</vt:lpstr>
      <vt:lpstr>VAS083_D_Ilgalaikioturt151</vt:lpstr>
      <vt:lpstr>'Forma 12'!VAS083_D_Ilgalaikioturt152</vt:lpstr>
      <vt:lpstr>VAS083_D_Ilgalaikioturt152</vt:lpstr>
      <vt:lpstr>'Forma 12'!VAS083_D_Ilgalaikioturt153</vt:lpstr>
      <vt:lpstr>VAS083_D_Ilgalaikioturt153</vt:lpstr>
      <vt:lpstr>'Forma 12'!VAS083_D_Ilgalaikioturt154</vt:lpstr>
      <vt:lpstr>VAS083_D_Ilgalaikioturt154</vt:lpstr>
      <vt:lpstr>'Forma 12'!VAS083_D_Ilgalaikioturt155</vt:lpstr>
      <vt:lpstr>VAS083_D_Ilgalaikioturt155</vt:lpstr>
      <vt:lpstr>'Forma 12'!VAS083_D_Ilgalaikioturt156</vt:lpstr>
      <vt:lpstr>VAS083_D_Ilgalaikioturt156</vt:lpstr>
      <vt:lpstr>'Forma 12'!VAS083_D_Ilgalaikioturt157</vt:lpstr>
      <vt:lpstr>VAS083_D_Ilgalaikioturt157</vt:lpstr>
      <vt:lpstr>'Forma 12'!VAS083_D_Ilgalaikioturt158</vt:lpstr>
      <vt:lpstr>VAS083_D_Ilgalaikioturt158</vt:lpstr>
      <vt:lpstr>'Forma 12'!VAS083_D_Ilgalaikioturt159</vt:lpstr>
      <vt:lpstr>VAS083_D_Ilgalaikioturt159</vt:lpstr>
      <vt:lpstr>'Forma 12'!VAS083_D_Ilgalaikioturt16</vt:lpstr>
      <vt:lpstr>VAS083_D_Ilgalaikioturt16</vt:lpstr>
      <vt:lpstr>'Forma 12'!VAS083_D_Ilgalaikioturt160</vt:lpstr>
      <vt:lpstr>VAS083_D_Ilgalaikioturt160</vt:lpstr>
      <vt:lpstr>'Forma 12'!VAS083_D_Ilgalaikioturt161</vt:lpstr>
      <vt:lpstr>VAS083_D_Ilgalaikioturt161</vt:lpstr>
      <vt:lpstr>'Forma 12'!VAS083_D_Ilgalaikioturt162</vt:lpstr>
      <vt:lpstr>VAS083_D_Ilgalaikioturt162</vt:lpstr>
      <vt:lpstr>'Forma 12'!VAS083_D_Ilgalaikioturt163</vt:lpstr>
      <vt:lpstr>VAS083_D_Ilgalaikioturt163</vt:lpstr>
      <vt:lpstr>'Forma 12'!VAS083_D_Ilgalaikioturt164</vt:lpstr>
      <vt:lpstr>VAS083_D_Ilgalaikioturt164</vt:lpstr>
      <vt:lpstr>'Forma 12'!VAS083_D_Ilgalaikioturt165</vt:lpstr>
      <vt:lpstr>VAS083_D_Ilgalaikioturt165</vt:lpstr>
      <vt:lpstr>'Forma 12'!VAS083_D_Ilgalaikioturt166</vt:lpstr>
      <vt:lpstr>VAS083_D_Ilgalaikioturt166</vt:lpstr>
      <vt:lpstr>'Forma 12'!VAS083_D_Ilgalaikioturt167</vt:lpstr>
      <vt:lpstr>VAS083_D_Ilgalaikioturt167</vt:lpstr>
      <vt:lpstr>'Forma 12'!VAS083_D_Ilgalaikioturt168</vt:lpstr>
      <vt:lpstr>VAS083_D_Ilgalaikioturt168</vt:lpstr>
      <vt:lpstr>'Forma 12'!VAS083_D_Ilgalaikioturt17</vt:lpstr>
      <vt:lpstr>VAS083_D_Ilgalaikioturt17</vt:lpstr>
      <vt:lpstr>'Forma 12'!VAS083_D_Ilgalaikioturt18</vt:lpstr>
      <vt:lpstr>VAS083_D_Ilgalaikioturt18</vt:lpstr>
      <vt:lpstr>'Forma 12'!VAS083_D_Ilgalaikioturt19</vt:lpstr>
      <vt:lpstr>VAS083_D_Ilgalaikioturt19</vt:lpstr>
      <vt:lpstr>'Forma 12'!VAS083_D_Ilgalaikioturt2</vt:lpstr>
      <vt:lpstr>VAS083_D_Ilgalaikioturt2</vt:lpstr>
      <vt:lpstr>'Forma 12'!VAS083_D_Ilgalaikioturt20</vt:lpstr>
      <vt:lpstr>VAS083_D_Ilgalaikioturt20</vt:lpstr>
      <vt:lpstr>'Forma 12'!VAS083_D_Ilgalaikioturt21</vt:lpstr>
      <vt:lpstr>VAS083_D_Ilgalaikioturt21</vt:lpstr>
      <vt:lpstr>'Forma 12'!VAS083_D_Ilgalaikioturt22</vt:lpstr>
      <vt:lpstr>VAS083_D_Ilgalaikioturt22</vt:lpstr>
      <vt:lpstr>'Forma 12'!VAS083_D_Ilgalaikioturt23</vt:lpstr>
      <vt:lpstr>VAS083_D_Ilgalaikioturt23</vt:lpstr>
      <vt:lpstr>'Forma 12'!VAS083_D_Ilgalaikioturt24</vt:lpstr>
      <vt:lpstr>VAS083_D_Ilgalaikioturt24</vt:lpstr>
      <vt:lpstr>'Forma 12'!VAS083_D_Ilgalaikioturt25</vt:lpstr>
      <vt:lpstr>VAS083_D_Ilgalaikioturt25</vt:lpstr>
      <vt:lpstr>'Forma 12'!VAS083_D_Ilgalaikioturt26</vt:lpstr>
      <vt:lpstr>VAS083_D_Ilgalaikioturt26</vt:lpstr>
      <vt:lpstr>'Forma 12'!VAS083_D_Ilgalaikioturt27</vt:lpstr>
      <vt:lpstr>VAS083_D_Ilgalaikioturt27</vt:lpstr>
      <vt:lpstr>'Forma 12'!VAS083_D_Ilgalaikioturt28</vt:lpstr>
      <vt:lpstr>VAS083_D_Ilgalaikioturt28</vt:lpstr>
      <vt:lpstr>'Forma 12'!VAS083_D_Ilgalaikioturt29</vt:lpstr>
      <vt:lpstr>VAS083_D_Ilgalaikioturt29</vt:lpstr>
      <vt:lpstr>'Forma 12'!VAS083_D_Ilgalaikioturt3</vt:lpstr>
      <vt:lpstr>VAS083_D_Ilgalaikioturt3</vt:lpstr>
      <vt:lpstr>'Forma 12'!VAS083_D_Ilgalaikioturt30</vt:lpstr>
      <vt:lpstr>VAS083_D_Ilgalaikioturt30</vt:lpstr>
      <vt:lpstr>'Forma 12'!VAS083_D_Ilgalaikioturt31</vt:lpstr>
      <vt:lpstr>VAS083_D_Ilgalaikioturt31</vt:lpstr>
      <vt:lpstr>'Forma 12'!VAS083_D_Ilgalaikioturt32</vt:lpstr>
      <vt:lpstr>VAS083_D_Ilgalaikioturt32</vt:lpstr>
      <vt:lpstr>'Forma 12'!VAS083_D_Ilgalaikioturt33</vt:lpstr>
      <vt:lpstr>VAS083_D_Ilgalaikioturt33</vt:lpstr>
      <vt:lpstr>'Forma 12'!VAS083_D_Ilgalaikioturt34</vt:lpstr>
      <vt:lpstr>VAS083_D_Ilgalaikioturt34</vt:lpstr>
      <vt:lpstr>'Forma 12'!VAS083_D_Ilgalaikioturt35</vt:lpstr>
      <vt:lpstr>VAS083_D_Ilgalaikioturt35</vt:lpstr>
      <vt:lpstr>'Forma 12'!VAS083_D_Ilgalaikioturt36</vt:lpstr>
      <vt:lpstr>VAS083_D_Ilgalaikioturt36</vt:lpstr>
      <vt:lpstr>'Forma 12'!VAS083_D_Ilgalaikioturt37</vt:lpstr>
      <vt:lpstr>VAS083_D_Ilgalaikioturt37</vt:lpstr>
      <vt:lpstr>'Forma 12'!VAS083_D_Ilgalaikioturt38</vt:lpstr>
      <vt:lpstr>VAS083_D_Ilgalaikioturt38</vt:lpstr>
      <vt:lpstr>'Forma 12'!VAS083_D_Ilgalaikioturt39</vt:lpstr>
      <vt:lpstr>VAS083_D_Ilgalaikioturt39</vt:lpstr>
      <vt:lpstr>'Forma 12'!VAS083_D_Ilgalaikioturt4</vt:lpstr>
      <vt:lpstr>VAS083_D_Ilgalaikioturt4</vt:lpstr>
      <vt:lpstr>'Forma 12'!VAS083_D_Ilgalaikioturt40</vt:lpstr>
      <vt:lpstr>VAS083_D_Ilgalaikioturt40</vt:lpstr>
      <vt:lpstr>'Forma 12'!VAS083_D_Ilgalaikioturt41</vt:lpstr>
      <vt:lpstr>VAS083_D_Ilgalaikioturt41</vt:lpstr>
      <vt:lpstr>'Forma 12'!VAS083_D_Ilgalaikioturt42</vt:lpstr>
      <vt:lpstr>VAS083_D_Ilgalaikioturt42</vt:lpstr>
      <vt:lpstr>'Forma 12'!VAS083_D_Ilgalaikioturt43</vt:lpstr>
      <vt:lpstr>VAS083_D_Ilgalaikioturt43</vt:lpstr>
      <vt:lpstr>'Forma 12'!VAS083_D_Ilgalaikioturt44</vt:lpstr>
      <vt:lpstr>VAS083_D_Ilgalaikioturt44</vt:lpstr>
      <vt:lpstr>'Forma 12'!VAS083_D_Ilgalaikioturt45</vt:lpstr>
      <vt:lpstr>VAS083_D_Ilgalaikioturt45</vt:lpstr>
      <vt:lpstr>'Forma 12'!VAS083_D_Ilgalaikioturt46</vt:lpstr>
      <vt:lpstr>VAS083_D_Ilgalaikioturt46</vt:lpstr>
      <vt:lpstr>'Forma 12'!VAS083_D_Ilgalaikioturt47</vt:lpstr>
      <vt:lpstr>VAS083_D_Ilgalaikioturt47</vt:lpstr>
      <vt:lpstr>'Forma 12'!VAS083_D_Ilgalaikioturt48</vt:lpstr>
      <vt:lpstr>VAS083_D_Ilgalaikioturt48</vt:lpstr>
      <vt:lpstr>'Forma 12'!VAS083_D_Ilgalaikioturt49</vt:lpstr>
      <vt:lpstr>VAS083_D_Ilgalaikioturt49</vt:lpstr>
      <vt:lpstr>'Forma 12'!VAS083_D_Ilgalaikioturt5</vt:lpstr>
      <vt:lpstr>VAS083_D_Ilgalaikioturt5</vt:lpstr>
      <vt:lpstr>'Forma 12'!VAS083_D_Ilgalaikioturt50</vt:lpstr>
      <vt:lpstr>VAS083_D_Ilgalaikioturt50</vt:lpstr>
      <vt:lpstr>'Forma 12'!VAS083_D_Ilgalaikioturt51</vt:lpstr>
      <vt:lpstr>VAS083_D_Ilgalaikioturt51</vt:lpstr>
      <vt:lpstr>'Forma 12'!VAS083_D_Ilgalaikioturt52</vt:lpstr>
      <vt:lpstr>VAS083_D_Ilgalaikioturt52</vt:lpstr>
      <vt:lpstr>'Forma 12'!VAS083_D_Ilgalaikioturt53</vt:lpstr>
      <vt:lpstr>VAS083_D_Ilgalaikioturt53</vt:lpstr>
      <vt:lpstr>'Forma 12'!VAS083_D_Ilgalaikioturt54</vt:lpstr>
      <vt:lpstr>VAS083_D_Ilgalaikioturt54</vt:lpstr>
      <vt:lpstr>'Forma 12'!VAS083_D_Ilgalaikioturt55</vt:lpstr>
      <vt:lpstr>VAS083_D_Ilgalaikioturt55</vt:lpstr>
      <vt:lpstr>'Forma 12'!VAS083_D_Ilgalaikioturt56</vt:lpstr>
      <vt:lpstr>VAS083_D_Ilgalaikioturt56</vt:lpstr>
      <vt:lpstr>'Forma 12'!VAS083_D_Ilgalaikioturt57</vt:lpstr>
      <vt:lpstr>VAS083_D_Ilgalaikioturt57</vt:lpstr>
      <vt:lpstr>'Forma 12'!VAS083_D_Ilgalaikioturt58</vt:lpstr>
      <vt:lpstr>VAS083_D_Ilgalaikioturt58</vt:lpstr>
      <vt:lpstr>'Forma 12'!VAS083_D_Ilgalaikioturt59</vt:lpstr>
      <vt:lpstr>VAS083_D_Ilgalaikioturt59</vt:lpstr>
      <vt:lpstr>'Forma 12'!VAS083_D_Ilgalaikioturt6</vt:lpstr>
      <vt:lpstr>VAS083_D_Ilgalaikioturt6</vt:lpstr>
      <vt:lpstr>'Forma 12'!VAS083_D_Ilgalaikioturt60</vt:lpstr>
      <vt:lpstr>VAS083_D_Ilgalaikioturt60</vt:lpstr>
      <vt:lpstr>'Forma 12'!VAS083_D_Ilgalaikioturt61</vt:lpstr>
      <vt:lpstr>VAS083_D_Ilgalaikioturt61</vt:lpstr>
      <vt:lpstr>'Forma 12'!VAS083_D_Ilgalaikioturt62</vt:lpstr>
      <vt:lpstr>VAS083_D_Ilgalaikioturt62</vt:lpstr>
      <vt:lpstr>'Forma 12'!VAS083_D_Ilgalaikioturt63</vt:lpstr>
      <vt:lpstr>VAS083_D_Ilgalaikioturt63</vt:lpstr>
      <vt:lpstr>'Forma 12'!VAS083_D_Ilgalaikioturt64</vt:lpstr>
      <vt:lpstr>VAS083_D_Ilgalaikioturt64</vt:lpstr>
      <vt:lpstr>'Forma 12'!VAS083_D_Ilgalaikioturt65</vt:lpstr>
      <vt:lpstr>VAS083_D_Ilgalaikioturt65</vt:lpstr>
      <vt:lpstr>'Forma 12'!VAS083_D_Ilgalaikioturt66</vt:lpstr>
      <vt:lpstr>VAS083_D_Ilgalaikioturt66</vt:lpstr>
      <vt:lpstr>'Forma 12'!VAS083_D_Ilgalaikioturt67</vt:lpstr>
      <vt:lpstr>VAS083_D_Ilgalaikioturt67</vt:lpstr>
      <vt:lpstr>'Forma 12'!VAS083_D_Ilgalaikioturt68</vt:lpstr>
      <vt:lpstr>VAS083_D_Ilgalaikioturt68</vt:lpstr>
      <vt:lpstr>'Forma 12'!VAS083_D_Ilgalaikioturt69</vt:lpstr>
      <vt:lpstr>VAS083_D_Ilgalaikioturt69</vt:lpstr>
      <vt:lpstr>'Forma 12'!VAS083_D_Ilgalaikioturt7</vt:lpstr>
      <vt:lpstr>VAS083_D_Ilgalaikioturt7</vt:lpstr>
      <vt:lpstr>'Forma 12'!VAS083_D_Ilgalaikioturt70</vt:lpstr>
      <vt:lpstr>VAS083_D_Ilgalaikioturt70</vt:lpstr>
      <vt:lpstr>'Forma 12'!VAS083_D_Ilgalaikioturt71</vt:lpstr>
      <vt:lpstr>VAS083_D_Ilgalaikioturt71</vt:lpstr>
      <vt:lpstr>'Forma 12'!VAS083_D_Ilgalaikioturt72</vt:lpstr>
      <vt:lpstr>VAS083_D_Ilgalaikioturt72</vt:lpstr>
      <vt:lpstr>'Forma 12'!VAS083_D_Ilgalaikioturt73</vt:lpstr>
      <vt:lpstr>VAS083_D_Ilgalaikioturt73</vt:lpstr>
      <vt:lpstr>'Forma 12'!VAS083_D_Ilgalaikioturt74</vt:lpstr>
      <vt:lpstr>VAS083_D_Ilgalaikioturt74</vt:lpstr>
      <vt:lpstr>'Forma 12'!VAS083_D_Ilgalaikioturt75</vt:lpstr>
      <vt:lpstr>VAS083_D_Ilgalaikioturt75</vt:lpstr>
      <vt:lpstr>'Forma 12'!VAS083_D_Ilgalaikioturt76</vt:lpstr>
      <vt:lpstr>VAS083_D_Ilgalaikioturt76</vt:lpstr>
      <vt:lpstr>'Forma 12'!VAS083_D_Ilgalaikioturt77</vt:lpstr>
      <vt:lpstr>VAS083_D_Ilgalaikioturt77</vt:lpstr>
      <vt:lpstr>'Forma 12'!VAS083_D_Ilgalaikioturt78</vt:lpstr>
      <vt:lpstr>VAS083_D_Ilgalaikioturt78</vt:lpstr>
      <vt:lpstr>'Forma 12'!VAS083_D_Ilgalaikioturt79</vt:lpstr>
      <vt:lpstr>VAS083_D_Ilgalaikioturt79</vt:lpstr>
      <vt:lpstr>'Forma 12'!VAS083_D_Ilgalaikioturt8</vt:lpstr>
      <vt:lpstr>VAS083_D_Ilgalaikioturt8</vt:lpstr>
      <vt:lpstr>'Forma 12'!VAS083_D_Ilgalaikioturt80</vt:lpstr>
      <vt:lpstr>VAS083_D_Ilgalaikioturt80</vt:lpstr>
      <vt:lpstr>'Forma 12'!VAS083_D_Ilgalaikioturt81</vt:lpstr>
      <vt:lpstr>VAS083_D_Ilgalaikioturt81</vt:lpstr>
      <vt:lpstr>'Forma 12'!VAS083_D_Ilgalaikioturt82</vt:lpstr>
      <vt:lpstr>VAS083_D_Ilgalaikioturt82</vt:lpstr>
      <vt:lpstr>'Forma 12'!VAS083_D_Ilgalaikioturt83</vt:lpstr>
      <vt:lpstr>VAS083_D_Ilgalaikioturt83</vt:lpstr>
      <vt:lpstr>'Forma 12'!VAS083_D_Ilgalaikioturt84</vt:lpstr>
      <vt:lpstr>VAS083_D_Ilgalaikioturt84</vt:lpstr>
      <vt:lpstr>'Forma 12'!VAS083_D_Ilgalaikioturt85</vt:lpstr>
      <vt:lpstr>VAS083_D_Ilgalaikioturt85</vt:lpstr>
      <vt:lpstr>'Forma 12'!VAS083_D_Ilgalaikioturt86</vt:lpstr>
      <vt:lpstr>VAS083_D_Ilgalaikioturt86</vt:lpstr>
      <vt:lpstr>'Forma 12'!VAS083_D_Ilgalaikioturt87</vt:lpstr>
      <vt:lpstr>VAS083_D_Ilgalaikioturt87</vt:lpstr>
      <vt:lpstr>'Forma 12'!VAS083_D_Ilgalaikioturt88</vt:lpstr>
      <vt:lpstr>VAS083_D_Ilgalaikioturt88</vt:lpstr>
      <vt:lpstr>'Forma 12'!VAS083_D_Ilgalaikioturt89</vt:lpstr>
      <vt:lpstr>VAS083_D_Ilgalaikioturt89</vt:lpstr>
      <vt:lpstr>'Forma 12'!VAS083_D_Ilgalaikioturt9</vt:lpstr>
      <vt:lpstr>VAS083_D_Ilgalaikioturt9</vt:lpstr>
      <vt:lpstr>'Forma 12'!VAS083_D_Ilgalaikioturt90</vt:lpstr>
      <vt:lpstr>VAS083_D_Ilgalaikioturt90</vt:lpstr>
      <vt:lpstr>'Forma 12'!VAS083_D_Ilgalaikioturt91</vt:lpstr>
      <vt:lpstr>VAS083_D_Ilgalaikioturt91</vt:lpstr>
      <vt:lpstr>'Forma 12'!VAS083_D_Ilgalaikioturt92</vt:lpstr>
      <vt:lpstr>VAS083_D_Ilgalaikioturt92</vt:lpstr>
      <vt:lpstr>'Forma 12'!VAS083_D_Ilgalaikioturt93</vt:lpstr>
      <vt:lpstr>VAS083_D_Ilgalaikioturt93</vt:lpstr>
      <vt:lpstr>'Forma 12'!VAS083_D_Ilgalaikioturt94</vt:lpstr>
      <vt:lpstr>VAS083_D_Ilgalaikioturt94</vt:lpstr>
      <vt:lpstr>'Forma 12'!VAS083_D_Ilgalaikioturt95</vt:lpstr>
      <vt:lpstr>VAS083_D_Ilgalaikioturt95</vt:lpstr>
      <vt:lpstr>'Forma 12'!VAS083_D_Ilgalaikioturt96</vt:lpstr>
      <vt:lpstr>VAS083_D_Ilgalaikioturt96</vt:lpstr>
      <vt:lpstr>'Forma 12'!VAS083_D_Ilgalaikioturt97</vt:lpstr>
      <vt:lpstr>VAS083_D_Ilgalaikioturt97</vt:lpstr>
      <vt:lpstr>'Forma 12'!VAS083_D_Ilgalaikioturt98</vt:lpstr>
      <vt:lpstr>VAS083_D_Ilgalaikioturt98</vt:lpstr>
      <vt:lpstr>'Forma 12'!VAS083_D_Ilgalaikioturt99</vt:lpstr>
      <vt:lpstr>VAS083_D_Ilgalaikioturt99</vt:lpstr>
      <vt:lpstr>'Forma 12'!VAS083_D_Inventorinisnu1</vt:lpstr>
      <vt:lpstr>VAS083_D_Inventorinisnu1</vt:lpstr>
      <vt:lpstr>'Forma 12'!VAS083_D_Irankiaimatavi1</vt:lpstr>
      <vt:lpstr>VAS083_D_Irankiaimatavi1</vt:lpstr>
      <vt:lpstr>'Forma 12'!VAS083_D_Irankiaimatavi2</vt:lpstr>
      <vt:lpstr>VAS083_D_Irankiaimatavi2</vt:lpstr>
      <vt:lpstr>'Forma 12'!VAS083_D_Irankiaimatavi3</vt:lpstr>
      <vt:lpstr>VAS083_D_Irankiaimatavi3</vt:lpstr>
      <vt:lpstr>'Forma 12'!VAS083_D_Irasyti1</vt:lpstr>
      <vt:lpstr>VAS083_D_Irasyti1</vt:lpstr>
      <vt:lpstr>'Forma 12'!VAS083_D_Irasyti2</vt:lpstr>
      <vt:lpstr>VAS083_D_Irasyti2</vt:lpstr>
      <vt:lpstr>'Forma 12'!VAS083_D_Irasyti3</vt:lpstr>
      <vt:lpstr>VAS083_D_Irasyti3</vt:lpstr>
      <vt:lpstr>'Forma 12'!VAS083_D_Keliaiaikstele1</vt:lpstr>
      <vt:lpstr>VAS083_D_Keliaiaikstele1</vt:lpstr>
      <vt:lpstr>'Forma 12'!VAS083_D_Keliaiaikstele2</vt:lpstr>
      <vt:lpstr>VAS083_D_Keliaiaikstele2</vt:lpstr>
      <vt:lpstr>'Forma 12'!VAS083_D_Keliaiaikstele3</vt:lpstr>
      <vt:lpstr>VAS083_D_Keliaiaikstele3</vt:lpstr>
      <vt:lpstr>'Forma 12'!VAS083_D_Kitareguliuoja1</vt:lpstr>
      <vt:lpstr>VAS083_D_Kitareguliuoja1</vt:lpstr>
      <vt:lpstr>'Forma 12'!VAS083_D_Kitasilgalaiki1</vt:lpstr>
      <vt:lpstr>VAS083_D_Kitasilgalaiki1</vt:lpstr>
      <vt:lpstr>'Forma 12'!VAS083_D_Kitasilgalaiki2</vt:lpstr>
      <vt:lpstr>VAS083_D_Kitasilgalaiki2</vt:lpstr>
      <vt:lpstr>'Forma 12'!VAS083_D_Kitasilgalaiki3</vt:lpstr>
      <vt:lpstr>VAS083_D_Kitasilgalaiki3</vt:lpstr>
      <vt:lpstr>'Forma 12'!VAS083_D_Kitasnemateria1</vt:lpstr>
      <vt:lpstr>VAS083_D_Kitasnemateria1</vt:lpstr>
      <vt:lpstr>'Forma 12'!VAS083_D_Kitasnemateria2</vt:lpstr>
      <vt:lpstr>VAS083_D_Kitasnemateria2</vt:lpstr>
      <vt:lpstr>'Forma 12'!VAS083_D_Kitasnemateria3</vt:lpstr>
      <vt:lpstr>VAS083_D_Kitasnemateria3</vt:lpstr>
      <vt:lpstr>'Forma 12'!VAS083_D_Kitigeriamojov1</vt:lpstr>
      <vt:lpstr>VAS083_D_Kitigeriamojov1</vt:lpstr>
      <vt:lpstr>'Forma 12'!VAS083_D_Kitigeriamojov2</vt:lpstr>
      <vt:lpstr>VAS083_D_Kitigeriamojov2</vt:lpstr>
      <vt:lpstr>'Forma 12'!VAS083_D_Kitigeriamojov3</vt:lpstr>
      <vt:lpstr>VAS083_D_Kitigeriamojov3</vt:lpstr>
      <vt:lpstr>'Forma 12'!VAS083_D_Kitiirenginiai1</vt:lpstr>
      <vt:lpstr>VAS083_D_Kitiirenginiai1</vt:lpstr>
      <vt:lpstr>'Forma 12'!VAS083_D_Kitiirenginiai2</vt:lpstr>
      <vt:lpstr>VAS083_D_Kitiirenginiai2</vt:lpstr>
      <vt:lpstr>'Forma 12'!VAS083_D_Kitiirenginiai3</vt:lpstr>
      <vt:lpstr>VAS083_D_Kitiirenginiai3</vt:lpstr>
      <vt:lpstr>'Forma 12'!VAS083_D_Kitiirenginiai4</vt:lpstr>
      <vt:lpstr>VAS083_D_Kitiirenginiai4</vt:lpstr>
      <vt:lpstr>'Forma 12'!VAS083_D_Kitiirenginiai5</vt:lpstr>
      <vt:lpstr>VAS083_D_Kitiirenginiai5</vt:lpstr>
      <vt:lpstr>'Forma 12'!VAS083_D_Kitiirenginiai6</vt:lpstr>
      <vt:lpstr>VAS083_D_Kitiirenginiai6</vt:lpstr>
      <vt:lpstr>'Forma 12'!VAS083_D_Kitostransport1</vt:lpstr>
      <vt:lpstr>VAS083_D_Kitostransport1</vt:lpstr>
      <vt:lpstr>'Forma 12'!VAS083_D_Kitostransport2</vt:lpstr>
      <vt:lpstr>VAS083_D_Kitostransport2</vt:lpstr>
      <vt:lpstr>'Forma 12'!VAS083_D_Kitostransport3</vt:lpstr>
      <vt:lpstr>VAS083_D_Kitostransport3</vt:lpstr>
      <vt:lpstr>'Forma 12'!VAS083_D_Kitosveiklosne1</vt:lpstr>
      <vt:lpstr>VAS083_D_Kitosveiklosne1</vt:lpstr>
      <vt:lpstr>'Forma 12'!VAS083_D_Lengviejiautom1</vt:lpstr>
      <vt:lpstr>VAS083_D_Lengviejiautom1</vt:lpstr>
      <vt:lpstr>'Forma 12'!VAS083_D_Lengviejiautom2</vt:lpstr>
      <vt:lpstr>VAS083_D_Lengviejiautom2</vt:lpstr>
      <vt:lpstr>'Forma 12'!VAS083_D_Lengviejiautom3</vt:lpstr>
      <vt:lpstr>VAS083_D_Lengviejiautom3</vt:lpstr>
      <vt:lpstr>'Forma 12'!VAS083_D_Lrklimatokaito1</vt:lpstr>
      <vt:lpstr>VAS083_D_Lrklimatokaito1</vt:lpstr>
      <vt:lpstr>'Forma 12'!VAS083_D_Masinosiriranga1</vt:lpstr>
      <vt:lpstr>VAS083_D_Masinosiriranga1</vt:lpstr>
      <vt:lpstr>'Forma 12'!VAS083_D_Masinosiriranga2</vt:lpstr>
      <vt:lpstr>VAS083_D_Masinosiriranga2</vt:lpstr>
      <vt:lpstr>'Forma 12'!VAS083_D_Masinosiriranga3</vt:lpstr>
      <vt:lpstr>VAS083_D_Masinosiriranga3</vt:lpstr>
      <vt:lpstr>'Forma 12'!VAS083_D_Nematerialusis1</vt:lpstr>
      <vt:lpstr>VAS083_D_Nematerialusis1</vt:lpstr>
      <vt:lpstr>'Forma 12'!VAS083_D_Nematerialusis2</vt:lpstr>
      <vt:lpstr>VAS083_D_Nematerialusis2</vt:lpstr>
      <vt:lpstr>'Forma 12'!VAS083_D_Nematerialusis3</vt:lpstr>
      <vt:lpstr>VAS083_D_Nematerialusis3</vt:lpstr>
      <vt:lpstr>'Forma 12'!VAS083_D_Netiesiogiaipa1</vt:lpstr>
      <vt:lpstr>VAS083_D_Netiesiogiaipa1</vt:lpstr>
      <vt:lpstr>'Forma 12'!VAS083_D_Nuotekudumblot1</vt:lpstr>
      <vt:lpstr>VAS083_D_Nuotekudumblot1</vt:lpstr>
      <vt:lpstr>'Forma 12'!VAS083_D_Nuotekuirdumbl1</vt:lpstr>
      <vt:lpstr>VAS083_D_Nuotekuirdumbl1</vt:lpstr>
      <vt:lpstr>'Forma 12'!VAS083_D_Nuotekuirdumbl2</vt:lpstr>
      <vt:lpstr>VAS083_D_Nuotekuirdumbl2</vt:lpstr>
      <vt:lpstr>'Forma 12'!VAS083_D_Nuotekuirdumbl3</vt:lpstr>
      <vt:lpstr>VAS083_D_Nuotekuirdumbl3</vt:lpstr>
      <vt:lpstr>'Forma 12'!VAS083_D_Nuotekusurinki1</vt:lpstr>
      <vt:lpstr>VAS083_D_Nuotekusurinki1</vt:lpstr>
      <vt:lpstr>'Forma 12'!VAS083_D_Nuotekuvalymas1</vt:lpstr>
      <vt:lpstr>VAS083_D_Nuotekuvalymas1</vt:lpstr>
      <vt:lpstr>'Forma 12'!VAS083_D_Pastataiadmini1</vt:lpstr>
      <vt:lpstr>VAS083_D_Pastataiadmini1</vt:lpstr>
      <vt:lpstr>'Forma 12'!VAS083_D_Pastataiadmini2</vt:lpstr>
      <vt:lpstr>VAS083_D_Pastataiadmini2</vt:lpstr>
      <vt:lpstr>'Forma 12'!VAS083_D_Pastataiadmini3</vt:lpstr>
      <vt:lpstr>VAS083_D_Pastataiadmini3</vt:lpstr>
      <vt:lpstr>'Forma 12'!VAS083_D_Pastataiirstat1</vt:lpstr>
      <vt:lpstr>VAS083_D_Pastataiirstat1</vt:lpstr>
      <vt:lpstr>'Forma 12'!VAS083_D_Pastataiirstat2</vt:lpstr>
      <vt:lpstr>VAS083_D_Pastataiirstat2</vt:lpstr>
      <vt:lpstr>'Forma 12'!VAS083_D_Pastataiirstat3</vt:lpstr>
      <vt:lpstr>VAS083_D_Pastataiirstat3</vt:lpstr>
      <vt:lpstr>'Forma 12'!VAS083_D_Pavirsiniunuot1</vt:lpstr>
      <vt:lpstr>VAS083_D_Pavirsiniunuot1</vt:lpstr>
      <vt:lpstr>'Forma 12'!VAS083_D_Saulessviesose1</vt:lpstr>
      <vt:lpstr>VAS083_D_Saulessviesose1</vt:lpstr>
      <vt:lpstr>'Forma 12'!VAS083_D_Saulessviesose2</vt:lpstr>
      <vt:lpstr>VAS083_D_Saulessviesose2</vt:lpstr>
      <vt:lpstr>'Forma 12'!VAS083_D_Saulessviesose3</vt:lpstr>
      <vt:lpstr>VAS083_D_Saulessviesose3</vt:lpstr>
      <vt:lpstr>'Forma 12'!VAS083_D_Silumosatsiska1</vt:lpstr>
      <vt:lpstr>VAS083_D_Silumosatsiska1</vt:lpstr>
      <vt:lpstr>'Forma 12'!VAS083_D_Silumosatsiska2</vt:lpstr>
      <vt:lpstr>VAS083_D_Silumosatsiska2</vt:lpstr>
      <vt:lpstr>'Forma 12'!VAS083_D_Silumosatsiska3</vt:lpstr>
      <vt:lpstr>VAS083_D_Silumosatsiska3</vt:lpstr>
      <vt:lpstr>'Forma 12'!VAS083_D_Silumosirkarst1</vt:lpstr>
      <vt:lpstr>VAS083_D_Silumosirkarst1</vt:lpstr>
      <vt:lpstr>'Forma 12'!VAS083_D_Silumosirkarst2</vt:lpstr>
      <vt:lpstr>VAS083_D_Silumosirkarst2</vt:lpstr>
      <vt:lpstr>'Forma 12'!VAS083_D_Silumosirkarst3</vt:lpstr>
      <vt:lpstr>VAS083_D_Silumosirkarst3</vt:lpstr>
      <vt:lpstr>'Forma 12'!VAS083_D_Specprogramine1</vt:lpstr>
      <vt:lpstr>VAS083_D_Specprogramine1</vt:lpstr>
      <vt:lpstr>'Forma 12'!VAS083_D_Specprogramine2</vt:lpstr>
      <vt:lpstr>VAS083_D_Specprogramine2</vt:lpstr>
      <vt:lpstr>'Forma 12'!VAS083_D_Specprogramine3</vt:lpstr>
      <vt:lpstr>VAS083_D_Specprogramine3</vt:lpstr>
      <vt:lpstr>'Forma 12'!VAS083_D_Standartinepro1</vt:lpstr>
      <vt:lpstr>VAS083_D_Standartinepro1</vt:lpstr>
      <vt:lpstr>'Forma 12'!VAS083_D_Standartinepro2</vt:lpstr>
      <vt:lpstr>VAS083_D_Standartinepro2</vt:lpstr>
      <vt:lpstr>'Forma 12'!VAS083_D_Standartinepro3</vt:lpstr>
      <vt:lpstr>VAS083_D_Standartinepro3</vt:lpstr>
      <vt:lpstr>'Forma 12'!VAS083_D_Tiesiogiaipask1</vt:lpstr>
      <vt:lpstr>VAS083_D_Tiesiogiaipask1</vt:lpstr>
      <vt:lpstr>'Forma 12'!VAS083_D_Transportoprie1</vt:lpstr>
      <vt:lpstr>VAS083_D_Transportoprie1</vt:lpstr>
      <vt:lpstr>'Forma 12'!VAS083_D_Transportoprie2</vt:lpstr>
      <vt:lpstr>VAS083_D_Transportoprie2</vt:lpstr>
      <vt:lpstr>'Forma 12'!VAS083_D_Transportoprie3</vt:lpstr>
      <vt:lpstr>VAS083_D_Transportoprie3</vt:lpstr>
      <vt:lpstr>'Forma 12'!VAS083_D_Turtovienetask1</vt:lpstr>
      <vt:lpstr>VAS083_D_Turtovienetask1</vt:lpstr>
      <vt:lpstr>'Forma 12'!VAS083_D_Vandenssiurbli1</vt:lpstr>
      <vt:lpstr>VAS083_D_Vandenssiurbli1</vt:lpstr>
      <vt:lpstr>'Forma 12'!VAS083_D_Vandenssiurbli2</vt:lpstr>
      <vt:lpstr>VAS083_D_Vandenssiurbli2</vt:lpstr>
      <vt:lpstr>'Forma 12'!VAS083_D_Vandenssiurbli3</vt:lpstr>
      <vt:lpstr>VAS083_D_Vandenssiurbli3</vt:lpstr>
      <vt:lpstr>'Forma 12'!VAS083_F_Atsiskaitomiej1Apskaitosveikla1</vt:lpstr>
      <vt:lpstr>VAS083_F_Atsiskaitomiej1Apskaitosveikla1</vt:lpstr>
      <vt:lpstr>'Forma 12'!VAS083_F_Atsiskaitomiej1Geriamojovande7</vt:lpstr>
      <vt:lpstr>VAS083_F_Atsiskaitomiej1Geriamojovande7</vt:lpstr>
      <vt:lpstr>'Forma 12'!VAS083_F_Atsiskaitomiej1Geriamojovande8</vt:lpstr>
      <vt:lpstr>VAS083_F_Atsiskaitomiej1Geriamojovande8</vt:lpstr>
      <vt:lpstr>'Forma 12'!VAS083_F_Atsiskaitomiej1Geriamojovande9</vt:lpstr>
      <vt:lpstr>VAS083_F_Atsiskaitomiej1Geriamojovande9</vt:lpstr>
      <vt:lpstr>'Forma 12'!VAS083_F_Atsiskaitomiej1Kitareguliuoja1</vt:lpstr>
      <vt:lpstr>VAS083_F_Atsiskaitomiej1Kitareguliuoja1</vt:lpstr>
      <vt:lpstr>'Forma 12'!VAS083_F_Atsiskaitomiej1Kitosveiklosne1</vt:lpstr>
      <vt:lpstr>VAS083_F_Atsiskaitomiej1Kitosveiklosne1</vt:lpstr>
      <vt:lpstr>'Forma 12'!VAS083_F_Atsiskaitomiej1Nuotekudumblot1</vt:lpstr>
      <vt:lpstr>VAS083_F_Atsiskaitomiej1Nuotekudumblot1</vt:lpstr>
      <vt:lpstr>'Forma 12'!VAS083_F_Atsiskaitomiej1Nuotekusurinki1</vt:lpstr>
      <vt:lpstr>VAS083_F_Atsiskaitomiej1Nuotekusurinki1</vt:lpstr>
      <vt:lpstr>'Forma 12'!VAS083_F_Atsiskaitomiej1Nuotekuvalymas1</vt:lpstr>
      <vt:lpstr>VAS083_F_Atsiskaitomiej1Nuotekuvalymas1</vt:lpstr>
      <vt:lpstr>'Forma 12'!VAS083_F_Atsiskaitomiej1Pavirsiniunuot1</vt:lpstr>
      <vt:lpstr>VAS083_F_Atsiskaitomiej1Pavirsiniunuot1</vt:lpstr>
      <vt:lpstr>'Forma 12'!VAS083_F_Atsiskaitomiej2Apskaitosveikla1</vt:lpstr>
      <vt:lpstr>VAS083_F_Atsiskaitomiej2Apskaitosveikla1</vt:lpstr>
      <vt:lpstr>'Forma 12'!VAS083_F_Atsiskaitomiej2Geriamojovande7</vt:lpstr>
      <vt:lpstr>VAS083_F_Atsiskaitomiej2Geriamojovande7</vt:lpstr>
      <vt:lpstr>'Forma 12'!VAS083_F_Atsiskaitomiej2Geriamojovande8</vt:lpstr>
      <vt:lpstr>VAS083_F_Atsiskaitomiej2Geriamojovande8</vt:lpstr>
      <vt:lpstr>'Forma 12'!VAS083_F_Atsiskaitomiej2Geriamojovande9</vt:lpstr>
      <vt:lpstr>VAS083_F_Atsiskaitomiej2Geriamojovande9</vt:lpstr>
      <vt:lpstr>'Forma 12'!VAS083_F_Atsiskaitomiej2Kitareguliuoja1</vt:lpstr>
      <vt:lpstr>VAS083_F_Atsiskaitomiej2Kitareguliuoja1</vt:lpstr>
      <vt:lpstr>'Forma 12'!VAS083_F_Atsiskaitomiej2Kitosveiklosne1</vt:lpstr>
      <vt:lpstr>VAS083_F_Atsiskaitomiej2Kitosveiklosne1</vt:lpstr>
      <vt:lpstr>'Forma 12'!VAS083_F_Atsiskaitomiej2Nuotekudumblot1</vt:lpstr>
      <vt:lpstr>VAS083_F_Atsiskaitomiej2Nuotekudumblot1</vt:lpstr>
      <vt:lpstr>'Forma 12'!VAS083_F_Atsiskaitomiej2Nuotekusurinki1</vt:lpstr>
      <vt:lpstr>VAS083_F_Atsiskaitomiej2Nuotekusurinki1</vt:lpstr>
      <vt:lpstr>'Forma 12'!VAS083_F_Atsiskaitomiej2Nuotekuvalymas1</vt:lpstr>
      <vt:lpstr>VAS083_F_Atsiskaitomiej2Nuotekuvalymas1</vt:lpstr>
      <vt:lpstr>'Forma 12'!VAS083_F_Atsiskaitomiej2Pavirsiniunuot1</vt:lpstr>
      <vt:lpstr>VAS083_F_Atsiskaitomiej2Pavirsiniunuot1</vt:lpstr>
      <vt:lpstr>'Forma 12'!VAS083_F_Atsiskaitomiej3Apskaitosveikla1</vt:lpstr>
      <vt:lpstr>VAS083_F_Atsiskaitomiej3Apskaitosveikla1</vt:lpstr>
      <vt:lpstr>'Forma 12'!VAS083_F_Atsiskaitomiej3Geriamojovande7</vt:lpstr>
      <vt:lpstr>VAS083_F_Atsiskaitomiej3Geriamojovande7</vt:lpstr>
      <vt:lpstr>'Forma 12'!VAS083_F_Atsiskaitomiej3Geriamojovande8</vt:lpstr>
      <vt:lpstr>VAS083_F_Atsiskaitomiej3Geriamojovande8</vt:lpstr>
      <vt:lpstr>'Forma 12'!VAS083_F_Atsiskaitomiej3Geriamojovande9</vt:lpstr>
      <vt:lpstr>VAS083_F_Atsiskaitomiej3Geriamojovande9</vt:lpstr>
      <vt:lpstr>'Forma 12'!VAS083_F_Atsiskaitomiej3Kitareguliuoja1</vt:lpstr>
      <vt:lpstr>VAS083_F_Atsiskaitomiej3Kitareguliuoja1</vt:lpstr>
      <vt:lpstr>'Forma 12'!VAS083_F_Atsiskaitomiej3Kitosveiklosne1</vt:lpstr>
      <vt:lpstr>VAS083_F_Atsiskaitomiej3Kitosveiklosne1</vt:lpstr>
      <vt:lpstr>'Forma 12'!VAS083_F_Atsiskaitomiej3Nuotekudumblot1</vt:lpstr>
      <vt:lpstr>VAS083_F_Atsiskaitomiej3Nuotekudumblot1</vt:lpstr>
      <vt:lpstr>'Forma 12'!VAS083_F_Atsiskaitomiej3Nuotekusurinki1</vt:lpstr>
      <vt:lpstr>VAS083_F_Atsiskaitomiej3Nuotekusurinki1</vt:lpstr>
      <vt:lpstr>'Forma 12'!VAS083_F_Atsiskaitomiej3Nuotekuvalymas1</vt:lpstr>
      <vt:lpstr>VAS083_F_Atsiskaitomiej3Nuotekuvalymas1</vt:lpstr>
      <vt:lpstr>'Forma 12'!VAS083_F_Atsiskaitomiej3Pavirsiniunuot1</vt:lpstr>
      <vt:lpstr>VAS083_F_Atsiskaitomiej3Pavirsiniunuot1</vt:lpstr>
      <vt:lpstr>'Forma 12'!VAS083_F_Bendraipaskirs1Apskaitosveikla1</vt:lpstr>
      <vt:lpstr>VAS083_F_Bendraipaskirs1Apskaitosveikla1</vt:lpstr>
      <vt:lpstr>'Forma 12'!VAS083_F_Bendraipaskirs1Geriamojovande7</vt:lpstr>
      <vt:lpstr>VAS083_F_Bendraipaskirs1Geriamojovande7</vt:lpstr>
      <vt:lpstr>'Forma 12'!VAS083_F_Bendraipaskirs1Geriamojovande8</vt:lpstr>
      <vt:lpstr>VAS083_F_Bendraipaskirs1Geriamojovande8</vt:lpstr>
      <vt:lpstr>'Forma 12'!VAS083_F_Bendraipaskirs1Geriamojovande9</vt:lpstr>
      <vt:lpstr>VAS083_F_Bendraipaskirs1Geriamojovande9</vt:lpstr>
      <vt:lpstr>'Forma 12'!VAS083_F_Bendraipaskirs1Kitareguliuoja1</vt:lpstr>
      <vt:lpstr>VAS083_F_Bendraipaskirs1Kitareguliuoja1</vt:lpstr>
      <vt:lpstr>'Forma 12'!VAS083_F_Bendraipaskirs1Kitosveiklosne1</vt:lpstr>
      <vt:lpstr>VAS083_F_Bendraipaskirs1Kitosveiklosne1</vt:lpstr>
      <vt:lpstr>'Forma 12'!VAS083_F_Bendraipaskirs1Nuotekudumblot1</vt:lpstr>
      <vt:lpstr>VAS083_F_Bendraipaskirs1Nuotekudumblot1</vt:lpstr>
      <vt:lpstr>'Forma 12'!VAS083_F_Bendraipaskirs1Nuotekusurinki1</vt:lpstr>
      <vt:lpstr>VAS083_F_Bendraipaskirs1Nuotekusurinki1</vt:lpstr>
      <vt:lpstr>'Forma 12'!VAS083_F_Bendraipaskirs1Nuotekuvalymas1</vt:lpstr>
      <vt:lpstr>VAS083_F_Bendraipaskirs1Nuotekuvalymas1</vt:lpstr>
      <vt:lpstr>'Forma 12'!VAS083_F_Bendraipaskirs1Pavirsiniunuot1</vt:lpstr>
      <vt:lpstr>VAS083_F_Bendraipaskirs1Pavirsiniunuot1</vt:lpstr>
      <vt:lpstr>'Forma 12'!VAS083_F_Geriamojovande1Apskaitosveikla1</vt:lpstr>
      <vt:lpstr>VAS083_F_Geriamojovande1Apskaitosveikla1</vt:lpstr>
      <vt:lpstr>'Forma 12'!VAS083_F_Geriamojovande1Geriamojovande7</vt:lpstr>
      <vt:lpstr>VAS083_F_Geriamojovande1Geriamojovande7</vt:lpstr>
      <vt:lpstr>'Forma 12'!VAS083_F_Geriamojovande1Geriamojovande8</vt:lpstr>
      <vt:lpstr>VAS083_F_Geriamojovande1Geriamojovande8</vt:lpstr>
      <vt:lpstr>'Forma 12'!VAS083_F_Geriamojovande1Geriamojovande9</vt:lpstr>
      <vt:lpstr>VAS083_F_Geriamojovande1Geriamojovande9</vt:lpstr>
      <vt:lpstr>'Forma 12'!VAS083_F_Geriamojovande1Kitareguliuoja1</vt:lpstr>
      <vt:lpstr>VAS083_F_Geriamojovande1Kitareguliuoja1</vt:lpstr>
      <vt:lpstr>'Forma 12'!VAS083_F_Geriamojovande1Kitosveiklosne1</vt:lpstr>
      <vt:lpstr>VAS083_F_Geriamojovande1Kitosveiklosne1</vt:lpstr>
      <vt:lpstr>'Forma 12'!VAS083_F_Geriamojovande1Nuotekudumblot1</vt:lpstr>
      <vt:lpstr>VAS083_F_Geriamojovande1Nuotekudumblot1</vt:lpstr>
      <vt:lpstr>'Forma 12'!VAS083_F_Geriamojovande1Nuotekusurinki1</vt:lpstr>
      <vt:lpstr>VAS083_F_Geriamojovande1Nuotekusurinki1</vt:lpstr>
      <vt:lpstr>'Forma 12'!VAS083_F_Geriamojovande1Nuotekuvalymas1</vt:lpstr>
      <vt:lpstr>VAS083_F_Geriamojovande1Nuotekuvalymas1</vt:lpstr>
      <vt:lpstr>'Forma 12'!VAS083_F_Geriamojovande1Pavirsiniunuot1</vt:lpstr>
      <vt:lpstr>VAS083_F_Geriamojovande1Pavirsiniunuot1</vt:lpstr>
      <vt:lpstr>'Forma 12'!VAS083_F_Geriamojovande2Apskaitosveikla1</vt:lpstr>
      <vt:lpstr>VAS083_F_Geriamojovande2Apskaitosveikla1</vt:lpstr>
      <vt:lpstr>'Forma 12'!VAS083_F_Geriamojovande2Geriamojovande7</vt:lpstr>
      <vt:lpstr>VAS083_F_Geriamojovande2Geriamojovande7</vt:lpstr>
      <vt:lpstr>'Forma 12'!VAS083_F_Geriamojovande2Geriamojovande8</vt:lpstr>
      <vt:lpstr>VAS083_F_Geriamojovande2Geriamojovande8</vt:lpstr>
      <vt:lpstr>'Forma 12'!VAS083_F_Geriamojovande2Geriamojovande9</vt:lpstr>
      <vt:lpstr>VAS083_F_Geriamojovande2Geriamojovande9</vt:lpstr>
      <vt:lpstr>'Forma 12'!VAS083_F_Geriamojovande2Kitareguliuoja1</vt:lpstr>
      <vt:lpstr>VAS083_F_Geriamojovande2Kitareguliuoja1</vt:lpstr>
      <vt:lpstr>'Forma 12'!VAS083_F_Geriamojovande2Kitosveiklosne1</vt:lpstr>
      <vt:lpstr>VAS083_F_Geriamojovande2Kitosveiklosne1</vt:lpstr>
      <vt:lpstr>'Forma 12'!VAS083_F_Geriamojovande2Nuotekudumblot1</vt:lpstr>
      <vt:lpstr>VAS083_F_Geriamojovande2Nuotekudumblot1</vt:lpstr>
      <vt:lpstr>'Forma 12'!VAS083_F_Geriamojovande2Nuotekusurinki1</vt:lpstr>
      <vt:lpstr>VAS083_F_Geriamojovande2Nuotekusurinki1</vt:lpstr>
      <vt:lpstr>'Forma 12'!VAS083_F_Geriamojovande2Nuotekuvalymas1</vt:lpstr>
      <vt:lpstr>VAS083_F_Geriamojovande2Nuotekuvalymas1</vt:lpstr>
      <vt:lpstr>'Forma 12'!VAS083_F_Geriamojovande2Pavirsiniunuot1</vt:lpstr>
      <vt:lpstr>VAS083_F_Geriamojovande2Pavirsiniunuot1</vt:lpstr>
      <vt:lpstr>'Forma 12'!VAS083_F_Geriamojovande3Apskaitosveikla1</vt:lpstr>
      <vt:lpstr>VAS083_F_Geriamojovande3Apskaitosveikla1</vt:lpstr>
      <vt:lpstr>'Forma 12'!VAS083_F_Geriamojovande3Geriamojovande7</vt:lpstr>
      <vt:lpstr>VAS083_F_Geriamojovande3Geriamojovande7</vt:lpstr>
      <vt:lpstr>'Forma 12'!VAS083_F_Geriamojovande3Geriamojovande8</vt:lpstr>
      <vt:lpstr>VAS083_F_Geriamojovande3Geriamojovande8</vt:lpstr>
      <vt:lpstr>'Forma 12'!VAS083_F_Geriamojovande3Geriamojovande9</vt:lpstr>
      <vt:lpstr>VAS083_F_Geriamojovande3Geriamojovande9</vt:lpstr>
      <vt:lpstr>'Forma 12'!VAS083_F_Geriamojovande3Kitareguliuoja1</vt:lpstr>
      <vt:lpstr>VAS083_F_Geriamojovande3Kitareguliuoja1</vt:lpstr>
      <vt:lpstr>'Forma 12'!VAS083_F_Geriamojovande3Kitosveiklosne1</vt:lpstr>
      <vt:lpstr>VAS083_F_Geriamojovande3Kitosveiklosne1</vt:lpstr>
      <vt:lpstr>'Forma 12'!VAS083_F_Geriamojovande3Nuotekudumblot1</vt:lpstr>
      <vt:lpstr>VAS083_F_Geriamojovande3Nuotekudumblot1</vt:lpstr>
      <vt:lpstr>'Forma 12'!VAS083_F_Geriamojovande3Nuotekusurinki1</vt:lpstr>
      <vt:lpstr>VAS083_F_Geriamojovande3Nuotekusurinki1</vt:lpstr>
      <vt:lpstr>'Forma 12'!VAS083_F_Geriamojovande3Nuotekuvalymas1</vt:lpstr>
      <vt:lpstr>VAS083_F_Geriamojovande3Nuotekuvalymas1</vt:lpstr>
      <vt:lpstr>'Forma 12'!VAS083_F_Geriamojovande3Pavirsiniunuot1</vt:lpstr>
      <vt:lpstr>VAS083_F_Geriamojovande3Pavirsiniunuot1</vt:lpstr>
      <vt:lpstr>'Forma 12'!VAS083_F_Geriamojovande4Apskaitosveikla1</vt:lpstr>
      <vt:lpstr>VAS083_F_Geriamojovande4Apskaitosveikla1</vt:lpstr>
      <vt:lpstr>'Forma 12'!VAS083_F_Geriamojovande4Geriamojovande7</vt:lpstr>
      <vt:lpstr>VAS083_F_Geriamojovande4Geriamojovande7</vt:lpstr>
      <vt:lpstr>'Forma 12'!VAS083_F_Geriamojovande4Geriamojovande8</vt:lpstr>
      <vt:lpstr>VAS083_F_Geriamojovande4Geriamojovande8</vt:lpstr>
      <vt:lpstr>'Forma 12'!VAS083_F_Geriamojovande4Geriamojovande9</vt:lpstr>
      <vt:lpstr>VAS083_F_Geriamojovande4Geriamojovande9</vt:lpstr>
      <vt:lpstr>'Forma 12'!VAS083_F_Geriamojovande4Kitareguliuoja1</vt:lpstr>
      <vt:lpstr>VAS083_F_Geriamojovande4Kitareguliuoja1</vt:lpstr>
      <vt:lpstr>'Forma 12'!VAS083_F_Geriamojovande4Kitosveiklosne1</vt:lpstr>
      <vt:lpstr>VAS083_F_Geriamojovande4Kitosveiklosne1</vt:lpstr>
      <vt:lpstr>'Forma 12'!VAS083_F_Geriamojovande4Nuotekudumblot1</vt:lpstr>
      <vt:lpstr>VAS083_F_Geriamojovande4Nuotekudumblot1</vt:lpstr>
      <vt:lpstr>'Forma 12'!VAS083_F_Geriamojovande4Nuotekusurinki1</vt:lpstr>
      <vt:lpstr>VAS083_F_Geriamojovande4Nuotekusurinki1</vt:lpstr>
      <vt:lpstr>'Forma 12'!VAS083_F_Geriamojovande4Nuotekuvalymas1</vt:lpstr>
      <vt:lpstr>VAS083_F_Geriamojovande4Nuotekuvalymas1</vt:lpstr>
      <vt:lpstr>'Forma 12'!VAS083_F_Geriamojovande4Pavirsiniunuot1</vt:lpstr>
      <vt:lpstr>VAS083_F_Geriamojovande4Pavirsiniunuot1</vt:lpstr>
      <vt:lpstr>'Forma 12'!VAS083_F_Geriamojovande5Apskaitosveikla1</vt:lpstr>
      <vt:lpstr>VAS083_F_Geriamojovande5Apskaitosveikla1</vt:lpstr>
      <vt:lpstr>'Forma 12'!VAS083_F_Geriamojovande5Geriamojovande7</vt:lpstr>
      <vt:lpstr>VAS083_F_Geriamojovande5Geriamojovande7</vt:lpstr>
      <vt:lpstr>'Forma 12'!VAS083_F_Geriamojovande5Geriamojovande8</vt:lpstr>
      <vt:lpstr>VAS083_F_Geriamojovande5Geriamojovande8</vt:lpstr>
      <vt:lpstr>'Forma 12'!VAS083_F_Geriamojovande5Geriamojovande9</vt:lpstr>
      <vt:lpstr>VAS083_F_Geriamojovande5Geriamojovande9</vt:lpstr>
      <vt:lpstr>'Forma 12'!VAS083_F_Geriamojovande5Kitareguliuoja1</vt:lpstr>
      <vt:lpstr>VAS083_F_Geriamojovande5Kitareguliuoja1</vt:lpstr>
      <vt:lpstr>'Forma 12'!VAS083_F_Geriamojovande5Kitosveiklosne1</vt:lpstr>
      <vt:lpstr>VAS083_F_Geriamojovande5Kitosveiklosne1</vt:lpstr>
      <vt:lpstr>'Forma 12'!VAS083_F_Geriamojovande5Nuotekudumblot1</vt:lpstr>
      <vt:lpstr>VAS083_F_Geriamojovande5Nuotekudumblot1</vt:lpstr>
      <vt:lpstr>'Forma 12'!VAS083_F_Geriamojovande5Nuotekusurinki1</vt:lpstr>
      <vt:lpstr>VAS083_F_Geriamojovande5Nuotekusurinki1</vt:lpstr>
      <vt:lpstr>'Forma 12'!VAS083_F_Geriamojovande5Nuotekuvalymas1</vt:lpstr>
      <vt:lpstr>VAS083_F_Geriamojovande5Nuotekuvalymas1</vt:lpstr>
      <vt:lpstr>'Forma 12'!VAS083_F_Geriamojovande5Pavirsiniunuot1</vt:lpstr>
      <vt:lpstr>VAS083_F_Geriamojovande5Pavirsiniunuot1</vt:lpstr>
      <vt:lpstr>'Forma 12'!VAS083_F_Geriamojovande6Apskaitosveikla1</vt:lpstr>
      <vt:lpstr>VAS083_F_Geriamojovande6Apskaitosveikla1</vt:lpstr>
      <vt:lpstr>'Forma 12'!VAS083_F_Geriamojovande6Geriamojovande7</vt:lpstr>
      <vt:lpstr>VAS083_F_Geriamojovande6Geriamojovande7</vt:lpstr>
      <vt:lpstr>'Forma 12'!VAS083_F_Geriamojovande6Geriamojovande8</vt:lpstr>
      <vt:lpstr>VAS083_F_Geriamojovande6Geriamojovande8</vt:lpstr>
      <vt:lpstr>'Forma 12'!VAS083_F_Geriamojovande6Geriamojovande9</vt:lpstr>
      <vt:lpstr>VAS083_F_Geriamojovande6Geriamojovande9</vt:lpstr>
      <vt:lpstr>'Forma 12'!VAS083_F_Geriamojovande6Kitareguliuoja1</vt:lpstr>
      <vt:lpstr>VAS083_F_Geriamojovande6Kitareguliuoja1</vt:lpstr>
      <vt:lpstr>'Forma 12'!VAS083_F_Geriamojovande6Kitosveiklosne1</vt:lpstr>
      <vt:lpstr>VAS083_F_Geriamojovande6Kitosveiklosne1</vt:lpstr>
      <vt:lpstr>'Forma 12'!VAS083_F_Geriamojovande6Nuotekudumblot1</vt:lpstr>
      <vt:lpstr>VAS083_F_Geriamojovande6Nuotekudumblot1</vt:lpstr>
      <vt:lpstr>'Forma 12'!VAS083_F_Geriamojovande6Nuotekusurinki1</vt:lpstr>
      <vt:lpstr>VAS083_F_Geriamojovande6Nuotekusurinki1</vt:lpstr>
      <vt:lpstr>'Forma 12'!VAS083_F_Geriamojovande6Nuotekuvalymas1</vt:lpstr>
      <vt:lpstr>VAS083_F_Geriamojovande6Nuotekuvalymas1</vt:lpstr>
      <vt:lpstr>'Forma 12'!VAS083_F_Geriamojovande6Pavirsiniunuot1</vt:lpstr>
      <vt:lpstr>VAS083_F_Geriamojovande6Pavirsiniunuot1</vt:lpstr>
      <vt:lpstr>'Forma 12'!VAS083_F_Ilgalaikioturt100Apskaitosveikla1</vt:lpstr>
      <vt:lpstr>VAS083_F_Ilgalaikioturt100Apskaitosveikla1</vt:lpstr>
      <vt:lpstr>'Forma 12'!VAS083_F_Ilgalaikioturt100Geriamojovande7</vt:lpstr>
      <vt:lpstr>VAS083_F_Ilgalaikioturt100Geriamojovande7</vt:lpstr>
      <vt:lpstr>'Forma 12'!VAS083_F_Ilgalaikioturt100Geriamojovande8</vt:lpstr>
      <vt:lpstr>VAS083_F_Ilgalaikioturt100Geriamojovande8</vt:lpstr>
      <vt:lpstr>'Forma 12'!VAS083_F_Ilgalaikioturt100Geriamojovande9</vt:lpstr>
      <vt:lpstr>VAS083_F_Ilgalaikioturt100Geriamojovande9</vt:lpstr>
      <vt:lpstr>'Forma 12'!VAS083_F_Ilgalaikioturt100Inventorinisnu1</vt:lpstr>
      <vt:lpstr>VAS083_F_Ilgalaikioturt100Inventorinisnu1</vt:lpstr>
      <vt:lpstr>'Forma 12'!VAS083_F_Ilgalaikioturt100Kitareguliuoja1</vt:lpstr>
      <vt:lpstr>VAS083_F_Ilgalaikioturt100Kitareguliuoja1</vt:lpstr>
      <vt:lpstr>'Forma 12'!VAS083_F_Ilgalaikioturt100Kitosveiklosne1</vt:lpstr>
      <vt:lpstr>VAS083_F_Ilgalaikioturt100Kitosveiklosne1</vt:lpstr>
      <vt:lpstr>'Forma 12'!VAS083_F_Ilgalaikioturt100Lrklimatokaito1</vt:lpstr>
      <vt:lpstr>VAS083_F_Ilgalaikioturt100Lrklimatokaito1</vt:lpstr>
      <vt:lpstr>'Forma 12'!VAS083_F_Ilgalaikioturt100Nuotekudumblot1</vt:lpstr>
      <vt:lpstr>VAS083_F_Ilgalaikioturt100Nuotekudumblot1</vt:lpstr>
      <vt:lpstr>'Forma 12'!VAS083_F_Ilgalaikioturt100Nuotekusurinki1</vt:lpstr>
      <vt:lpstr>VAS083_F_Ilgalaikioturt100Nuotekusurinki1</vt:lpstr>
      <vt:lpstr>'Forma 12'!VAS083_F_Ilgalaikioturt100Nuotekuvalymas1</vt:lpstr>
      <vt:lpstr>VAS083_F_Ilgalaikioturt100Nuotekuvalymas1</vt:lpstr>
      <vt:lpstr>'Forma 12'!VAS083_F_Ilgalaikioturt100Pavirsiniunuot1</vt:lpstr>
      <vt:lpstr>VAS083_F_Ilgalaikioturt100Pavirsiniunuot1</vt:lpstr>
      <vt:lpstr>'Forma 12'!VAS083_F_Ilgalaikioturt100Turtovienetask1</vt:lpstr>
      <vt:lpstr>VAS083_F_Ilgalaikioturt100Turtovienetask1</vt:lpstr>
      <vt:lpstr>'Forma 12'!VAS083_F_Ilgalaikioturt101Apskaitosveikla1</vt:lpstr>
      <vt:lpstr>VAS083_F_Ilgalaikioturt101Apskaitosveikla1</vt:lpstr>
      <vt:lpstr>'Forma 12'!VAS083_F_Ilgalaikioturt101Geriamojovande7</vt:lpstr>
      <vt:lpstr>VAS083_F_Ilgalaikioturt101Geriamojovande7</vt:lpstr>
      <vt:lpstr>'Forma 12'!VAS083_F_Ilgalaikioturt101Geriamojovande8</vt:lpstr>
      <vt:lpstr>VAS083_F_Ilgalaikioturt101Geriamojovande8</vt:lpstr>
      <vt:lpstr>'Forma 12'!VAS083_F_Ilgalaikioturt101Geriamojovande9</vt:lpstr>
      <vt:lpstr>VAS083_F_Ilgalaikioturt101Geriamojovande9</vt:lpstr>
      <vt:lpstr>'Forma 12'!VAS083_F_Ilgalaikioturt101Inventorinisnu1</vt:lpstr>
      <vt:lpstr>VAS083_F_Ilgalaikioturt101Inventorinisnu1</vt:lpstr>
      <vt:lpstr>'Forma 12'!VAS083_F_Ilgalaikioturt101Kitareguliuoja1</vt:lpstr>
      <vt:lpstr>VAS083_F_Ilgalaikioturt101Kitareguliuoja1</vt:lpstr>
      <vt:lpstr>'Forma 12'!VAS083_F_Ilgalaikioturt101Kitosveiklosne1</vt:lpstr>
      <vt:lpstr>VAS083_F_Ilgalaikioturt101Kitosveiklosne1</vt:lpstr>
      <vt:lpstr>'Forma 12'!VAS083_F_Ilgalaikioturt101Lrklimatokaito1</vt:lpstr>
      <vt:lpstr>VAS083_F_Ilgalaikioturt101Lrklimatokaito1</vt:lpstr>
      <vt:lpstr>'Forma 12'!VAS083_F_Ilgalaikioturt101Nuotekudumblot1</vt:lpstr>
      <vt:lpstr>VAS083_F_Ilgalaikioturt101Nuotekudumblot1</vt:lpstr>
      <vt:lpstr>'Forma 12'!VAS083_F_Ilgalaikioturt101Nuotekusurinki1</vt:lpstr>
      <vt:lpstr>VAS083_F_Ilgalaikioturt101Nuotekusurinki1</vt:lpstr>
      <vt:lpstr>'Forma 12'!VAS083_F_Ilgalaikioturt101Nuotekuvalymas1</vt:lpstr>
      <vt:lpstr>VAS083_F_Ilgalaikioturt101Nuotekuvalymas1</vt:lpstr>
      <vt:lpstr>'Forma 12'!VAS083_F_Ilgalaikioturt101Pavirsiniunuot1</vt:lpstr>
      <vt:lpstr>VAS083_F_Ilgalaikioturt101Pavirsiniunuot1</vt:lpstr>
      <vt:lpstr>'Forma 12'!VAS083_F_Ilgalaikioturt101Turtovienetask1</vt:lpstr>
      <vt:lpstr>VAS083_F_Ilgalaikioturt101Turtovienetask1</vt:lpstr>
      <vt:lpstr>'Forma 12'!VAS083_F_Ilgalaikioturt102Apskaitosveikla1</vt:lpstr>
      <vt:lpstr>VAS083_F_Ilgalaikioturt102Apskaitosveikla1</vt:lpstr>
      <vt:lpstr>'Forma 12'!VAS083_F_Ilgalaikioturt102Geriamojovande7</vt:lpstr>
      <vt:lpstr>VAS083_F_Ilgalaikioturt102Geriamojovande7</vt:lpstr>
      <vt:lpstr>'Forma 12'!VAS083_F_Ilgalaikioturt102Geriamojovande8</vt:lpstr>
      <vt:lpstr>VAS083_F_Ilgalaikioturt102Geriamojovande8</vt:lpstr>
      <vt:lpstr>'Forma 12'!VAS083_F_Ilgalaikioturt102Geriamojovande9</vt:lpstr>
      <vt:lpstr>VAS083_F_Ilgalaikioturt102Geriamojovande9</vt:lpstr>
      <vt:lpstr>'Forma 12'!VAS083_F_Ilgalaikioturt102Inventorinisnu1</vt:lpstr>
      <vt:lpstr>VAS083_F_Ilgalaikioturt102Inventorinisnu1</vt:lpstr>
      <vt:lpstr>'Forma 12'!VAS083_F_Ilgalaikioturt102Kitareguliuoja1</vt:lpstr>
      <vt:lpstr>VAS083_F_Ilgalaikioturt102Kitareguliuoja1</vt:lpstr>
      <vt:lpstr>'Forma 12'!VAS083_F_Ilgalaikioturt102Kitosveiklosne1</vt:lpstr>
      <vt:lpstr>VAS083_F_Ilgalaikioturt102Kitosveiklosne1</vt:lpstr>
      <vt:lpstr>'Forma 12'!VAS083_F_Ilgalaikioturt102Lrklimatokaito1</vt:lpstr>
      <vt:lpstr>VAS083_F_Ilgalaikioturt102Lrklimatokaito1</vt:lpstr>
      <vt:lpstr>'Forma 12'!VAS083_F_Ilgalaikioturt102Nuotekudumblot1</vt:lpstr>
      <vt:lpstr>VAS083_F_Ilgalaikioturt102Nuotekudumblot1</vt:lpstr>
      <vt:lpstr>'Forma 12'!VAS083_F_Ilgalaikioturt102Nuotekusurinki1</vt:lpstr>
      <vt:lpstr>VAS083_F_Ilgalaikioturt102Nuotekusurinki1</vt:lpstr>
      <vt:lpstr>'Forma 12'!VAS083_F_Ilgalaikioturt102Nuotekuvalymas1</vt:lpstr>
      <vt:lpstr>VAS083_F_Ilgalaikioturt102Nuotekuvalymas1</vt:lpstr>
      <vt:lpstr>'Forma 12'!VAS083_F_Ilgalaikioturt102Pavirsiniunuot1</vt:lpstr>
      <vt:lpstr>VAS083_F_Ilgalaikioturt102Pavirsiniunuot1</vt:lpstr>
      <vt:lpstr>'Forma 12'!VAS083_F_Ilgalaikioturt102Turtovienetask1</vt:lpstr>
      <vt:lpstr>VAS083_F_Ilgalaikioturt102Turtovienetask1</vt:lpstr>
      <vt:lpstr>'Forma 12'!VAS083_F_Ilgalaikioturt103Apskaitosveikla1</vt:lpstr>
      <vt:lpstr>VAS083_F_Ilgalaikioturt103Apskaitosveikla1</vt:lpstr>
      <vt:lpstr>'Forma 12'!VAS083_F_Ilgalaikioturt103Geriamojovande7</vt:lpstr>
      <vt:lpstr>VAS083_F_Ilgalaikioturt103Geriamojovande7</vt:lpstr>
      <vt:lpstr>'Forma 12'!VAS083_F_Ilgalaikioturt103Geriamojovande8</vt:lpstr>
      <vt:lpstr>VAS083_F_Ilgalaikioturt103Geriamojovande8</vt:lpstr>
      <vt:lpstr>'Forma 12'!VAS083_F_Ilgalaikioturt103Geriamojovande9</vt:lpstr>
      <vt:lpstr>VAS083_F_Ilgalaikioturt103Geriamojovande9</vt:lpstr>
      <vt:lpstr>'Forma 12'!VAS083_F_Ilgalaikioturt103Inventorinisnu1</vt:lpstr>
      <vt:lpstr>VAS083_F_Ilgalaikioturt103Inventorinisnu1</vt:lpstr>
      <vt:lpstr>'Forma 12'!VAS083_F_Ilgalaikioturt103Kitareguliuoja1</vt:lpstr>
      <vt:lpstr>VAS083_F_Ilgalaikioturt103Kitareguliuoja1</vt:lpstr>
      <vt:lpstr>'Forma 12'!VAS083_F_Ilgalaikioturt103Kitosveiklosne1</vt:lpstr>
      <vt:lpstr>VAS083_F_Ilgalaikioturt103Kitosveiklosne1</vt:lpstr>
      <vt:lpstr>'Forma 12'!VAS083_F_Ilgalaikioturt103Lrklimatokaito1</vt:lpstr>
      <vt:lpstr>VAS083_F_Ilgalaikioturt103Lrklimatokaito1</vt:lpstr>
      <vt:lpstr>'Forma 12'!VAS083_F_Ilgalaikioturt103Nuotekudumblot1</vt:lpstr>
      <vt:lpstr>VAS083_F_Ilgalaikioturt103Nuotekudumblot1</vt:lpstr>
      <vt:lpstr>'Forma 12'!VAS083_F_Ilgalaikioturt103Nuotekusurinki1</vt:lpstr>
      <vt:lpstr>VAS083_F_Ilgalaikioturt103Nuotekusurinki1</vt:lpstr>
      <vt:lpstr>'Forma 12'!VAS083_F_Ilgalaikioturt103Nuotekuvalymas1</vt:lpstr>
      <vt:lpstr>VAS083_F_Ilgalaikioturt103Nuotekuvalymas1</vt:lpstr>
      <vt:lpstr>'Forma 12'!VAS083_F_Ilgalaikioturt103Pavirsiniunuot1</vt:lpstr>
      <vt:lpstr>VAS083_F_Ilgalaikioturt103Pavirsiniunuot1</vt:lpstr>
      <vt:lpstr>'Forma 12'!VAS083_F_Ilgalaikioturt103Turtovienetask1</vt:lpstr>
      <vt:lpstr>VAS083_F_Ilgalaikioturt103Turtovienetask1</vt:lpstr>
      <vt:lpstr>'Forma 12'!VAS083_F_Ilgalaikioturt104Apskaitosveikla1</vt:lpstr>
      <vt:lpstr>VAS083_F_Ilgalaikioturt104Apskaitosveikla1</vt:lpstr>
      <vt:lpstr>'Forma 12'!VAS083_F_Ilgalaikioturt104Geriamojovande7</vt:lpstr>
      <vt:lpstr>VAS083_F_Ilgalaikioturt104Geriamojovande7</vt:lpstr>
      <vt:lpstr>'Forma 12'!VAS083_F_Ilgalaikioturt104Geriamojovande8</vt:lpstr>
      <vt:lpstr>VAS083_F_Ilgalaikioturt104Geriamojovande8</vt:lpstr>
      <vt:lpstr>'Forma 12'!VAS083_F_Ilgalaikioturt104Geriamojovande9</vt:lpstr>
      <vt:lpstr>VAS083_F_Ilgalaikioturt104Geriamojovande9</vt:lpstr>
      <vt:lpstr>'Forma 12'!VAS083_F_Ilgalaikioturt104Inventorinisnu1</vt:lpstr>
      <vt:lpstr>VAS083_F_Ilgalaikioturt104Inventorinisnu1</vt:lpstr>
      <vt:lpstr>'Forma 12'!VAS083_F_Ilgalaikioturt104Kitareguliuoja1</vt:lpstr>
      <vt:lpstr>VAS083_F_Ilgalaikioturt104Kitareguliuoja1</vt:lpstr>
      <vt:lpstr>'Forma 12'!VAS083_F_Ilgalaikioturt104Kitosveiklosne1</vt:lpstr>
      <vt:lpstr>VAS083_F_Ilgalaikioturt104Kitosveiklosne1</vt:lpstr>
      <vt:lpstr>'Forma 12'!VAS083_F_Ilgalaikioturt104Lrklimatokaito1</vt:lpstr>
      <vt:lpstr>VAS083_F_Ilgalaikioturt104Lrklimatokaito1</vt:lpstr>
      <vt:lpstr>'Forma 12'!VAS083_F_Ilgalaikioturt104Nuotekudumblot1</vt:lpstr>
      <vt:lpstr>VAS083_F_Ilgalaikioturt104Nuotekudumblot1</vt:lpstr>
      <vt:lpstr>'Forma 12'!VAS083_F_Ilgalaikioturt104Nuotekusurinki1</vt:lpstr>
      <vt:lpstr>VAS083_F_Ilgalaikioturt104Nuotekusurinki1</vt:lpstr>
      <vt:lpstr>'Forma 12'!VAS083_F_Ilgalaikioturt104Nuotekuvalymas1</vt:lpstr>
      <vt:lpstr>VAS083_F_Ilgalaikioturt104Nuotekuvalymas1</vt:lpstr>
      <vt:lpstr>'Forma 12'!VAS083_F_Ilgalaikioturt104Pavirsiniunuot1</vt:lpstr>
      <vt:lpstr>VAS083_F_Ilgalaikioturt104Pavirsiniunuot1</vt:lpstr>
      <vt:lpstr>'Forma 12'!VAS083_F_Ilgalaikioturt104Turtovienetask1</vt:lpstr>
      <vt:lpstr>VAS083_F_Ilgalaikioturt104Turtovienetask1</vt:lpstr>
      <vt:lpstr>'Forma 12'!VAS083_F_Ilgalaikioturt105Apskaitosveikla1</vt:lpstr>
      <vt:lpstr>VAS083_F_Ilgalaikioturt105Apskaitosveikla1</vt:lpstr>
      <vt:lpstr>'Forma 12'!VAS083_F_Ilgalaikioturt105Geriamojovande7</vt:lpstr>
      <vt:lpstr>VAS083_F_Ilgalaikioturt105Geriamojovande7</vt:lpstr>
      <vt:lpstr>'Forma 12'!VAS083_F_Ilgalaikioturt105Geriamojovande8</vt:lpstr>
      <vt:lpstr>VAS083_F_Ilgalaikioturt105Geriamojovande8</vt:lpstr>
      <vt:lpstr>'Forma 12'!VAS083_F_Ilgalaikioturt105Geriamojovande9</vt:lpstr>
      <vt:lpstr>VAS083_F_Ilgalaikioturt105Geriamojovande9</vt:lpstr>
      <vt:lpstr>'Forma 12'!VAS083_F_Ilgalaikioturt105Inventorinisnu1</vt:lpstr>
      <vt:lpstr>VAS083_F_Ilgalaikioturt105Inventorinisnu1</vt:lpstr>
      <vt:lpstr>'Forma 12'!VAS083_F_Ilgalaikioturt105Kitareguliuoja1</vt:lpstr>
      <vt:lpstr>VAS083_F_Ilgalaikioturt105Kitareguliuoja1</vt:lpstr>
      <vt:lpstr>'Forma 12'!VAS083_F_Ilgalaikioturt105Kitosveiklosne1</vt:lpstr>
      <vt:lpstr>VAS083_F_Ilgalaikioturt105Kitosveiklosne1</vt:lpstr>
      <vt:lpstr>'Forma 12'!VAS083_F_Ilgalaikioturt105Lrklimatokaito1</vt:lpstr>
      <vt:lpstr>VAS083_F_Ilgalaikioturt105Lrklimatokaito1</vt:lpstr>
      <vt:lpstr>'Forma 12'!VAS083_F_Ilgalaikioturt105Nuotekudumblot1</vt:lpstr>
      <vt:lpstr>VAS083_F_Ilgalaikioturt105Nuotekudumblot1</vt:lpstr>
      <vt:lpstr>'Forma 12'!VAS083_F_Ilgalaikioturt105Nuotekusurinki1</vt:lpstr>
      <vt:lpstr>VAS083_F_Ilgalaikioturt105Nuotekusurinki1</vt:lpstr>
      <vt:lpstr>'Forma 12'!VAS083_F_Ilgalaikioturt105Nuotekuvalymas1</vt:lpstr>
      <vt:lpstr>VAS083_F_Ilgalaikioturt105Nuotekuvalymas1</vt:lpstr>
      <vt:lpstr>'Forma 12'!VAS083_F_Ilgalaikioturt105Pavirsiniunuot1</vt:lpstr>
      <vt:lpstr>VAS083_F_Ilgalaikioturt105Pavirsiniunuot1</vt:lpstr>
      <vt:lpstr>'Forma 12'!VAS083_F_Ilgalaikioturt105Turtovienetask1</vt:lpstr>
      <vt:lpstr>VAS083_F_Ilgalaikioturt105Turtovienetask1</vt:lpstr>
      <vt:lpstr>'Forma 12'!VAS083_F_Ilgalaikioturt106Apskaitosveikla1</vt:lpstr>
      <vt:lpstr>VAS083_F_Ilgalaikioturt106Apskaitosveikla1</vt:lpstr>
      <vt:lpstr>'Forma 12'!VAS083_F_Ilgalaikioturt106Geriamojovande7</vt:lpstr>
      <vt:lpstr>VAS083_F_Ilgalaikioturt106Geriamojovande7</vt:lpstr>
      <vt:lpstr>'Forma 12'!VAS083_F_Ilgalaikioturt106Geriamojovande8</vt:lpstr>
      <vt:lpstr>VAS083_F_Ilgalaikioturt106Geriamojovande8</vt:lpstr>
      <vt:lpstr>'Forma 12'!VAS083_F_Ilgalaikioturt106Geriamojovande9</vt:lpstr>
      <vt:lpstr>VAS083_F_Ilgalaikioturt106Geriamojovande9</vt:lpstr>
      <vt:lpstr>'Forma 12'!VAS083_F_Ilgalaikioturt106Inventorinisnu1</vt:lpstr>
      <vt:lpstr>VAS083_F_Ilgalaikioturt106Inventorinisnu1</vt:lpstr>
      <vt:lpstr>'Forma 12'!VAS083_F_Ilgalaikioturt106Kitareguliuoja1</vt:lpstr>
      <vt:lpstr>VAS083_F_Ilgalaikioturt106Kitareguliuoja1</vt:lpstr>
      <vt:lpstr>'Forma 12'!VAS083_F_Ilgalaikioturt106Kitosveiklosne1</vt:lpstr>
      <vt:lpstr>VAS083_F_Ilgalaikioturt106Kitosveiklosne1</vt:lpstr>
      <vt:lpstr>'Forma 12'!VAS083_F_Ilgalaikioturt106Lrklimatokaito1</vt:lpstr>
      <vt:lpstr>VAS083_F_Ilgalaikioturt106Lrklimatokaito1</vt:lpstr>
      <vt:lpstr>'Forma 12'!VAS083_F_Ilgalaikioturt106Nuotekudumblot1</vt:lpstr>
      <vt:lpstr>VAS083_F_Ilgalaikioturt106Nuotekudumblot1</vt:lpstr>
      <vt:lpstr>'Forma 12'!VAS083_F_Ilgalaikioturt106Nuotekusurinki1</vt:lpstr>
      <vt:lpstr>VAS083_F_Ilgalaikioturt106Nuotekusurinki1</vt:lpstr>
      <vt:lpstr>'Forma 12'!VAS083_F_Ilgalaikioturt106Nuotekuvalymas1</vt:lpstr>
      <vt:lpstr>VAS083_F_Ilgalaikioturt106Nuotekuvalymas1</vt:lpstr>
      <vt:lpstr>'Forma 12'!VAS083_F_Ilgalaikioturt106Pavirsiniunuot1</vt:lpstr>
      <vt:lpstr>VAS083_F_Ilgalaikioturt106Pavirsiniunuot1</vt:lpstr>
      <vt:lpstr>'Forma 12'!VAS083_F_Ilgalaikioturt106Turtovienetask1</vt:lpstr>
      <vt:lpstr>VAS083_F_Ilgalaikioturt106Turtovienetask1</vt:lpstr>
      <vt:lpstr>'Forma 12'!VAS083_F_Ilgalaikioturt107Apskaitosveikla1</vt:lpstr>
      <vt:lpstr>VAS083_F_Ilgalaikioturt107Apskaitosveikla1</vt:lpstr>
      <vt:lpstr>'Forma 12'!VAS083_F_Ilgalaikioturt107Geriamojovande7</vt:lpstr>
      <vt:lpstr>VAS083_F_Ilgalaikioturt107Geriamojovande7</vt:lpstr>
      <vt:lpstr>'Forma 12'!VAS083_F_Ilgalaikioturt107Geriamojovande8</vt:lpstr>
      <vt:lpstr>VAS083_F_Ilgalaikioturt107Geriamojovande8</vt:lpstr>
      <vt:lpstr>'Forma 12'!VAS083_F_Ilgalaikioturt107Geriamojovande9</vt:lpstr>
      <vt:lpstr>VAS083_F_Ilgalaikioturt107Geriamojovande9</vt:lpstr>
      <vt:lpstr>'Forma 12'!VAS083_F_Ilgalaikioturt107Inventorinisnu1</vt:lpstr>
      <vt:lpstr>VAS083_F_Ilgalaikioturt107Inventorinisnu1</vt:lpstr>
      <vt:lpstr>'Forma 12'!VAS083_F_Ilgalaikioturt107Kitareguliuoja1</vt:lpstr>
      <vt:lpstr>VAS083_F_Ilgalaikioturt107Kitareguliuoja1</vt:lpstr>
      <vt:lpstr>'Forma 12'!VAS083_F_Ilgalaikioturt107Kitosveiklosne1</vt:lpstr>
      <vt:lpstr>VAS083_F_Ilgalaikioturt107Kitosveiklosne1</vt:lpstr>
      <vt:lpstr>'Forma 12'!VAS083_F_Ilgalaikioturt107Lrklimatokaito1</vt:lpstr>
      <vt:lpstr>VAS083_F_Ilgalaikioturt107Lrklimatokaito1</vt:lpstr>
      <vt:lpstr>'Forma 12'!VAS083_F_Ilgalaikioturt107Nuotekudumblot1</vt:lpstr>
      <vt:lpstr>VAS083_F_Ilgalaikioturt107Nuotekudumblot1</vt:lpstr>
      <vt:lpstr>'Forma 12'!VAS083_F_Ilgalaikioturt107Nuotekusurinki1</vt:lpstr>
      <vt:lpstr>VAS083_F_Ilgalaikioturt107Nuotekusurinki1</vt:lpstr>
      <vt:lpstr>'Forma 12'!VAS083_F_Ilgalaikioturt107Nuotekuvalymas1</vt:lpstr>
      <vt:lpstr>VAS083_F_Ilgalaikioturt107Nuotekuvalymas1</vt:lpstr>
      <vt:lpstr>'Forma 12'!VAS083_F_Ilgalaikioturt107Pavirsiniunuot1</vt:lpstr>
      <vt:lpstr>VAS083_F_Ilgalaikioturt107Pavirsiniunuot1</vt:lpstr>
      <vt:lpstr>'Forma 12'!VAS083_F_Ilgalaikioturt107Turtovienetask1</vt:lpstr>
      <vt:lpstr>VAS083_F_Ilgalaikioturt107Turtovienetask1</vt:lpstr>
      <vt:lpstr>'Forma 12'!VAS083_F_Ilgalaikioturt108Apskaitosveikla1</vt:lpstr>
      <vt:lpstr>VAS083_F_Ilgalaikioturt108Apskaitosveikla1</vt:lpstr>
      <vt:lpstr>'Forma 12'!VAS083_F_Ilgalaikioturt108Geriamojovande7</vt:lpstr>
      <vt:lpstr>VAS083_F_Ilgalaikioturt108Geriamojovande7</vt:lpstr>
      <vt:lpstr>'Forma 12'!VAS083_F_Ilgalaikioturt108Geriamojovande8</vt:lpstr>
      <vt:lpstr>VAS083_F_Ilgalaikioturt108Geriamojovande8</vt:lpstr>
      <vt:lpstr>'Forma 12'!VAS083_F_Ilgalaikioturt108Geriamojovande9</vt:lpstr>
      <vt:lpstr>VAS083_F_Ilgalaikioturt108Geriamojovande9</vt:lpstr>
      <vt:lpstr>'Forma 12'!VAS083_F_Ilgalaikioturt108Inventorinisnu1</vt:lpstr>
      <vt:lpstr>VAS083_F_Ilgalaikioturt108Inventorinisnu1</vt:lpstr>
      <vt:lpstr>'Forma 12'!VAS083_F_Ilgalaikioturt108Kitareguliuoja1</vt:lpstr>
      <vt:lpstr>VAS083_F_Ilgalaikioturt108Kitareguliuoja1</vt:lpstr>
      <vt:lpstr>'Forma 12'!VAS083_F_Ilgalaikioturt108Kitosveiklosne1</vt:lpstr>
      <vt:lpstr>VAS083_F_Ilgalaikioturt108Kitosveiklosne1</vt:lpstr>
      <vt:lpstr>'Forma 12'!VAS083_F_Ilgalaikioturt108Lrklimatokaito1</vt:lpstr>
      <vt:lpstr>VAS083_F_Ilgalaikioturt108Lrklimatokaito1</vt:lpstr>
      <vt:lpstr>'Forma 12'!VAS083_F_Ilgalaikioturt108Nuotekudumblot1</vt:lpstr>
      <vt:lpstr>VAS083_F_Ilgalaikioturt108Nuotekudumblot1</vt:lpstr>
      <vt:lpstr>'Forma 12'!VAS083_F_Ilgalaikioturt108Nuotekusurinki1</vt:lpstr>
      <vt:lpstr>VAS083_F_Ilgalaikioturt108Nuotekusurinki1</vt:lpstr>
      <vt:lpstr>'Forma 12'!VAS083_F_Ilgalaikioturt108Nuotekuvalymas1</vt:lpstr>
      <vt:lpstr>VAS083_F_Ilgalaikioturt108Nuotekuvalymas1</vt:lpstr>
      <vt:lpstr>'Forma 12'!VAS083_F_Ilgalaikioturt108Pavirsiniunuot1</vt:lpstr>
      <vt:lpstr>VAS083_F_Ilgalaikioturt108Pavirsiniunuot1</vt:lpstr>
      <vt:lpstr>'Forma 12'!VAS083_F_Ilgalaikioturt108Turtovienetask1</vt:lpstr>
      <vt:lpstr>VAS083_F_Ilgalaikioturt108Turtovienetask1</vt:lpstr>
      <vt:lpstr>'Forma 12'!VAS083_F_Ilgalaikioturt109Apskaitosveikla1</vt:lpstr>
      <vt:lpstr>VAS083_F_Ilgalaikioturt109Apskaitosveikla1</vt:lpstr>
      <vt:lpstr>'Forma 12'!VAS083_F_Ilgalaikioturt109Geriamojovande7</vt:lpstr>
      <vt:lpstr>VAS083_F_Ilgalaikioturt109Geriamojovande7</vt:lpstr>
      <vt:lpstr>'Forma 12'!VAS083_F_Ilgalaikioturt109Geriamojovande8</vt:lpstr>
      <vt:lpstr>VAS083_F_Ilgalaikioturt109Geriamojovande8</vt:lpstr>
      <vt:lpstr>'Forma 12'!VAS083_F_Ilgalaikioturt109Geriamojovande9</vt:lpstr>
      <vt:lpstr>VAS083_F_Ilgalaikioturt109Geriamojovande9</vt:lpstr>
      <vt:lpstr>'Forma 12'!VAS083_F_Ilgalaikioturt109Inventorinisnu1</vt:lpstr>
      <vt:lpstr>VAS083_F_Ilgalaikioturt109Inventorinisnu1</vt:lpstr>
      <vt:lpstr>'Forma 12'!VAS083_F_Ilgalaikioturt109Kitareguliuoja1</vt:lpstr>
      <vt:lpstr>VAS083_F_Ilgalaikioturt109Kitareguliuoja1</vt:lpstr>
      <vt:lpstr>'Forma 12'!VAS083_F_Ilgalaikioturt109Kitosveiklosne1</vt:lpstr>
      <vt:lpstr>VAS083_F_Ilgalaikioturt109Kitosveiklosne1</vt:lpstr>
      <vt:lpstr>'Forma 12'!VAS083_F_Ilgalaikioturt109Lrklimatokaito1</vt:lpstr>
      <vt:lpstr>VAS083_F_Ilgalaikioturt109Lrklimatokaito1</vt:lpstr>
      <vt:lpstr>'Forma 12'!VAS083_F_Ilgalaikioturt109Nuotekudumblot1</vt:lpstr>
      <vt:lpstr>VAS083_F_Ilgalaikioturt109Nuotekudumblot1</vt:lpstr>
      <vt:lpstr>'Forma 12'!VAS083_F_Ilgalaikioturt109Nuotekusurinki1</vt:lpstr>
      <vt:lpstr>VAS083_F_Ilgalaikioturt109Nuotekusurinki1</vt:lpstr>
      <vt:lpstr>'Forma 12'!VAS083_F_Ilgalaikioturt109Nuotekuvalymas1</vt:lpstr>
      <vt:lpstr>VAS083_F_Ilgalaikioturt109Nuotekuvalymas1</vt:lpstr>
      <vt:lpstr>'Forma 12'!VAS083_F_Ilgalaikioturt109Pavirsiniunuot1</vt:lpstr>
      <vt:lpstr>VAS083_F_Ilgalaikioturt109Pavirsiniunuot1</vt:lpstr>
      <vt:lpstr>'Forma 12'!VAS083_F_Ilgalaikioturt109Turtovienetask1</vt:lpstr>
      <vt:lpstr>VAS083_F_Ilgalaikioturt109Turtovienetask1</vt:lpstr>
      <vt:lpstr>'Forma 12'!VAS083_F_Ilgalaikioturt10Apskaitosveikla1</vt:lpstr>
      <vt:lpstr>VAS083_F_Ilgalaikioturt10Apskaitosveikla1</vt:lpstr>
      <vt:lpstr>'Forma 12'!VAS083_F_Ilgalaikioturt10Geriamojovande7</vt:lpstr>
      <vt:lpstr>VAS083_F_Ilgalaikioturt10Geriamojovande7</vt:lpstr>
      <vt:lpstr>'Forma 12'!VAS083_F_Ilgalaikioturt10Geriamojovande8</vt:lpstr>
      <vt:lpstr>VAS083_F_Ilgalaikioturt10Geriamojovande8</vt:lpstr>
      <vt:lpstr>'Forma 12'!VAS083_F_Ilgalaikioturt10Geriamojovande9</vt:lpstr>
      <vt:lpstr>VAS083_F_Ilgalaikioturt10Geriamojovande9</vt:lpstr>
      <vt:lpstr>'Forma 12'!VAS083_F_Ilgalaikioturt10Inventorinisnu1</vt:lpstr>
      <vt:lpstr>VAS083_F_Ilgalaikioturt10Inventorinisnu1</vt:lpstr>
      <vt:lpstr>'Forma 12'!VAS083_F_Ilgalaikioturt10Kitareguliuoja1</vt:lpstr>
      <vt:lpstr>VAS083_F_Ilgalaikioturt10Kitareguliuoja1</vt:lpstr>
      <vt:lpstr>'Forma 12'!VAS083_F_Ilgalaikioturt10Kitosveiklosne1</vt:lpstr>
      <vt:lpstr>VAS083_F_Ilgalaikioturt10Kitosveiklosne1</vt:lpstr>
      <vt:lpstr>'Forma 12'!VAS083_F_Ilgalaikioturt10Lrklimatokaito1</vt:lpstr>
      <vt:lpstr>VAS083_F_Ilgalaikioturt10Lrklimatokaito1</vt:lpstr>
      <vt:lpstr>'Forma 12'!VAS083_F_Ilgalaikioturt10Nuotekudumblot1</vt:lpstr>
      <vt:lpstr>VAS083_F_Ilgalaikioturt10Nuotekudumblot1</vt:lpstr>
      <vt:lpstr>'Forma 12'!VAS083_F_Ilgalaikioturt10Nuotekusurinki1</vt:lpstr>
      <vt:lpstr>VAS083_F_Ilgalaikioturt10Nuotekusurinki1</vt:lpstr>
      <vt:lpstr>'Forma 12'!VAS083_F_Ilgalaikioturt10Nuotekuvalymas1</vt:lpstr>
      <vt:lpstr>VAS083_F_Ilgalaikioturt10Nuotekuvalymas1</vt:lpstr>
      <vt:lpstr>'Forma 12'!VAS083_F_Ilgalaikioturt10Pavirsiniunuot1</vt:lpstr>
      <vt:lpstr>VAS083_F_Ilgalaikioturt10Pavirsiniunuot1</vt:lpstr>
      <vt:lpstr>'Forma 12'!VAS083_F_Ilgalaikioturt10Turtovienetask1</vt:lpstr>
      <vt:lpstr>VAS083_F_Ilgalaikioturt10Turtovienetask1</vt:lpstr>
      <vt:lpstr>'Forma 12'!VAS083_F_Ilgalaikioturt110Apskaitosveikla1</vt:lpstr>
      <vt:lpstr>VAS083_F_Ilgalaikioturt110Apskaitosveikla1</vt:lpstr>
      <vt:lpstr>'Forma 12'!VAS083_F_Ilgalaikioturt110Geriamojovande7</vt:lpstr>
      <vt:lpstr>VAS083_F_Ilgalaikioturt110Geriamojovande7</vt:lpstr>
      <vt:lpstr>'Forma 12'!VAS083_F_Ilgalaikioturt110Geriamojovande8</vt:lpstr>
      <vt:lpstr>VAS083_F_Ilgalaikioturt110Geriamojovande8</vt:lpstr>
      <vt:lpstr>'Forma 12'!VAS083_F_Ilgalaikioturt110Geriamojovande9</vt:lpstr>
      <vt:lpstr>VAS083_F_Ilgalaikioturt110Geriamojovande9</vt:lpstr>
      <vt:lpstr>'Forma 12'!VAS083_F_Ilgalaikioturt110Inventorinisnu1</vt:lpstr>
      <vt:lpstr>VAS083_F_Ilgalaikioturt110Inventorinisnu1</vt:lpstr>
      <vt:lpstr>'Forma 12'!VAS083_F_Ilgalaikioturt110Kitareguliuoja1</vt:lpstr>
      <vt:lpstr>VAS083_F_Ilgalaikioturt110Kitareguliuoja1</vt:lpstr>
      <vt:lpstr>'Forma 12'!VAS083_F_Ilgalaikioturt110Kitosveiklosne1</vt:lpstr>
      <vt:lpstr>VAS083_F_Ilgalaikioturt110Kitosveiklosne1</vt:lpstr>
      <vt:lpstr>'Forma 12'!VAS083_F_Ilgalaikioturt110Lrklimatokaito1</vt:lpstr>
      <vt:lpstr>VAS083_F_Ilgalaikioturt110Lrklimatokaito1</vt:lpstr>
      <vt:lpstr>'Forma 12'!VAS083_F_Ilgalaikioturt110Nuotekudumblot1</vt:lpstr>
      <vt:lpstr>VAS083_F_Ilgalaikioturt110Nuotekudumblot1</vt:lpstr>
      <vt:lpstr>'Forma 12'!VAS083_F_Ilgalaikioturt110Nuotekusurinki1</vt:lpstr>
      <vt:lpstr>VAS083_F_Ilgalaikioturt110Nuotekusurinki1</vt:lpstr>
      <vt:lpstr>'Forma 12'!VAS083_F_Ilgalaikioturt110Nuotekuvalymas1</vt:lpstr>
      <vt:lpstr>VAS083_F_Ilgalaikioturt110Nuotekuvalymas1</vt:lpstr>
      <vt:lpstr>'Forma 12'!VAS083_F_Ilgalaikioturt110Pavirsiniunuot1</vt:lpstr>
      <vt:lpstr>VAS083_F_Ilgalaikioturt110Pavirsiniunuot1</vt:lpstr>
      <vt:lpstr>'Forma 12'!VAS083_F_Ilgalaikioturt110Turtovienetask1</vt:lpstr>
      <vt:lpstr>VAS083_F_Ilgalaikioturt110Turtovienetask1</vt:lpstr>
      <vt:lpstr>'Forma 12'!VAS083_F_Ilgalaikioturt111Apskaitosveikla1</vt:lpstr>
      <vt:lpstr>VAS083_F_Ilgalaikioturt111Apskaitosveikla1</vt:lpstr>
      <vt:lpstr>'Forma 12'!VAS083_F_Ilgalaikioturt111Geriamojovande7</vt:lpstr>
      <vt:lpstr>VAS083_F_Ilgalaikioturt111Geriamojovande7</vt:lpstr>
      <vt:lpstr>'Forma 12'!VAS083_F_Ilgalaikioturt111Geriamojovande8</vt:lpstr>
      <vt:lpstr>VAS083_F_Ilgalaikioturt111Geriamojovande8</vt:lpstr>
      <vt:lpstr>'Forma 12'!VAS083_F_Ilgalaikioturt111Geriamojovande9</vt:lpstr>
      <vt:lpstr>VAS083_F_Ilgalaikioturt111Geriamojovande9</vt:lpstr>
      <vt:lpstr>'Forma 12'!VAS083_F_Ilgalaikioturt111Inventorinisnu1</vt:lpstr>
      <vt:lpstr>VAS083_F_Ilgalaikioturt111Inventorinisnu1</vt:lpstr>
      <vt:lpstr>'Forma 12'!VAS083_F_Ilgalaikioturt111Kitareguliuoja1</vt:lpstr>
      <vt:lpstr>VAS083_F_Ilgalaikioturt111Kitareguliuoja1</vt:lpstr>
      <vt:lpstr>'Forma 12'!VAS083_F_Ilgalaikioturt111Kitosveiklosne1</vt:lpstr>
      <vt:lpstr>VAS083_F_Ilgalaikioturt111Kitosveiklosne1</vt:lpstr>
      <vt:lpstr>'Forma 12'!VAS083_F_Ilgalaikioturt111Lrklimatokaito1</vt:lpstr>
      <vt:lpstr>VAS083_F_Ilgalaikioturt111Lrklimatokaito1</vt:lpstr>
      <vt:lpstr>'Forma 12'!VAS083_F_Ilgalaikioturt111Nuotekudumblot1</vt:lpstr>
      <vt:lpstr>VAS083_F_Ilgalaikioturt111Nuotekudumblot1</vt:lpstr>
      <vt:lpstr>'Forma 12'!VAS083_F_Ilgalaikioturt111Nuotekusurinki1</vt:lpstr>
      <vt:lpstr>VAS083_F_Ilgalaikioturt111Nuotekusurinki1</vt:lpstr>
      <vt:lpstr>'Forma 12'!VAS083_F_Ilgalaikioturt111Nuotekuvalymas1</vt:lpstr>
      <vt:lpstr>VAS083_F_Ilgalaikioturt111Nuotekuvalymas1</vt:lpstr>
      <vt:lpstr>'Forma 12'!VAS083_F_Ilgalaikioturt111Pavirsiniunuot1</vt:lpstr>
      <vt:lpstr>VAS083_F_Ilgalaikioturt111Pavirsiniunuot1</vt:lpstr>
      <vt:lpstr>'Forma 12'!VAS083_F_Ilgalaikioturt111Turtovienetask1</vt:lpstr>
      <vt:lpstr>VAS083_F_Ilgalaikioturt111Turtovienetask1</vt:lpstr>
      <vt:lpstr>'Forma 12'!VAS083_F_Ilgalaikioturt112Apskaitosveikla1</vt:lpstr>
      <vt:lpstr>VAS083_F_Ilgalaikioturt112Apskaitosveikla1</vt:lpstr>
      <vt:lpstr>'Forma 12'!VAS083_F_Ilgalaikioturt112Geriamojovande7</vt:lpstr>
      <vt:lpstr>VAS083_F_Ilgalaikioturt112Geriamojovande7</vt:lpstr>
      <vt:lpstr>'Forma 12'!VAS083_F_Ilgalaikioturt112Geriamojovande8</vt:lpstr>
      <vt:lpstr>VAS083_F_Ilgalaikioturt112Geriamojovande8</vt:lpstr>
      <vt:lpstr>'Forma 12'!VAS083_F_Ilgalaikioturt112Geriamojovande9</vt:lpstr>
      <vt:lpstr>VAS083_F_Ilgalaikioturt112Geriamojovande9</vt:lpstr>
      <vt:lpstr>'Forma 12'!VAS083_F_Ilgalaikioturt112Inventorinisnu1</vt:lpstr>
      <vt:lpstr>VAS083_F_Ilgalaikioturt112Inventorinisnu1</vt:lpstr>
      <vt:lpstr>'Forma 12'!VAS083_F_Ilgalaikioturt112Kitareguliuoja1</vt:lpstr>
      <vt:lpstr>VAS083_F_Ilgalaikioturt112Kitareguliuoja1</vt:lpstr>
      <vt:lpstr>'Forma 12'!VAS083_F_Ilgalaikioturt112Kitosveiklosne1</vt:lpstr>
      <vt:lpstr>VAS083_F_Ilgalaikioturt112Kitosveiklosne1</vt:lpstr>
      <vt:lpstr>'Forma 12'!VAS083_F_Ilgalaikioturt112Lrklimatokaito1</vt:lpstr>
      <vt:lpstr>VAS083_F_Ilgalaikioturt112Lrklimatokaito1</vt:lpstr>
      <vt:lpstr>'Forma 12'!VAS083_F_Ilgalaikioturt112Nuotekudumblot1</vt:lpstr>
      <vt:lpstr>VAS083_F_Ilgalaikioturt112Nuotekudumblot1</vt:lpstr>
      <vt:lpstr>'Forma 12'!VAS083_F_Ilgalaikioturt112Nuotekusurinki1</vt:lpstr>
      <vt:lpstr>VAS083_F_Ilgalaikioturt112Nuotekusurinki1</vt:lpstr>
      <vt:lpstr>'Forma 12'!VAS083_F_Ilgalaikioturt112Nuotekuvalymas1</vt:lpstr>
      <vt:lpstr>VAS083_F_Ilgalaikioturt112Nuotekuvalymas1</vt:lpstr>
      <vt:lpstr>'Forma 12'!VAS083_F_Ilgalaikioturt112Pavirsiniunuot1</vt:lpstr>
      <vt:lpstr>VAS083_F_Ilgalaikioturt112Pavirsiniunuot1</vt:lpstr>
      <vt:lpstr>'Forma 12'!VAS083_F_Ilgalaikioturt112Turtovienetask1</vt:lpstr>
      <vt:lpstr>VAS083_F_Ilgalaikioturt112Turtovienetask1</vt:lpstr>
      <vt:lpstr>'Forma 12'!VAS083_F_Ilgalaikioturt113Apskaitosveikla1</vt:lpstr>
      <vt:lpstr>VAS083_F_Ilgalaikioturt113Apskaitosveikla1</vt:lpstr>
      <vt:lpstr>'Forma 12'!VAS083_F_Ilgalaikioturt113Geriamojovande7</vt:lpstr>
      <vt:lpstr>VAS083_F_Ilgalaikioturt113Geriamojovande7</vt:lpstr>
      <vt:lpstr>'Forma 12'!VAS083_F_Ilgalaikioturt113Geriamojovande8</vt:lpstr>
      <vt:lpstr>VAS083_F_Ilgalaikioturt113Geriamojovande8</vt:lpstr>
      <vt:lpstr>'Forma 12'!VAS083_F_Ilgalaikioturt113Geriamojovande9</vt:lpstr>
      <vt:lpstr>VAS083_F_Ilgalaikioturt113Geriamojovande9</vt:lpstr>
      <vt:lpstr>'Forma 12'!VAS083_F_Ilgalaikioturt113Inventorinisnu1</vt:lpstr>
      <vt:lpstr>VAS083_F_Ilgalaikioturt113Inventorinisnu1</vt:lpstr>
      <vt:lpstr>'Forma 12'!VAS083_F_Ilgalaikioturt113Kitareguliuoja1</vt:lpstr>
      <vt:lpstr>VAS083_F_Ilgalaikioturt113Kitareguliuoja1</vt:lpstr>
      <vt:lpstr>'Forma 12'!VAS083_F_Ilgalaikioturt113Kitosveiklosne1</vt:lpstr>
      <vt:lpstr>VAS083_F_Ilgalaikioturt113Kitosveiklosne1</vt:lpstr>
      <vt:lpstr>'Forma 12'!VAS083_F_Ilgalaikioturt113Lrklimatokaito1</vt:lpstr>
      <vt:lpstr>VAS083_F_Ilgalaikioturt113Lrklimatokaito1</vt:lpstr>
      <vt:lpstr>'Forma 12'!VAS083_F_Ilgalaikioturt113Nuotekudumblot1</vt:lpstr>
      <vt:lpstr>VAS083_F_Ilgalaikioturt113Nuotekudumblot1</vt:lpstr>
      <vt:lpstr>'Forma 12'!VAS083_F_Ilgalaikioturt113Nuotekusurinki1</vt:lpstr>
      <vt:lpstr>VAS083_F_Ilgalaikioturt113Nuotekusurinki1</vt:lpstr>
      <vt:lpstr>'Forma 12'!VAS083_F_Ilgalaikioturt113Nuotekuvalymas1</vt:lpstr>
      <vt:lpstr>VAS083_F_Ilgalaikioturt113Nuotekuvalymas1</vt:lpstr>
      <vt:lpstr>'Forma 12'!VAS083_F_Ilgalaikioturt113Pavirsiniunuot1</vt:lpstr>
      <vt:lpstr>VAS083_F_Ilgalaikioturt113Pavirsiniunuot1</vt:lpstr>
      <vt:lpstr>'Forma 12'!VAS083_F_Ilgalaikioturt113Turtovienetask1</vt:lpstr>
      <vt:lpstr>VAS083_F_Ilgalaikioturt113Turtovienetask1</vt:lpstr>
      <vt:lpstr>'Forma 12'!VAS083_F_Ilgalaikioturt114Apskaitosveikla1</vt:lpstr>
      <vt:lpstr>VAS083_F_Ilgalaikioturt114Apskaitosveikla1</vt:lpstr>
      <vt:lpstr>'Forma 12'!VAS083_F_Ilgalaikioturt114Geriamojovande7</vt:lpstr>
      <vt:lpstr>VAS083_F_Ilgalaikioturt114Geriamojovande7</vt:lpstr>
      <vt:lpstr>'Forma 12'!VAS083_F_Ilgalaikioturt114Geriamojovande8</vt:lpstr>
      <vt:lpstr>VAS083_F_Ilgalaikioturt114Geriamojovande8</vt:lpstr>
      <vt:lpstr>'Forma 12'!VAS083_F_Ilgalaikioturt114Geriamojovande9</vt:lpstr>
      <vt:lpstr>VAS083_F_Ilgalaikioturt114Geriamojovande9</vt:lpstr>
      <vt:lpstr>'Forma 12'!VAS083_F_Ilgalaikioturt114Inventorinisnu1</vt:lpstr>
      <vt:lpstr>VAS083_F_Ilgalaikioturt114Inventorinisnu1</vt:lpstr>
      <vt:lpstr>'Forma 12'!VAS083_F_Ilgalaikioturt114Kitareguliuoja1</vt:lpstr>
      <vt:lpstr>VAS083_F_Ilgalaikioturt114Kitareguliuoja1</vt:lpstr>
      <vt:lpstr>'Forma 12'!VAS083_F_Ilgalaikioturt114Kitosveiklosne1</vt:lpstr>
      <vt:lpstr>VAS083_F_Ilgalaikioturt114Kitosveiklosne1</vt:lpstr>
      <vt:lpstr>'Forma 12'!VAS083_F_Ilgalaikioturt114Lrklimatokaito1</vt:lpstr>
      <vt:lpstr>VAS083_F_Ilgalaikioturt114Lrklimatokaito1</vt:lpstr>
      <vt:lpstr>'Forma 12'!VAS083_F_Ilgalaikioturt114Nuotekudumblot1</vt:lpstr>
      <vt:lpstr>VAS083_F_Ilgalaikioturt114Nuotekudumblot1</vt:lpstr>
      <vt:lpstr>'Forma 12'!VAS083_F_Ilgalaikioturt114Nuotekusurinki1</vt:lpstr>
      <vt:lpstr>VAS083_F_Ilgalaikioturt114Nuotekusurinki1</vt:lpstr>
      <vt:lpstr>'Forma 12'!VAS083_F_Ilgalaikioturt114Nuotekuvalymas1</vt:lpstr>
      <vt:lpstr>VAS083_F_Ilgalaikioturt114Nuotekuvalymas1</vt:lpstr>
      <vt:lpstr>'Forma 12'!VAS083_F_Ilgalaikioturt114Pavirsiniunuot1</vt:lpstr>
      <vt:lpstr>VAS083_F_Ilgalaikioturt114Pavirsiniunuot1</vt:lpstr>
      <vt:lpstr>'Forma 12'!VAS083_F_Ilgalaikioturt114Turtovienetask1</vt:lpstr>
      <vt:lpstr>VAS083_F_Ilgalaikioturt114Turtovienetask1</vt:lpstr>
      <vt:lpstr>'Forma 12'!VAS083_F_Ilgalaikioturt115Apskaitosveikla1</vt:lpstr>
      <vt:lpstr>VAS083_F_Ilgalaikioturt115Apskaitosveikla1</vt:lpstr>
      <vt:lpstr>'Forma 12'!VAS083_F_Ilgalaikioturt115Geriamojovande7</vt:lpstr>
      <vt:lpstr>VAS083_F_Ilgalaikioturt115Geriamojovande7</vt:lpstr>
      <vt:lpstr>'Forma 12'!VAS083_F_Ilgalaikioturt115Geriamojovande8</vt:lpstr>
      <vt:lpstr>VAS083_F_Ilgalaikioturt115Geriamojovande8</vt:lpstr>
      <vt:lpstr>'Forma 12'!VAS083_F_Ilgalaikioturt115Geriamojovande9</vt:lpstr>
      <vt:lpstr>VAS083_F_Ilgalaikioturt115Geriamojovande9</vt:lpstr>
      <vt:lpstr>'Forma 12'!VAS083_F_Ilgalaikioturt115Inventorinisnu1</vt:lpstr>
      <vt:lpstr>VAS083_F_Ilgalaikioturt115Inventorinisnu1</vt:lpstr>
      <vt:lpstr>'Forma 12'!VAS083_F_Ilgalaikioturt115Kitareguliuoja1</vt:lpstr>
      <vt:lpstr>VAS083_F_Ilgalaikioturt115Kitareguliuoja1</vt:lpstr>
      <vt:lpstr>'Forma 12'!VAS083_F_Ilgalaikioturt115Kitosveiklosne1</vt:lpstr>
      <vt:lpstr>VAS083_F_Ilgalaikioturt115Kitosveiklosne1</vt:lpstr>
      <vt:lpstr>'Forma 12'!VAS083_F_Ilgalaikioturt115Lrklimatokaito1</vt:lpstr>
      <vt:lpstr>VAS083_F_Ilgalaikioturt115Lrklimatokaito1</vt:lpstr>
      <vt:lpstr>'Forma 12'!VAS083_F_Ilgalaikioturt115Nuotekudumblot1</vt:lpstr>
      <vt:lpstr>VAS083_F_Ilgalaikioturt115Nuotekudumblot1</vt:lpstr>
      <vt:lpstr>'Forma 12'!VAS083_F_Ilgalaikioturt115Nuotekusurinki1</vt:lpstr>
      <vt:lpstr>VAS083_F_Ilgalaikioturt115Nuotekusurinki1</vt:lpstr>
      <vt:lpstr>'Forma 12'!VAS083_F_Ilgalaikioturt115Nuotekuvalymas1</vt:lpstr>
      <vt:lpstr>VAS083_F_Ilgalaikioturt115Nuotekuvalymas1</vt:lpstr>
      <vt:lpstr>'Forma 12'!VAS083_F_Ilgalaikioturt115Pavirsiniunuot1</vt:lpstr>
      <vt:lpstr>VAS083_F_Ilgalaikioturt115Pavirsiniunuot1</vt:lpstr>
      <vt:lpstr>'Forma 12'!VAS083_F_Ilgalaikioturt115Turtovienetask1</vt:lpstr>
      <vt:lpstr>VAS083_F_Ilgalaikioturt115Turtovienetask1</vt:lpstr>
      <vt:lpstr>'Forma 12'!VAS083_F_Ilgalaikioturt116Apskaitosveikla1</vt:lpstr>
      <vt:lpstr>VAS083_F_Ilgalaikioturt116Apskaitosveikla1</vt:lpstr>
      <vt:lpstr>'Forma 12'!VAS083_F_Ilgalaikioturt116Geriamojovande7</vt:lpstr>
      <vt:lpstr>VAS083_F_Ilgalaikioturt116Geriamojovande7</vt:lpstr>
      <vt:lpstr>'Forma 12'!VAS083_F_Ilgalaikioturt116Geriamojovande8</vt:lpstr>
      <vt:lpstr>VAS083_F_Ilgalaikioturt116Geriamojovande8</vt:lpstr>
      <vt:lpstr>'Forma 12'!VAS083_F_Ilgalaikioturt116Geriamojovande9</vt:lpstr>
      <vt:lpstr>VAS083_F_Ilgalaikioturt116Geriamojovande9</vt:lpstr>
      <vt:lpstr>'Forma 12'!VAS083_F_Ilgalaikioturt116Inventorinisnu1</vt:lpstr>
      <vt:lpstr>VAS083_F_Ilgalaikioturt116Inventorinisnu1</vt:lpstr>
      <vt:lpstr>'Forma 12'!VAS083_F_Ilgalaikioturt116Kitareguliuoja1</vt:lpstr>
      <vt:lpstr>VAS083_F_Ilgalaikioturt116Kitareguliuoja1</vt:lpstr>
      <vt:lpstr>'Forma 12'!VAS083_F_Ilgalaikioturt116Kitosveiklosne1</vt:lpstr>
      <vt:lpstr>VAS083_F_Ilgalaikioturt116Kitosveiklosne1</vt:lpstr>
      <vt:lpstr>'Forma 12'!VAS083_F_Ilgalaikioturt116Lrklimatokaito1</vt:lpstr>
      <vt:lpstr>VAS083_F_Ilgalaikioturt116Lrklimatokaito1</vt:lpstr>
      <vt:lpstr>'Forma 12'!VAS083_F_Ilgalaikioturt116Nuotekudumblot1</vt:lpstr>
      <vt:lpstr>VAS083_F_Ilgalaikioturt116Nuotekudumblot1</vt:lpstr>
      <vt:lpstr>'Forma 12'!VAS083_F_Ilgalaikioturt116Nuotekusurinki1</vt:lpstr>
      <vt:lpstr>VAS083_F_Ilgalaikioturt116Nuotekusurinki1</vt:lpstr>
      <vt:lpstr>'Forma 12'!VAS083_F_Ilgalaikioturt116Nuotekuvalymas1</vt:lpstr>
      <vt:lpstr>VAS083_F_Ilgalaikioturt116Nuotekuvalymas1</vt:lpstr>
      <vt:lpstr>'Forma 12'!VAS083_F_Ilgalaikioturt116Pavirsiniunuot1</vt:lpstr>
      <vt:lpstr>VAS083_F_Ilgalaikioturt116Pavirsiniunuot1</vt:lpstr>
      <vt:lpstr>'Forma 12'!VAS083_F_Ilgalaikioturt116Turtovienetask1</vt:lpstr>
      <vt:lpstr>VAS083_F_Ilgalaikioturt116Turtovienetask1</vt:lpstr>
      <vt:lpstr>'Forma 12'!VAS083_F_Ilgalaikioturt117Apskaitosveikla1</vt:lpstr>
      <vt:lpstr>VAS083_F_Ilgalaikioturt117Apskaitosveikla1</vt:lpstr>
      <vt:lpstr>'Forma 12'!VAS083_F_Ilgalaikioturt117Geriamojovande7</vt:lpstr>
      <vt:lpstr>VAS083_F_Ilgalaikioturt117Geriamojovande7</vt:lpstr>
      <vt:lpstr>'Forma 12'!VAS083_F_Ilgalaikioturt117Geriamojovande8</vt:lpstr>
      <vt:lpstr>VAS083_F_Ilgalaikioturt117Geriamojovande8</vt:lpstr>
      <vt:lpstr>'Forma 12'!VAS083_F_Ilgalaikioturt117Geriamojovande9</vt:lpstr>
      <vt:lpstr>VAS083_F_Ilgalaikioturt117Geriamojovande9</vt:lpstr>
      <vt:lpstr>'Forma 12'!VAS083_F_Ilgalaikioturt117Inventorinisnu1</vt:lpstr>
      <vt:lpstr>VAS083_F_Ilgalaikioturt117Inventorinisnu1</vt:lpstr>
      <vt:lpstr>'Forma 12'!VAS083_F_Ilgalaikioturt117Kitareguliuoja1</vt:lpstr>
      <vt:lpstr>VAS083_F_Ilgalaikioturt117Kitareguliuoja1</vt:lpstr>
      <vt:lpstr>'Forma 12'!VAS083_F_Ilgalaikioturt117Kitosveiklosne1</vt:lpstr>
      <vt:lpstr>VAS083_F_Ilgalaikioturt117Kitosveiklosne1</vt:lpstr>
      <vt:lpstr>'Forma 12'!VAS083_F_Ilgalaikioturt117Lrklimatokaito1</vt:lpstr>
      <vt:lpstr>VAS083_F_Ilgalaikioturt117Lrklimatokaito1</vt:lpstr>
      <vt:lpstr>'Forma 12'!VAS083_F_Ilgalaikioturt117Nuotekudumblot1</vt:lpstr>
      <vt:lpstr>VAS083_F_Ilgalaikioturt117Nuotekudumblot1</vt:lpstr>
      <vt:lpstr>'Forma 12'!VAS083_F_Ilgalaikioturt117Nuotekusurinki1</vt:lpstr>
      <vt:lpstr>VAS083_F_Ilgalaikioturt117Nuotekusurinki1</vt:lpstr>
      <vt:lpstr>'Forma 12'!VAS083_F_Ilgalaikioturt117Nuotekuvalymas1</vt:lpstr>
      <vt:lpstr>VAS083_F_Ilgalaikioturt117Nuotekuvalymas1</vt:lpstr>
      <vt:lpstr>'Forma 12'!VAS083_F_Ilgalaikioturt117Pavirsiniunuot1</vt:lpstr>
      <vt:lpstr>VAS083_F_Ilgalaikioturt117Pavirsiniunuot1</vt:lpstr>
      <vt:lpstr>'Forma 12'!VAS083_F_Ilgalaikioturt117Turtovienetask1</vt:lpstr>
      <vt:lpstr>VAS083_F_Ilgalaikioturt117Turtovienetask1</vt:lpstr>
      <vt:lpstr>'Forma 12'!VAS083_F_Ilgalaikioturt118Apskaitosveikla1</vt:lpstr>
      <vt:lpstr>VAS083_F_Ilgalaikioturt118Apskaitosveikla1</vt:lpstr>
      <vt:lpstr>'Forma 12'!VAS083_F_Ilgalaikioturt118Geriamojovande7</vt:lpstr>
      <vt:lpstr>VAS083_F_Ilgalaikioturt118Geriamojovande7</vt:lpstr>
      <vt:lpstr>'Forma 12'!VAS083_F_Ilgalaikioturt118Geriamojovande8</vt:lpstr>
      <vt:lpstr>VAS083_F_Ilgalaikioturt118Geriamojovande8</vt:lpstr>
      <vt:lpstr>'Forma 12'!VAS083_F_Ilgalaikioturt118Geriamojovande9</vt:lpstr>
      <vt:lpstr>VAS083_F_Ilgalaikioturt118Geriamojovande9</vt:lpstr>
      <vt:lpstr>'Forma 12'!VAS083_F_Ilgalaikioturt118Inventorinisnu1</vt:lpstr>
      <vt:lpstr>VAS083_F_Ilgalaikioturt118Inventorinisnu1</vt:lpstr>
      <vt:lpstr>'Forma 12'!VAS083_F_Ilgalaikioturt118Kitareguliuoja1</vt:lpstr>
      <vt:lpstr>VAS083_F_Ilgalaikioturt118Kitareguliuoja1</vt:lpstr>
      <vt:lpstr>'Forma 12'!VAS083_F_Ilgalaikioturt118Kitosveiklosne1</vt:lpstr>
      <vt:lpstr>VAS083_F_Ilgalaikioturt118Kitosveiklosne1</vt:lpstr>
      <vt:lpstr>'Forma 12'!VAS083_F_Ilgalaikioturt118Lrklimatokaito1</vt:lpstr>
      <vt:lpstr>VAS083_F_Ilgalaikioturt118Lrklimatokaito1</vt:lpstr>
      <vt:lpstr>'Forma 12'!VAS083_F_Ilgalaikioturt118Nuotekudumblot1</vt:lpstr>
      <vt:lpstr>VAS083_F_Ilgalaikioturt118Nuotekudumblot1</vt:lpstr>
      <vt:lpstr>'Forma 12'!VAS083_F_Ilgalaikioturt118Nuotekusurinki1</vt:lpstr>
      <vt:lpstr>VAS083_F_Ilgalaikioturt118Nuotekusurinki1</vt:lpstr>
      <vt:lpstr>'Forma 12'!VAS083_F_Ilgalaikioturt118Nuotekuvalymas1</vt:lpstr>
      <vt:lpstr>VAS083_F_Ilgalaikioturt118Nuotekuvalymas1</vt:lpstr>
      <vt:lpstr>'Forma 12'!VAS083_F_Ilgalaikioturt118Pavirsiniunuot1</vt:lpstr>
      <vt:lpstr>VAS083_F_Ilgalaikioturt118Pavirsiniunuot1</vt:lpstr>
      <vt:lpstr>'Forma 12'!VAS083_F_Ilgalaikioturt118Turtovienetask1</vt:lpstr>
      <vt:lpstr>VAS083_F_Ilgalaikioturt118Turtovienetask1</vt:lpstr>
      <vt:lpstr>'Forma 12'!VAS083_F_Ilgalaikioturt119Apskaitosveikla1</vt:lpstr>
      <vt:lpstr>VAS083_F_Ilgalaikioturt119Apskaitosveikla1</vt:lpstr>
      <vt:lpstr>'Forma 12'!VAS083_F_Ilgalaikioturt119Geriamojovande7</vt:lpstr>
      <vt:lpstr>VAS083_F_Ilgalaikioturt119Geriamojovande7</vt:lpstr>
      <vt:lpstr>'Forma 12'!VAS083_F_Ilgalaikioturt119Geriamojovande8</vt:lpstr>
      <vt:lpstr>VAS083_F_Ilgalaikioturt119Geriamojovande8</vt:lpstr>
      <vt:lpstr>'Forma 12'!VAS083_F_Ilgalaikioturt119Geriamojovande9</vt:lpstr>
      <vt:lpstr>VAS083_F_Ilgalaikioturt119Geriamojovande9</vt:lpstr>
      <vt:lpstr>'Forma 12'!VAS083_F_Ilgalaikioturt119Inventorinisnu1</vt:lpstr>
      <vt:lpstr>VAS083_F_Ilgalaikioturt119Inventorinisnu1</vt:lpstr>
      <vt:lpstr>'Forma 12'!VAS083_F_Ilgalaikioturt119Kitareguliuoja1</vt:lpstr>
      <vt:lpstr>VAS083_F_Ilgalaikioturt119Kitareguliuoja1</vt:lpstr>
      <vt:lpstr>'Forma 12'!VAS083_F_Ilgalaikioturt119Kitosveiklosne1</vt:lpstr>
      <vt:lpstr>VAS083_F_Ilgalaikioturt119Kitosveiklosne1</vt:lpstr>
      <vt:lpstr>'Forma 12'!VAS083_F_Ilgalaikioturt119Lrklimatokaito1</vt:lpstr>
      <vt:lpstr>VAS083_F_Ilgalaikioturt119Lrklimatokaito1</vt:lpstr>
      <vt:lpstr>'Forma 12'!VAS083_F_Ilgalaikioturt119Nuotekudumblot1</vt:lpstr>
      <vt:lpstr>VAS083_F_Ilgalaikioturt119Nuotekudumblot1</vt:lpstr>
      <vt:lpstr>'Forma 12'!VAS083_F_Ilgalaikioturt119Nuotekusurinki1</vt:lpstr>
      <vt:lpstr>VAS083_F_Ilgalaikioturt119Nuotekusurinki1</vt:lpstr>
      <vt:lpstr>'Forma 12'!VAS083_F_Ilgalaikioturt119Nuotekuvalymas1</vt:lpstr>
      <vt:lpstr>VAS083_F_Ilgalaikioturt119Nuotekuvalymas1</vt:lpstr>
      <vt:lpstr>'Forma 12'!VAS083_F_Ilgalaikioturt119Pavirsiniunuot1</vt:lpstr>
      <vt:lpstr>VAS083_F_Ilgalaikioturt119Pavirsiniunuot1</vt:lpstr>
      <vt:lpstr>'Forma 12'!VAS083_F_Ilgalaikioturt119Turtovienetask1</vt:lpstr>
      <vt:lpstr>VAS083_F_Ilgalaikioturt119Turtovienetask1</vt:lpstr>
      <vt:lpstr>'Forma 12'!VAS083_F_Ilgalaikioturt11Apskaitosveikla1</vt:lpstr>
      <vt:lpstr>VAS083_F_Ilgalaikioturt11Apskaitosveikla1</vt:lpstr>
      <vt:lpstr>'Forma 12'!VAS083_F_Ilgalaikioturt11Geriamojovande7</vt:lpstr>
      <vt:lpstr>VAS083_F_Ilgalaikioturt11Geriamojovande7</vt:lpstr>
      <vt:lpstr>'Forma 12'!VAS083_F_Ilgalaikioturt11Geriamojovande8</vt:lpstr>
      <vt:lpstr>VAS083_F_Ilgalaikioturt11Geriamojovande8</vt:lpstr>
      <vt:lpstr>'Forma 12'!VAS083_F_Ilgalaikioturt11Geriamojovande9</vt:lpstr>
      <vt:lpstr>VAS083_F_Ilgalaikioturt11Geriamojovande9</vt:lpstr>
      <vt:lpstr>'Forma 12'!VAS083_F_Ilgalaikioturt11Inventorinisnu1</vt:lpstr>
      <vt:lpstr>VAS083_F_Ilgalaikioturt11Inventorinisnu1</vt:lpstr>
      <vt:lpstr>'Forma 12'!VAS083_F_Ilgalaikioturt11Kitareguliuoja1</vt:lpstr>
      <vt:lpstr>VAS083_F_Ilgalaikioturt11Kitareguliuoja1</vt:lpstr>
      <vt:lpstr>'Forma 12'!VAS083_F_Ilgalaikioturt11Kitosveiklosne1</vt:lpstr>
      <vt:lpstr>VAS083_F_Ilgalaikioturt11Kitosveiklosne1</vt:lpstr>
      <vt:lpstr>'Forma 12'!VAS083_F_Ilgalaikioturt11Lrklimatokaito1</vt:lpstr>
      <vt:lpstr>VAS083_F_Ilgalaikioturt11Lrklimatokaito1</vt:lpstr>
      <vt:lpstr>'Forma 12'!VAS083_F_Ilgalaikioturt11Nuotekudumblot1</vt:lpstr>
      <vt:lpstr>VAS083_F_Ilgalaikioturt11Nuotekudumblot1</vt:lpstr>
      <vt:lpstr>'Forma 12'!VAS083_F_Ilgalaikioturt11Nuotekusurinki1</vt:lpstr>
      <vt:lpstr>VAS083_F_Ilgalaikioturt11Nuotekusurinki1</vt:lpstr>
      <vt:lpstr>'Forma 12'!VAS083_F_Ilgalaikioturt11Nuotekuvalymas1</vt:lpstr>
      <vt:lpstr>VAS083_F_Ilgalaikioturt11Nuotekuvalymas1</vt:lpstr>
      <vt:lpstr>'Forma 12'!VAS083_F_Ilgalaikioturt11Pavirsiniunuot1</vt:lpstr>
      <vt:lpstr>VAS083_F_Ilgalaikioturt11Pavirsiniunuot1</vt:lpstr>
      <vt:lpstr>'Forma 12'!VAS083_F_Ilgalaikioturt11Turtovienetask1</vt:lpstr>
      <vt:lpstr>VAS083_F_Ilgalaikioturt11Turtovienetask1</vt:lpstr>
      <vt:lpstr>'Forma 12'!VAS083_F_Ilgalaikioturt120Apskaitosveikla1</vt:lpstr>
      <vt:lpstr>VAS083_F_Ilgalaikioturt120Apskaitosveikla1</vt:lpstr>
      <vt:lpstr>'Forma 12'!VAS083_F_Ilgalaikioturt120Geriamojovande7</vt:lpstr>
      <vt:lpstr>VAS083_F_Ilgalaikioturt120Geriamojovande7</vt:lpstr>
      <vt:lpstr>'Forma 12'!VAS083_F_Ilgalaikioturt120Geriamojovande8</vt:lpstr>
      <vt:lpstr>VAS083_F_Ilgalaikioturt120Geriamojovande8</vt:lpstr>
      <vt:lpstr>'Forma 12'!VAS083_F_Ilgalaikioturt120Geriamojovande9</vt:lpstr>
      <vt:lpstr>VAS083_F_Ilgalaikioturt120Geriamojovande9</vt:lpstr>
      <vt:lpstr>'Forma 12'!VAS083_F_Ilgalaikioturt120Inventorinisnu1</vt:lpstr>
      <vt:lpstr>VAS083_F_Ilgalaikioturt120Inventorinisnu1</vt:lpstr>
      <vt:lpstr>'Forma 12'!VAS083_F_Ilgalaikioturt120Kitareguliuoja1</vt:lpstr>
      <vt:lpstr>VAS083_F_Ilgalaikioturt120Kitareguliuoja1</vt:lpstr>
      <vt:lpstr>'Forma 12'!VAS083_F_Ilgalaikioturt120Kitosveiklosne1</vt:lpstr>
      <vt:lpstr>VAS083_F_Ilgalaikioturt120Kitosveiklosne1</vt:lpstr>
      <vt:lpstr>'Forma 12'!VAS083_F_Ilgalaikioturt120Lrklimatokaito1</vt:lpstr>
      <vt:lpstr>VAS083_F_Ilgalaikioturt120Lrklimatokaito1</vt:lpstr>
      <vt:lpstr>'Forma 12'!VAS083_F_Ilgalaikioturt120Nuotekudumblot1</vt:lpstr>
      <vt:lpstr>VAS083_F_Ilgalaikioturt120Nuotekudumblot1</vt:lpstr>
      <vt:lpstr>'Forma 12'!VAS083_F_Ilgalaikioturt120Nuotekusurinki1</vt:lpstr>
      <vt:lpstr>VAS083_F_Ilgalaikioturt120Nuotekusurinki1</vt:lpstr>
      <vt:lpstr>'Forma 12'!VAS083_F_Ilgalaikioturt120Nuotekuvalymas1</vt:lpstr>
      <vt:lpstr>VAS083_F_Ilgalaikioturt120Nuotekuvalymas1</vt:lpstr>
      <vt:lpstr>'Forma 12'!VAS083_F_Ilgalaikioturt120Pavirsiniunuot1</vt:lpstr>
      <vt:lpstr>VAS083_F_Ilgalaikioturt120Pavirsiniunuot1</vt:lpstr>
      <vt:lpstr>'Forma 12'!VAS083_F_Ilgalaikioturt120Turtovienetask1</vt:lpstr>
      <vt:lpstr>VAS083_F_Ilgalaikioturt120Turtovienetask1</vt:lpstr>
      <vt:lpstr>'Forma 12'!VAS083_F_Ilgalaikioturt121Apskaitosveikla1</vt:lpstr>
      <vt:lpstr>VAS083_F_Ilgalaikioturt121Apskaitosveikla1</vt:lpstr>
      <vt:lpstr>'Forma 12'!VAS083_F_Ilgalaikioturt121Geriamojovande7</vt:lpstr>
      <vt:lpstr>VAS083_F_Ilgalaikioturt121Geriamojovande7</vt:lpstr>
      <vt:lpstr>'Forma 12'!VAS083_F_Ilgalaikioturt121Geriamojovande8</vt:lpstr>
      <vt:lpstr>VAS083_F_Ilgalaikioturt121Geriamojovande8</vt:lpstr>
      <vt:lpstr>'Forma 12'!VAS083_F_Ilgalaikioturt121Geriamojovande9</vt:lpstr>
      <vt:lpstr>VAS083_F_Ilgalaikioturt121Geriamojovande9</vt:lpstr>
      <vt:lpstr>'Forma 12'!VAS083_F_Ilgalaikioturt121Inventorinisnu1</vt:lpstr>
      <vt:lpstr>VAS083_F_Ilgalaikioturt121Inventorinisnu1</vt:lpstr>
      <vt:lpstr>'Forma 12'!VAS083_F_Ilgalaikioturt121Kitareguliuoja1</vt:lpstr>
      <vt:lpstr>VAS083_F_Ilgalaikioturt121Kitareguliuoja1</vt:lpstr>
      <vt:lpstr>'Forma 12'!VAS083_F_Ilgalaikioturt121Kitosveiklosne1</vt:lpstr>
      <vt:lpstr>VAS083_F_Ilgalaikioturt121Kitosveiklosne1</vt:lpstr>
      <vt:lpstr>'Forma 12'!VAS083_F_Ilgalaikioturt121Lrklimatokaito1</vt:lpstr>
      <vt:lpstr>VAS083_F_Ilgalaikioturt121Lrklimatokaito1</vt:lpstr>
      <vt:lpstr>'Forma 12'!VAS083_F_Ilgalaikioturt121Nuotekudumblot1</vt:lpstr>
      <vt:lpstr>VAS083_F_Ilgalaikioturt121Nuotekudumblot1</vt:lpstr>
      <vt:lpstr>'Forma 12'!VAS083_F_Ilgalaikioturt121Nuotekusurinki1</vt:lpstr>
      <vt:lpstr>VAS083_F_Ilgalaikioturt121Nuotekusurinki1</vt:lpstr>
      <vt:lpstr>'Forma 12'!VAS083_F_Ilgalaikioturt121Nuotekuvalymas1</vt:lpstr>
      <vt:lpstr>VAS083_F_Ilgalaikioturt121Nuotekuvalymas1</vt:lpstr>
      <vt:lpstr>'Forma 12'!VAS083_F_Ilgalaikioturt121Pavirsiniunuot1</vt:lpstr>
      <vt:lpstr>VAS083_F_Ilgalaikioturt121Pavirsiniunuot1</vt:lpstr>
      <vt:lpstr>'Forma 12'!VAS083_F_Ilgalaikioturt121Turtovienetask1</vt:lpstr>
      <vt:lpstr>VAS083_F_Ilgalaikioturt121Turtovienetask1</vt:lpstr>
      <vt:lpstr>'Forma 12'!VAS083_F_Ilgalaikioturt122Apskaitosveikla1</vt:lpstr>
      <vt:lpstr>VAS083_F_Ilgalaikioturt122Apskaitosveikla1</vt:lpstr>
      <vt:lpstr>'Forma 12'!VAS083_F_Ilgalaikioturt122Geriamojovande7</vt:lpstr>
      <vt:lpstr>VAS083_F_Ilgalaikioturt122Geriamojovande7</vt:lpstr>
      <vt:lpstr>'Forma 12'!VAS083_F_Ilgalaikioturt122Geriamojovande8</vt:lpstr>
      <vt:lpstr>VAS083_F_Ilgalaikioturt122Geriamojovande8</vt:lpstr>
      <vt:lpstr>'Forma 12'!VAS083_F_Ilgalaikioturt122Geriamojovande9</vt:lpstr>
      <vt:lpstr>VAS083_F_Ilgalaikioturt122Geriamojovande9</vt:lpstr>
      <vt:lpstr>'Forma 12'!VAS083_F_Ilgalaikioturt122Inventorinisnu1</vt:lpstr>
      <vt:lpstr>VAS083_F_Ilgalaikioturt122Inventorinisnu1</vt:lpstr>
      <vt:lpstr>'Forma 12'!VAS083_F_Ilgalaikioturt122Kitareguliuoja1</vt:lpstr>
      <vt:lpstr>VAS083_F_Ilgalaikioturt122Kitareguliuoja1</vt:lpstr>
      <vt:lpstr>'Forma 12'!VAS083_F_Ilgalaikioturt122Kitosveiklosne1</vt:lpstr>
      <vt:lpstr>VAS083_F_Ilgalaikioturt122Kitosveiklosne1</vt:lpstr>
      <vt:lpstr>'Forma 12'!VAS083_F_Ilgalaikioturt122Lrklimatokaito1</vt:lpstr>
      <vt:lpstr>VAS083_F_Ilgalaikioturt122Lrklimatokaito1</vt:lpstr>
      <vt:lpstr>'Forma 12'!VAS083_F_Ilgalaikioturt122Nuotekudumblot1</vt:lpstr>
      <vt:lpstr>VAS083_F_Ilgalaikioturt122Nuotekudumblot1</vt:lpstr>
      <vt:lpstr>'Forma 12'!VAS083_F_Ilgalaikioturt122Nuotekusurinki1</vt:lpstr>
      <vt:lpstr>VAS083_F_Ilgalaikioturt122Nuotekusurinki1</vt:lpstr>
      <vt:lpstr>'Forma 12'!VAS083_F_Ilgalaikioturt122Nuotekuvalymas1</vt:lpstr>
      <vt:lpstr>VAS083_F_Ilgalaikioturt122Nuotekuvalymas1</vt:lpstr>
      <vt:lpstr>'Forma 12'!VAS083_F_Ilgalaikioturt122Pavirsiniunuot1</vt:lpstr>
      <vt:lpstr>VAS083_F_Ilgalaikioturt122Pavirsiniunuot1</vt:lpstr>
      <vt:lpstr>'Forma 12'!VAS083_F_Ilgalaikioturt122Turtovienetask1</vt:lpstr>
      <vt:lpstr>VAS083_F_Ilgalaikioturt122Turtovienetask1</vt:lpstr>
      <vt:lpstr>'Forma 12'!VAS083_F_Ilgalaikioturt123Apskaitosveikla1</vt:lpstr>
      <vt:lpstr>VAS083_F_Ilgalaikioturt123Apskaitosveikla1</vt:lpstr>
      <vt:lpstr>'Forma 12'!VAS083_F_Ilgalaikioturt123Geriamojovande7</vt:lpstr>
      <vt:lpstr>VAS083_F_Ilgalaikioturt123Geriamojovande7</vt:lpstr>
      <vt:lpstr>'Forma 12'!VAS083_F_Ilgalaikioturt123Geriamojovande8</vt:lpstr>
      <vt:lpstr>VAS083_F_Ilgalaikioturt123Geriamojovande8</vt:lpstr>
      <vt:lpstr>'Forma 12'!VAS083_F_Ilgalaikioturt123Geriamojovande9</vt:lpstr>
      <vt:lpstr>VAS083_F_Ilgalaikioturt123Geriamojovande9</vt:lpstr>
      <vt:lpstr>'Forma 12'!VAS083_F_Ilgalaikioturt123Inventorinisnu1</vt:lpstr>
      <vt:lpstr>VAS083_F_Ilgalaikioturt123Inventorinisnu1</vt:lpstr>
      <vt:lpstr>'Forma 12'!VAS083_F_Ilgalaikioturt123Kitareguliuoja1</vt:lpstr>
      <vt:lpstr>VAS083_F_Ilgalaikioturt123Kitareguliuoja1</vt:lpstr>
      <vt:lpstr>'Forma 12'!VAS083_F_Ilgalaikioturt123Kitosveiklosne1</vt:lpstr>
      <vt:lpstr>VAS083_F_Ilgalaikioturt123Kitosveiklosne1</vt:lpstr>
      <vt:lpstr>'Forma 12'!VAS083_F_Ilgalaikioturt123Lrklimatokaito1</vt:lpstr>
      <vt:lpstr>VAS083_F_Ilgalaikioturt123Lrklimatokaito1</vt:lpstr>
      <vt:lpstr>'Forma 12'!VAS083_F_Ilgalaikioturt123Nuotekudumblot1</vt:lpstr>
      <vt:lpstr>VAS083_F_Ilgalaikioturt123Nuotekudumblot1</vt:lpstr>
      <vt:lpstr>'Forma 12'!VAS083_F_Ilgalaikioturt123Nuotekusurinki1</vt:lpstr>
      <vt:lpstr>VAS083_F_Ilgalaikioturt123Nuotekusurinki1</vt:lpstr>
      <vt:lpstr>'Forma 12'!VAS083_F_Ilgalaikioturt123Nuotekuvalymas1</vt:lpstr>
      <vt:lpstr>VAS083_F_Ilgalaikioturt123Nuotekuvalymas1</vt:lpstr>
      <vt:lpstr>'Forma 12'!VAS083_F_Ilgalaikioturt123Pavirsiniunuot1</vt:lpstr>
      <vt:lpstr>VAS083_F_Ilgalaikioturt123Pavirsiniunuot1</vt:lpstr>
      <vt:lpstr>'Forma 12'!VAS083_F_Ilgalaikioturt123Turtovienetask1</vt:lpstr>
      <vt:lpstr>VAS083_F_Ilgalaikioturt123Turtovienetask1</vt:lpstr>
      <vt:lpstr>'Forma 12'!VAS083_F_Ilgalaikioturt124Apskaitosveikla1</vt:lpstr>
      <vt:lpstr>VAS083_F_Ilgalaikioturt124Apskaitosveikla1</vt:lpstr>
      <vt:lpstr>'Forma 12'!VAS083_F_Ilgalaikioturt124Geriamojovande7</vt:lpstr>
      <vt:lpstr>VAS083_F_Ilgalaikioturt124Geriamojovande7</vt:lpstr>
      <vt:lpstr>'Forma 12'!VAS083_F_Ilgalaikioturt124Geriamojovande8</vt:lpstr>
      <vt:lpstr>VAS083_F_Ilgalaikioturt124Geriamojovande8</vt:lpstr>
      <vt:lpstr>'Forma 12'!VAS083_F_Ilgalaikioturt124Geriamojovande9</vt:lpstr>
      <vt:lpstr>VAS083_F_Ilgalaikioturt124Geriamojovande9</vt:lpstr>
      <vt:lpstr>'Forma 12'!VAS083_F_Ilgalaikioturt124Inventorinisnu1</vt:lpstr>
      <vt:lpstr>VAS083_F_Ilgalaikioturt124Inventorinisnu1</vt:lpstr>
      <vt:lpstr>'Forma 12'!VAS083_F_Ilgalaikioturt124Kitareguliuoja1</vt:lpstr>
      <vt:lpstr>VAS083_F_Ilgalaikioturt124Kitareguliuoja1</vt:lpstr>
      <vt:lpstr>'Forma 12'!VAS083_F_Ilgalaikioturt124Kitosveiklosne1</vt:lpstr>
      <vt:lpstr>VAS083_F_Ilgalaikioturt124Kitosveiklosne1</vt:lpstr>
      <vt:lpstr>'Forma 12'!VAS083_F_Ilgalaikioturt124Lrklimatokaito1</vt:lpstr>
      <vt:lpstr>VAS083_F_Ilgalaikioturt124Lrklimatokaito1</vt:lpstr>
      <vt:lpstr>'Forma 12'!VAS083_F_Ilgalaikioturt124Nuotekudumblot1</vt:lpstr>
      <vt:lpstr>VAS083_F_Ilgalaikioturt124Nuotekudumblot1</vt:lpstr>
      <vt:lpstr>'Forma 12'!VAS083_F_Ilgalaikioturt124Nuotekusurinki1</vt:lpstr>
      <vt:lpstr>VAS083_F_Ilgalaikioturt124Nuotekusurinki1</vt:lpstr>
      <vt:lpstr>'Forma 12'!VAS083_F_Ilgalaikioturt124Nuotekuvalymas1</vt:lpstr>
      <vt:lpstr>VAS083_F_Ilgalaikioturt124Nuotekuvalymas1</vt:lpstr>
      <vt:lpstr>'Forma 12'!VAS083_F_Ilgalaikioturt124Pavirsiniunuot1</vt:lpstr>
      <vt:lpstr>VAS083_F_Ilgalaikioturt124Pavirsiniunuot1</vt:lpstr>
      <vt:lpstr>'Forma 12'!VAS083_F_Ilgalaikioturt124Turtovienetask1</vt:lpstr>
      <vt:lpstr>VAS083_F_Ilgalaikioturt124Turtovienetask1</vt:lpstr>
      <vt:lpstr>'Forma 12'!VAS083_F_Ilgalaikioturt125Apskaitosveikla1</vt:lpstr>
      <vt:lpstr>VAS083_F_Ilgalaikioturt125Apskaitosveikla1</vt:lpstr>
      <vt:lpstr>'Forma 12'!VAS083_F_Ilgalaikioturt125Geriamojovande7</vt:lpstr>
      <vt:lpstr>VAS083_F_Ilgalaikioturt125Geriamojovande7</vt:lpstr>
      <vt:lpstr>'Forma 12'!VAS083_F_Ilgalaikioturt125Geriamojovande8</vt:lpstr>
      <vt:lpstr>VAS083_F_Ilgalaikioturt125Geriamojovande8</vt:lpstr>
      <vt:lpstr>'Forma 12'!VAS083_F_Ilgalaikioturt125Geriamojovande9</vt:lpstr>
      <vt:lpstr>VAS083_F_Ilgalaikioturt125Geriamojovande9</vt:lpstr>
      <vt:lpstr>'Forma 12'!VAS083_F_Ilgalaikioturt125Inventorinisnu1</vt:lpstr>
      <vt:lpstr>VAS083_F_Ilgalaikioturt125Inventorinisnu1</vt:lpstr>
      <vt:lpstr>'Forma 12'!VAS083_F_Ilgalaikioturt125Kitareguliuoja1</vt:lpstr>
      <vt:lpstr>VAS083_F_Ilgalaikioturt125Kitareguliuoja1</vt:lpstr>
      <vt:lpstr>'Forma 12'!VAS083_F_Ilgalaikioturt125Kitosveiklosne1</vt:lpstr>
      <vt:lpstr>VAS083_F_Ilgalaikioturt125Kitosveiklosne1</vt:lpstr>
      <vt:lpstr>'Forma 12'!VAS083_F_Ilgalaikioturt125Lrklimatokaito1</vt:lpstr>
      <vt:lpstr>VAS083_F_Ilgalaikioturt125Lrklimatokaito1</vt:lpstr>
      <vt:lpstr>'Forma 12'!VAS083_F_Ilgalaikioturt125Nuotekudumblot1</vt:lpstr>
      <vt:lpstr>VAS083_F_Ilgalaikioturt125Nuotekudumblot1</vt:lpstr>
      <vt:lpstr>'Forma 12'!VAS083_F_Ilgalaikioturt125Nuotekusurinki1</vt:lpstr>
      <vt:lpstr>VAS083_F_Ilgalaikioturt125Nuotekusurinki1</vt:lpstr>
      <vt:lpstr>'Forma 12'!VAS083_F_Ilgalaikioturt125Nuotekuvalymas1</vt:lpstr>
      <vt:lpstr>VAS083_F_Ilgalaikioturt125Nuotekuvalymas1</vt:lpstr>
      <vt:lpstr>'Forma 12'!VAS083_F_Ilgalaikioturt125Pavirsiniunuot1</vt:lpstr>
      <vt:lpstr>VAS083_F_Ilgalaikioturt125Pavirsiniunuot1</vt:lpstr>
      <vt:lpstr>'Forma 12'!VAS083_F_Ilgalaikioturt125Turtovienetask1</vt:lpstr>
      <vt:lpstr>VAS083_F_Ilgalaikioturt125Turtovienetask1</vt:lpstr>
      <vt:lpstr>'Forma 12'!VAS083_F_Ilgalaikioturt126Apskaitosveikla1</vt:lpstr>
      <vt:lpstr>VAS083_F_Ilgalaikioturt126Apskaitosveikla1</vt:lpstr>
      <vt:lpstr>'Forma 12'!VAS083_F_Ilgalaikioturt126Geriamojovande7</vt:lpstr>
      <vt:lpstr>VAS083_F_Ilgalaikioturt126Geriamojovande7</vt:lpstr>
      <vt:lpstr>'Forma 12'!VAS083_F_Ilgalaikioturt126Geriamojovande8</vt:lpstr>
      <vt:lpstr>VAS083_F_Ilgalaikioturt126Geriamojovande8</vt:lpstr>
      <vt:lpstr>'Forma 12'!VAS083_F_Ilgalaikioturt126Geriamojovande9</vt:lpstr>
      <vt:lpstr>VAS083_F_Ilgalaikioturt126Geriamojovande9</vt:lpstr>
      <vt:lpstr>'Forma 12'!VAS083_F_Ilgalaikioturt126Inventorinisnu1</vt:lpstr>
      <vt:lpstr>VAS083_F_Ilgalaikioturt126Inventorinisnu1</vt:lpstr>
      <vt:lpstr>'Forma 12'!VAS083_F_Ilgalaikioturt126Kitareguliuoja1</vt:lpstr>
      <vt:lpstr>VAS083_F_Ilgalaikioturt126Kitareguliuoja1</vt:lpstr>
      <vt:lpstr>'Forma 12'!VAS083_F_Ilgalaikioturt126Kitosveiklosne1</vt:lpstr>
      <vt:lpstr>VAS083_F_Ilgalaikioturt126Kitosveiklosne1</vt:lpstr>
      <vt:lpstr>'Forma 12'!VAS083_F_Ilgalaikioturt126Lrklimatokaito1</vt:lpstr>
      <vt:lpstr>VAS083_F_Ilgalaikioturt126Lrklimatokaito1</vt:lpstr>
      <vt:lpstr>'Forma 12'!VAS083_F_Ilgalaikioturt126Nuotekudumblot1</vt:lpstr>
      <vt:lpstr>VAS083_F_Ilgalaikioturt126Nuotekudumblot1</vt:lpstr>
      <vt:lpstr>'Forma 12'!VAS083_F_Ilgalaikioturt126Nuotekusurinki1</vt:lpstr>
      <vt:lpstr>VAS083_F_Ilgalaikioturt126Nuotekusurinki1</vt:lpstr>
      <vt:lpstr>'Forma 12'!VAS083_F_Ilgalaikioturt126Nuotekuvalymas1</vt:lpstr>
      <vt:lpstr>VAS083_F_Ilgalaikioturt126Nuotekuvalymas1</vt:lpstr>
      <vt:lpstr>'Forma 12'!VAS083_F_Ilgalaikioturt126Pavirsiniunuot1</vt:lpstr>
      <vt:lpstr>VAS083_F_Ilgalaikioturt126Pavirsiniunuot1</vt:lpstr>
      <vt:lpstr>'Forma 12'!VAS083_F_Ilgalaikioturt126Turtovienetask1</vt:lpstr>
      <vt:lpstr>VAS083_F_Ilgalaikioturt126Turtovienetask1</vt:lpstr>
      <vt:lpstr>'Forma 12'!VAS083_F_Ilgalaikioturt127Apskaitosveikla1</vt:lpstr>
      <vt:lpstr>VAS083_F_Ilgalaikioturt127Apskaitosveikla1</vt:lpstr>
      <vt:lpstr>'Forma 12'!VAS083_F_Ilgalaikioturt127Geriamojovande7</vt:lpstr>
      <vt:lpstr>VAS083_F_Ilgalaikioturt127Geriamojovande7</vt:lpstr>
      <vt:lpstr>'Forma 12'!VAS083_F_Ilgalaikioturt127Geriamojovande8</vt:lpstr>
      <vt:lpstr>VAS083_F_Ilgalaikioturt127Geriamojovande8</vt:lpstr>
      <vt:lpstr>'Forma 12'!VAS083_F_Ilgalaikioturt127Geriamojovande9</vt:lpstr>
      <vt:lpstr>VAS083_F_Ilgalaikioturt127Geriamojovande9</vt:lpstr>
      <vt:lpstr>'Forma 12'!VAS083_F_Ilgalaikioturt127Inventorinisnu1</vt:lpstr>
      <vt:lpstr>VAS083_F_Ilgalaikioturt127Inventorinisnu1</vt:lpstr>
      <vt:lpstr>'Forma 12'!VAS083_F_Ilgalaikioturt127Kitareguliuoja1</vt:lpstr>
      <vt:lpstr>VAS083_F_Ilgalaikioturt127Kitareguliuoja1</vt:lpstr>
      <vt:lpstr>'Forma 12'!VAS083_F_Ilgalaikioturt127Kitosveiklosne1</vt:lpstr>
      <vt:lpstr>VAS083_F_Ilgalaikioturt127Kitosveiklosne1</vt:lpstr>
      <vt:lpstr>'Forma 12'!VAS083_F_Ilgalaikioturt127Lrklimatokaito1</vt:lpstr>
      <vt:lpstr>VAS083_F_Ilgalaikioturt127Lrklimatokaito1</vt:lpstr>
      <vt:lpstr>'Forma 12'!VAS083_F_Ilgalaikioturt127Nuotekudumblot1</vt:lpstr>
      <vt:lpstr>VAS083_F_Ilgalaikioturt127Nuotekudumblot1</vt:lpstr>
      <vt:lpstr>'Forma 12'!VAS083_F_Ilgalaikioturt127Nuotekusurinki1</vt:lpstr>
      <vt:lpstr>VAS083_F_Ilgalaikioturt127Nuotekusurinki1</vt:lpstr>
      <vt:lpstr>'Forma 12'!VAS083_F_Ilgalaikioturt127Nuotekuvalymas1</vt:lpstr>
      <vt:lpstr>VAS083_F_Ilgalaikioturt127Nuotekuvalymas1</vt:lpstr>
      <vt:lpstr>'Forma 12'!VAS083_F_Ilgalaikioturt127Pavirsiniunuot1</vt:lpstr>
      <vt:lpstr>VAS083_F_Ilgalaikioturt127Pavirsiniunuot1</vt:lpstr>
      <vt:lpstr>'Forma 12'!VAS083_F_Ilgalaikioturt127Turtovienetask1</vt:lpstr>
      <vt:lpstr>VAS083_F_Ilgalaikioturt127Turtovienetask1</vt:lpstr>
      <vt:lpstr>'Forma 12'!VAS083_F_Ilgalaikioturt128Apskaitosveikla1</vt:lpstr>
      <vt:lpstr>VAS083_F_Ilgalaikioturt128Apskaitosveikla1</vt:lpstr>
      <vt:lpstr>'Forma 12'!VAS083_F_Ilgalaikioturt128Geriamojovande7</vt:lpstr>
      <vt:lpstr>VAS083_F_Ilgalaikioturt128Geriamojovande7</vt:lpstr>
      <vt:lpstr>'Forma 12'!VAS083_F_Ilgalaikioturt128Geriamojovande8</vt:lpstr>
      <vt:lpstr>VAS083_F_Ilgalaikioturt128Geriamojovande8</vt:lpstr>
      <vt:lpstr>'Forma 12'!VAS083_F_Ilgalaikioturt128Geriamojovande9</vt:lpstr>
      <vt:lpstr>VAS083_F_Ilgalaikioturt128Geriamojovande9</vt:lpstr>
      <vt:lpstr>'Forma 12'!VAS083_F_Ilgalaikioturt128Inventorinisnu1</vt:lpstr>
      <vt:lpstr>VAS083_F_Ilgalaikioturt128Inventorinisnu1</vt:lpstr>
      <vt:lpstr>'Forma 12'!VAS083_F_Ilgalaikioturt128Kitareguliuoja1</vt:lpstr>
      <vt:lpstr>VAS083_F_Ilgalaikioturt128Kitareguliuoja1</vt:lpstr>
      <vt:lpstr>'Forma 12'!VAS083_F_Ilgalaikioturt128Kitosveiklosne1</vt:lpstr>
      <vt:lpstr>VAS083_F_Ilgalaikioturt128Kitosveiklosne1</vt:lpstr>
      <vt:lpstr>'Forma 12'!VAS083_F_Ilgalaikioturt128Lrklimatokaito1</vt:lpstr>
      <vt:lpstr>VAS083_F_Ilgalaikioturt128Lrklimatokaito1</vt:lpstr>
      <vt:lpstr>'Forma 12'!VAS083_F_Ilgalaikioturt128Nuotekudumblot1</vt:lpstr>
      <vt:lpstr>VAS083_F_Ilgalaikioturt128Nuotekudumblot1</vt:lpstr>
      <vt:lpstr>'Forma 12'!VAS083_F_Ilgalaikioturt128Nuotekusurinki1</vt:lpstr>
      <vt:lpstr>VAS083_F_Ilgalaikioturt128Nuotekusurinki1</vt:lpstr>
      <vt:lpstr>'Forma 12'!VAS083_F_Ilgalaikioturt128Nuotekuvalymas1</vt:lpstr>
      <vt:lpstr>VAS083_F_Ilgalaikioturt128Nuotekuvalymas1</vt:lpstr>
      <vt:lpstr>'Forma 12'!VAS083_F_Ilgalaikioturt128Pavirsiniunuot1</vt:lpstr>
      <vt:lpstr>VAS083_F_Ilgalaikioturt128Pavirsiniunuot1</vt:lpstr>
      <vt:lpstr>'Forma 12'!VAS083_F_Ilgalaikioturt128Turtovienetask1</vt:lpstr>
      <vt:lpstr>VAS083_F_Ilgalaikioturt128Turtovienetask1</vt:lpstr>
      <vt:lpstr>'Forma 12'!VAS083_F_Ilgalaikioturt129Apskaitosveikla1</vt:lpstr>
      <vt:lpstr>VAS083_F_Ilgalaikioturt129Apskaitosveikla1</vt:lpstr>
      <vt:lpstr>'Forma 12'!VAS083_F_Ilgalaikioturt129Geriamojovande7</vt:lpstr>
      <vt:lpstr>VAS083_F_Ilgalaikioturt129Geriamojovande7</vt:lpstr>
      <vt:lpstr>'Forma 12'!VAS083_F_Ilgalaikioturt129Geriamojovande8</vt:lpstr>
      <vt:lpstr>VAS083_F_Ilgalaikioturt129Geriamojovande8</vt:lpstr>
      <vt:lpstr>'Forma 12'!VAS083_F_Ilgalaikioturt129Geriamojovande9</vt:lpstr>
      <vt:lpstr>VAS083_F_Ilgalaikioturt129Geriamojovande9</vt:lpstr>
      <vt:lpstr>'Forma 12'!VAS083_F_Ilgalaikioturt129Inventorinisnu1</vt:lpstr>
      <vt:lpstr>VAS083_F_Ilgalaikioturt129Inventorinisnu1</vt:lpstr>
      <vt:lpstr>'Forma 12'!VAS083_F_Ilgalaikioturt129Kitareguliuoja1</vt:lpstr>
      <vt:lpstr>VAS083_F_Ilgalaikioturt129Kitareguliuoja1</vt:lpstr>
      <vt:lpstr>'Forma 12'!VAS083_F_Ilgalaikioturt129Kitosveiklosne1</vt:lpstr>
      <vt:lpstr>VAS083_F_Ilgalaikioturt129Kitosveiklosne1</vt:lpstr>
      <vt:lpstr>'Forma 12'!VAS083_F_Ilgalaikioturt129Lrklimatokaito1</vt:lpstr>
      <vt:lpstr>VAS083_F_Ilgalaikioturt129Lrklimatokaito1</vt:lpstr>
      <vt:lpstr>'Forma 12'!VAS083_F_Ilgalaikioturt129Nuotekudumblot1</vt:lpstr>
      <vt:lpstr>VAS083_F_Ilgalaikioturt129Nuotekudumblot1</vt:lpstr>
      <vt:lpstr>'Forma 12'!VAS083_F_Ilgalaikioturt129Nuotekusurinki1</vt:lpstr>
      <vt:lpstr>VAS083_F_Ilgalaikioturt129Nuotekusurinki1</vt:lpstr>
      <vt:lpstr>'Forma 12'!VAS083_F_Ilgalaikioturt129Nuotekuvalymas1</vt:lpstr>
      <vt:lpstr>VAS083_F_Ilgalaikioturt129Nuotekuvalymas1</vt:lpstr>
      <vt:lpstr>'Forma 12'!VAS083_F_Ilgalaikioturt129Pavirsiniunuot1</vt:lpstr>
      <vt:lpstr>VAS083_F_Ilgalaikioturt129Pavirsiniunuot1</vt:lpstr>
      <vt:lpstr>'Forma 12'!VAS083_F_Ilgalaikioturt129Turtovienetask1</vt:lpstr>
      <vt:lpstr>VAS083_F_Ilgalaikioturt129Turtovienetask1</vt:lpstr>
      <vt:lpstr>'Forma 12'!VAS083_F_Ilgalaikioturt12Apskaitosveikla1</vt:lpstr>
      <vt:lpstr>VAS083_F_Ilgalaikioturt12Apskaitosveikla1</vt:lpstr>
      <vt:lpstr>'Forma 12'!VAS083_F_Ilgalaikioturt12Geriamojovande7</vt:lpstr>
      <vt:lpstr>VAS083_F_Ilgalaikioturt12Geriamojovande7</vt:lpstr>
      <vt:lpstr>'Forma 12'!VAS083_F_Ilgalaikioturt12Geriamojovande8</vt:lpstr>
      <vt:lpstr>VAS083_F_Ilgalaikioturt12Geriamojovande8</vt:lpstr>
      <vt:lpstr>'Forma 12'!VAS083_F_Ilgalaikioturt12Geriamojovande9</vt:lpstr>
      <vt:lpstr>VAS083_F_Ilgalaikioturt12Geriamojovande9</vt:lpstr>
      <vt:lpstr>'Forma 12'!VAS083_F_Ilgalaikioturt12Inventorinisnu1</vt:lpstr>
      <vt:lpstr>VAS083_F_Ilgalaikioturt12Inventorinisnu1</vt:lpstr>
      <vt:lpstr>'Forma 12'!VAS083_F_Ilgalaikioturt12Kitareguliuoja1</vt:lpstr>
      <vt:lpstr>VAS083_F_Ilgalaikioturt12Kitareguliuoja1</vt:lpstr>
      <vt:lpstr>'Forma 12'!VAS083_F_Ilgalaikioturt12Kitosveiklosne1</vt:lpstr>
      <vt:lpstr>VAS083_F_Ilgalaikioturt12Kitosveiklosne1</vt:lpstr>
      <vt:lpstr>'Forma 12'!VAS083_F_Ilgalaikioturt12Lrklimatokaito1</vt:lpstr>
      <vt:lpstr>VAS083_F_Ilgalaikioturt12Lrklimatokaito1</vt:lpstr>
      <vt:lpstr>'Forma 12'!VAS083_F_Ilgalaikioturt12Nuotekudumblot1</vt:lpstr>
      <vt:lpstr>VAS083_F_Ilgalaikioturt12Nuotekudumblot1</vt:lpstr>
      <vt:lpstr>'Forma 12'!VAS083_F_Ilgalaikioturt12Nuotekusurinki1</vt:lpstr>
      <vt:lpstr>VAS083_F_Ilgalaikioturt12Nuotekusurinki1</vt:lpstr>
      <vt:lpstr>'Forma 12'!VAS083_F_Ilgalaikioturt12Nuotekuvalymas1</vt:lpstr>
      <vt:lpstr>VAS083_F_Ilgalaikioturt12Nuotekuvalymas1</vt:lpstr>
      <vt:lpstr>'Forma 12'!VAS083_F_Ilgalaikioturt12Pavirsiniunuot1</vt:lpstr>
      <vt:lpstr>VAS083_F_Ilgalaikioturt12Pavirsiniunuot1</vt:lpstr>
      <vt:lpstr>'Forma 12'!VAS083_F_Ilgalaikioturt12Turtovienetask1</vt:lpstr>
      <vt:lpstr>VAS083_F_Ilgalaikioturt12Turtovienetask1</vt:lpstr>
      <vt:lpstr>'Forma 12'!VAS083_F_Ilgalaikioturt130Apskaitosveikla1</vt:lpstr>
      <vt:lpstr>VAS083_F_Ilgalaikioturt130Apskaitosveikla1</vt:lpstr>
      <vt:lpstr>'Forma 12'!VAS083_F_Ilgalaikioturt130Geriamojovande7</vt:lpstr>
      <vt:lpstr>VAS083_F_Ilgalaikioturt130Geriamojovande7</vt:lpstr>
      <vt:lpstr>'Forma 12'!VAS083_F_Ilgalaikioturt130Geriamojovande8</vt:lpstr>
      <vt:lpstr>VAS083_F_Ilgalaikioturt130Geriamojovande8</vt:lpstr>
      <vt:lpstr>'Forma 12'!VAS083_F_Ilgalaikioturt130Geriamojovande9</vt:lpstr>
      <vt:lpstr>VAS083_F_Ilgalaikioturt130Geriamojovande9</vt:lpstr>
      <vt:lpstr>'Forma 12'!VAS083_F_Ilgalaikioturt130Inventorinisnu1</vt:lpstr>
      <vt:lpstr>VAS083_F_Ilgalaikioturt130Inventorinisnu1</vt:lpstr>
      <vt:lpstr>'Forma 12'!VAS083_F_Ilgalaikioturt130Kitareguliuoja1</vt:lpstr>
      <vt:lpstr>VAS083_F_Ilgalaikioturt130Kitareguliuoja1</vt:lpstr>
      <vt:lpstr>'Forma 12'!VAS083_F_Ilgalaikioturt130Kitosveiklosne1</vt:lpstr>
      <vt:lpstr>VAS083_F_Ilgalaikioturt130Kitosveiklosne1</vt:lpstr>
      <vt:lpstr>'Forma 12'!VAS083_F_Ilgalaikioturt130Lrklimatokaito1</vt:lpstr>
      <vt:lpstr>VAS083_F_Ilgalaikioturt130Lrklimatokaito1</vt:lpstr>
      <vt:lpstr>'Forma 12'!VAS083_F_Ilgalaikioturt130Nuotekudumblot1</vt:lpstr>
      <vt:lpstr>VAS083_F_Ilgalaikioturt130Nuotekudumblot1</vt:lpstr>
      <vt:lpstr>'Forma 12'!VAS083_F_Ilgalaikioturt130Nuotekusurinki1</vt:lpstr>
      <vt:lpstr>VAS083_F_Ilgalaikioturt130Nuotekusurinki1</vt:lpstr>
      <vt:lpstr>'Forma 12'!VAS083_F_Ilgalaikioturt130Nuotekuvalymas1</vt:lpstr>
      <vt:lpstr>VAS083_F_Ilgalaikioturt130Nuotekuvalymas1</vt:lpstr>
      <vt:lpstr>'Forma 12'!VAS083_F_Ilgalaikioturt130Pavirsiniunuot1</vt:lpstr>
      <vt:lpstr>VAS083_F_Ilgalaikioturt130Pavirsiniunuot1</vt:lpstr>
      <vt:lpstr>'Forma 12'!VAS083_F_Ilgalaikioturt130Turtovienetask1</vt:lpstr>
      <vt:lpstr>VAS083_F_Ilgalaikioturt130Turtovienetask1</vt:lpstr>
      <vt:lpstr>'Forma 12'!VAS083_F_Ilgalaikioturt131Apskaitosveikla1</vt:lpstr>
      <vt:lpstr>VAS083_F_Ilgalaikioturt131Apskaitosveikla1</vt:lpstr>
      <vt:lpstr>'Forma 12'!VAS083_F_Ilgalaikioturt131Geriamojovande7</vt:lpstr>
      <vt:lpstr>VAS083_F_Ilgalaikioturt131Geriamojovande7</vt:lpstr>
      <vt:lpstr>'Forma 12'!VAS083_F_Ilgalaikioturt131Geriamojovande8</vt:lpstr>
      <vt:lpstr>VAS083_F_Ilgalaikioturt131Geriamojovande8</vt:lpstr>
      <vt:lpstr>'Forma 12'!VAS083_F_Ilgalaikioturt131Geriamojovande9</vt:lpstr>
      <vt:lpstr>VAS083_F_Ilgalaikioturt131Geriamojovande9</vt:lpstr>
      <vt:lpstr>'Forma 12'!VAS083_F_Ilgalaikioturt131Inventorinisnu1</vt:lpstr>
      <vt:lpstr>VAS083_F_Ilgalaikioturt131Inventorinisnu1</vt:lpstr>
      <vt:lpstr>'Forma 12'!VAS083_F_Ilgalaikioturt131Kitareguliuoja1</vt:lpstr>
      <vt:lpstr>VAS083_F_Ilgalaikioturt131Kitareguliuoja1</vt:lpstr>
      <vt:lpstr>'Forma 12'!VAS083_F_Ilgalaikioturt131Kitosveiklosne1</vt:lpstr>
      <vt:lpstr>VAS083_F_Ilgalaikioturt131Kitosveiklosne1</vt:lpstr>
      <vt:lpstr>'Forma 12'!VAS083_F_Ilgalaikioturt131Lrklimatokaito1</vt:lpstr>
      <vt:lpstr>VAS083_F_Ilgalaikioturt131Lrklimatokaito1</vt:lpstr>
      <vt:lpstr>'Forma 12'!VAS083_F_Ilgalaikioturt131Nuotekudumblot1</vt:lpstr>
      <vt:lpstr>VAS083_F_Ilgalaikioturt131Nuotekudumblot1</vt:lpstr>
      <vt:lpstr>'Forma 12'!VAS083_F_Ilgalaikioturt131Nuotekusurinki1</vt:lpstr>
      <vt:lpstr>VAS083_F_Ilgalaikioturt131Nuotekusurinki1</vt:lpstr>
      <vt:lpstr>'Forma 12'!VAS083_F_Ilgalaikioturt131Nuotekuvalymas1</vt:lpstr>
      <vt:lpstr>VAS083_F_Ilgalaikioturt131Nuotekuvalymas1</vt:lpstr>
      <vt:lpstr>'Forma 12'!VAS083_F_Ilgalaikioturt131Pavirsiniunuot1</vt:lpstr>
      <vt:lpstr>VAS083_F_Ilgalaikioturt131Pavirsiniunuot1</vt:lpstr>
      <vt:lpstr>'Forma 12'!VAS083_F_Ilgalaikioturt131Turtovienetask1</vt:lpstr>
      <vt:lpstr>VAS083_F_Ilgalaikioturt131Turtovienetask1</vt:lpstr>
      <vt:lpstr>'Forma 12'!VAS083_F_Ilgalaikioturt132Apskaitosveikla1</vt:lpstr>
      <vt:lpstr>VAS083_F_Ilgalaikioturt132Apskaitosveikla1</vt:lpstr>
      <vt:lpstr>'Forma 12'!VAS083_F_Ilgalaikioturt132Geriamojovande7</vt:lpstr>
      <vt:lpstr>VAS083_F_Ilgalaikioturt132Geriamojovande7</vt:lpstr>
      <vt:lpstr>'Forma 12'!VAS083_F_Ilgalaikioturt132Geriamojovande8</vt:lpstr>
      <vt:lpstr>VAS083_F_Ilgalaikioturt132Geriamojovande8</vt:lpstr>
      <vt:lpstr>'Forma 12'!VAS083_F_Ilgalaikioturt132Geriamojovande9</vt:lpstr>
      <vt:lpstr>VAS083_F_Ilgalaikioturt132Geriamojovande9</vt:lpstr>
      <vt:lpstr>'Forma 12'!VAS083_F_Ilgalaikioturt132Inventorinisnu1</vt:lpstr>
      <vt:lpstr>VAS083_F_Ilgalaikioturt132Inventorinisnu1</vt:lpstr>
      <vt:lpstr>'Forma 12'!VAS083_F_Ilgalaikioturt132Kitareguliuoja1</vt:lpstr>
      <vt:lpstr>VAS083_F_Ilgalaikioturt132Kitareguliuoja1</vt:lpstr>
      <vt:lpstr>'Forma 12'!VAS083_F_Ilgalaikioturt132Kitosveiklosne1</vt:lpstr>
      <vt:lpstr>VAS083_F_Ilgalaikioturt132Kitosveiklosne1</vt:lpstr>
      <vt:lpstr>'Forma 12'!VAS083_F_Ilgalaikioturt132Lrklimatokaito1</vt:lpstr>
      <vt:lpstr>VAS083_F_Ilgalaikioturt132Lrklimatokaito1</vt:lpstr>
      <vt:lpstr>'Forma 12'!VAS083_F_Ilgalaikioturt132Nuotekudumblot1</vt:lpstr>
      <vt:lpstr>VAS083_F_Ilgalaikioturt132Nuotekudumblot1</vt:lpstr>
      <vt:lpstr>'Forma 12'!VAS083_F_Ilgalaikioturt132Nuotekusurinki1</vt:lpstr>
      <vt:lpstr>VAS083_F_Ilgalaikioturt132Nuotekusurinki1</vt:lpstr>
      <vt:lpstr>'Forma 12'!VAS083_F_Ilgalaikioturt132Nuotekuvalymas1</vt:lpstr>
      <vt:lpstr>VAS083_F_Ilgalaikioturt132Nuotekuvalymas1</vt:lpstr>
      <vt:lpstr>'Forma 12'!VAS083_F_Ilgalaikioturt132Pavirsiniunuot1</vt:lpstr>
      <vt:lpstr>VAS083_F_Ilgalaikioturt132Pavirsiniunuot1</vt:lpstr>
      <vt:lpstr>'Forma 12'!VAS083_F_Ilgalaikioturt132Turtovienetask1</vt:lpstr>
      <vt:lpstr>VAS083_F_Ilgalaikioturt132Turtovienetask1</vt:lpstr>
      <vt:lpstr>'Forma 12'!VAS083_F_Ilgalaikioturt133Apskaitosveikla1</vt:lpstr>
      <vt:lpstr>VAS083_F_Ilgalaikioturt133Apskaitosveikla1</vt:lpstr>
      <vt:lpstr>'Forma 12'!VAS083_F_Ilgalaikioturt133Geriamojovande7</vt:lpstr>
      <vt:lpstr>VAS083_F_Ilgalaikioturt133Geriamojovande7</vt:lpstr>
      <vt:lpstr>'Forma 12'!VAS083_F_Ilgalaikioturt133Geriamojovande8</vt:lpstr>
      <vt:lpstr>VAS083_F_Ilgalaikioturt133Geriamojovande8</vt:lpstr>
      <vt:lpstr>'Forma 12'!VAS083_F_Ilgalaikioturt133Geriamojovande9</vt:lpstr>
      <vt:lpstr>VAS083_F_Ilgalaikioturt133Geriamojovande9</vt:lpstr>
      <vt:lpstr>'Forma 12'!VAS083_F_Ilgalaikioturt133Inventorinisnu1</vt:lpstr>
      <vt:lpstr>VAS083_F_Ilgalaikioturt133Inventorinisnu1</vt:lpstr>
      <vt:lpstr>'Forma 12'!VAS083_F_Ilgalaikioturt133Kitareguliuoja1</vt:lpstr>
      <vt:lpstr>VAS083_F_Ilgalaikioturt133Kitareguliuoja1</vt:lpstr>
      <vt:lpstr>'Forma 12'!VAS083_F_Ilgalaikioturt133Kitosveiklosne1</vt:lpstr>
      <vt:lpstr>VAS083_F_Ilgalaikioturt133Kitosveiklosne1</vt:lpstr>
      <vt:lpstr>'Forma 12'!VAS083_F_Ilgalaikioturt133Lrklimatokaito1</vt:lpstr>
      <vt:lpstr>VAS083_F_Ilgalaikioturt133Lrklimatokaito1</vt:lpstr>
      <vt:lpstr>'Forma 12'!VAS083_F_Ilgalaikioturt133Nuotekudumblot1</vt:lpstr>
      <vt:lpstr>VAS083_F_Ilgalaikioturt133Nuotekudumblot1</vt:lpstr>
      <vt:lpstr>'Forma 12'!VAS083_F_Ilgalaikioturt133Nuotekusurinki1</vt:lpstr>
      <vt:lpstr>VAS083_F_Ilgalaikioturt133Nuotekusurinki1</vt:lpstr>
      <vt:lpstr>'Forma 12'!VAS083_F_Ilgalaikioturt133Nuotekuvalymas1</vt:lpstr>
      <vt:lpstr>VAS083_F_Ilgalaikioturt133Nuotekuvalymas1</vt:lpstr>
      <vt:lpstr>'Forma 12'!VAS083_F_Ilgalaikioturt133Pavirsiniunuot1</vt:lpstr>
      <vt:lpstr>VAS083_F_Ilgalaikioturt133Pavirsiniunuot1</vt:lpstr>
      <vt:lpstr>'Forma 12'!VAS083_F_Ilgalaikioturt133Turtovienetask1</vt:lpstr>
      <vt:lpstr>VAS083_F_Ilgalaikioturt133Turtovienetask1</vt:lpstr>
      <vt:lpstr>'Forma 12'!VAS083_F_Ilgalaikioturt134Apskaitosveikla1</vt:lpstr>
      <vt:lpstr>VAS083_F_Ilgalaikioturt134Apskaitosveikla1</vt:lpstr>
      <vt:lpstr>'Forma 12'!VAS083_F_Ilgalaikioturt134Geriamojovande7</vt:lpstr>
      <vt:lpstr>VAS083_F_Ilgalaikioturt134Geriamojovande7</vt:lpstr>
      <vt:lpstr>'Forma 12'!VAS083_F_Ilgalaikioturt134Geriamojovande8</vt:lpstr>
      <vt:lpstr>VAS083_F_Ilgalaikioturt134Geriamojovande8</vt:lpstr>
      <vt:lpstr>'Forma 12'!VAS083_F_Ilgalaikioturt134Geriamojovande9</vt:lpstr>
      <vt:lpstr>VAS083_F_Ilgalaikioturt134Geriamojovande9</vt:lpstr>
      <vt:lpstr>'Forma 12'!VAS083_F_Ilgalaikioturt134Inventorinisnu1</vt:lpstr>
      <vt:lpstr>VAS083_F_Ilgalaikioturt134Inventorinisnu1</vt:lpstr>
      <vt:lpstr>'Forma 12'!VAS083_F_Ilgalaikioturt134Kitareguliuoja1</vt:lpstr>
      <vt:lpstr>VAS083_F_Ilgalaikioturt134Kitareguliuoja1</vt:lpstr>
      <vt:lpstr>'Forma 12'!VAS083_F_Ilgalaikioturt134Kitosveiklosne1</vt:lpstr>
      <vt:lpstr>VAS083_F_Ilgalaikioturt134Kitosveiklosne1</vt:lpstr>
      <vt:lpstr>'Forma 12'!VAS083_F_Ilgalaikioturt134Lrklimatokaito1</vt:lpstr>
      <vt:lpstr>VAS083_F_Ilgalaikioturt134Lrklimatokaito1</vt:lpstr>
      <vt:lpstr>'Forma 12'!VAS083_F_Ilgalaikioturt134Nuotekudumblot1</vt:lpstr>
      <vt:lpstr>VAS083_F_Ilgalaikioturt134Nuotekudumblot1</vt:lpstr>
      <vt:lpstr>'Forma 12'!VAS083_F_Ilgalaikioturt134Nuotekusurinki1</vt:lpstr>
      <vt:lpstr>VAS083_F_Ilgalaikioturt134Nuotekusurinki1</vt:lpstr>
      <vt:lpstr>'Forma 12'!VAS083_F_Ilgalaikioturt134Nuotekuvalymas1</vt:lpstr>
      <vt:lpstr>VAS083_F_Ilgalaikioturt134Nuotekuvalymas1</vt:lpstr>
      <vt:lpstr>'Forma 12'!VAS083_F_Ilgalaikioturt134Pavirsiniunuot1</vt:lpstr>
      <vt:lpstr>VAS083_F_Ilgalaikioturt134Pavirsiniunuot1</vt:lpstr>
      <vt:lpstr>'Forma 12'!VAS083_F_Ilgalaikioturt134Turtovienetask1</vt:lpstr>
      <vt:lpstr>VAS083_F_Ilgalaikioturt134Turtovienetask1</vt:lpstr>
      <vt:lpstr>'Forma 12'!VAS083_F_Ilgalaikioturt135Apskaitosveikla1</vt:lpstr>
      <vt:lpstr>VAS083_F_Ilgalaikioturt135Apskaitosveikla1</vt:lpstr>
      <vt:lpstr>'Forma 12'!VAS083_F_Ilgalaikioturt135Geriamojovande7</vt:lpstr>
      <vt:lpstr>VAS083_F_Ilgalaikioturt135Geriamojovande7</vt:lpstr>
      <vt:lpstr>'Forma 12'!VAS083_F_Ilgalaikioturt135Geriamojovande8</vt:lpstr>
      <vt:lpstr>VAS083_F_Ilgalaikioturt135Geriamojovande8</vt:lpstr>
      <vt:lpstr>'Forma 12'!VAS083_F_Ilgalaikioturt135Geriamojovande9</vt:lpstr>
      <vt:lpstr>VAS083_F_Ilgalaikioturt135Geriamojovande9</vt:lpstr>
      <vt:lpstr>'Forma 12'!VAS083_F_Ilgalaikioturt135Inventorinisnu1</vt:lpstr>
      <vt:lpstr>VAS083_F_Ilgalaikioturt135Inventorinisnu1</vt:lpstr>
      <vt:lpstr>'Forma 12'!VAS083_F_Ilgalaikioturt135Kitareguliuoja1</vt:lpstr>
      <vt:lpstr>VAS083_F_Ilgalaikioturt135Kitareguliuoja1</vt:lpstr>
      <vt:lpstr>'Forma 12'!VAS083_F_Ilgalaikioturt135Kitosveiklosne1</vt:lpstr>
      <vt:lpstr>VAS083_F_Ilgalaikioturt135Kitosveiklosne1</vt:lpstr>
      <vt:lpstr>'Forma 12'!VAS083_F_Ilgalaikioturt135Lrklimatokaito1</vt:lpstr>
      <vt:lpstr>VAS083_F_Ilgalaikioturt135Lrklimatokaito1</vt:lpstr>
      <vt:lpstr>'Forma 12'!VAS083_F_Ilgalaikioturt135Nuotekudumblot1</vt:lpstr>
      <vt:lpstr>VAS083_F_Ilgalaikioturt135Nuotekudumblot1</vt:lpstr>
      <vt:lpstr>'Forma 12'!VAS083_F_Ilgalaikioturt135Nuotekusurinki1</vt:lpstr>
      <vt:lpstr>VAS083_F_Ilgalaikioturt135Nuotekusurinki1</vt:lpstr>
      <vt:lpstr>'Forma 12'!VAS083_F_Ilgalaikioturt135Nuotekuvalymas1</vt:lpstr>
      <vt:lpstr>VAS083_F_Ilgalaikioturt135Nuotekuvalymas1</vt:lpstr>
      <vt:lpstr>'Forma 12'!VAS083_F_Ilgalaikioturt135Pavirsiniunuot1</vt:lpstr>
      <vt:lpstr>VAS083_F_Ilgalaikioturt135Pavirsiniunuot1</vt:lpstr>
      <vt:lpstr>'Forma 12'!VAS083_F_Ilgalaikioturt135Turtovienetask1</vt:lpstr>
      <vt:lpstr>VAS083_F_Ilgalaikioturt135Turtovienetask1</vt:lpstr>
      <vt:lpstr>'Forma 12'!VAS083_F_Ilgalaikioturt136Apskaitosveikla1</vt:lpstr>
      <vt:lpstr>VAS083_F_Ilgalaikioturt136Apskaitosveikla1</vt:lpstr>
      <vt:lpstr>'Forma 12'!VAS083_F_Ilgalaikioturt136Geriamojovande7</vt:lpstr>
      <vt:lpstr>VAS083_F_Ilgalaikioturt136Geriamojovande7</vt:lpstr>
      <vt:lpstr>'Forma 12'!VAS083_F_Ilgalaikioturt136Geriamojovande8</vt:lpstr>
      <vt:lpstr>VAS083_F_Ilgalaikioturt136Geriamojovande8</vt:lpstr>
      <vt:lpstr>'Forma 12'!VAS083_F_Ilgalaikioturt136Geriamojovande9</vt:lpstr>
      <vt:lpstr>VAS083_F_Ilgalaikioturt136Geriamojovande9</vt:lpstr>
      <vt:lpstr>'Forma 12'!VAS083_F_Ilgalaikioturt136Inventorinisnu1</vt:lpstr>
      <vt:lpstr>VAS083_F_Ilgalaikioturt136Inventorinisnu1</vt:lpstr>
      <vt:lpstr>'Forma 12'!VAS083_F_Ilgalaikioturt136Kitareguliuoja1</vt:lpstr>
      <vt:lpstr>VAS083_F_Ilgalaikioturt136Kitareguliuoja1</vt:lpstr>
      <vt:lpstr>'Forma 12'!VAS083_F_Ilgalaikioturt136Kitosveiklosne1</vt:lpstr>
      <vt:lpstr>VAS083_F_Ilgalaikioturt136Kitosveiklosne1</vt:lpstr>
      <vt:lpstr>'Forma 12'!VAS083_F_Ilgalaikioturt136Lrklimatokaito1</vt:lpstr>
      <vt:lpstr>VAS083_F_Ilgalaikioturt136Lrklimatokaito1</vt:lpstr>
      <vt:lpstr>'Forma 12'!VAS083_F_Ilgalaikioturt136Nuotekudumblot1</vt:lpstr>
      <vt:lpstr>VAS083_F_Ilgalaikioturt136Nuotekudumblot1</vt:lpstr>
      <vt:lpstr>'Forma 12'!VAS083_F_Ilgalaikioturt136Nuotekusurinki1</vt:lpstr>
      <vt:lpstr>VAS083_F_Ilgalaikioturt136Nuotekusurinki1</vt:lpstr>
      <vt:lpstr>'Forma 12'!VAS083_F_Ilgalaikioturt136Nuotekuvalymas1</vt:lpstr>
      <vt:lpstr>VAS083_F_Ilgalaikioturt136Nuotekuvalymas1</vt:lpstr>
      <vt:lpstr>'Forma 12'!VAS083_F_Ilgalaikioturt136Pavirsiniunuot1</vt:lpstr>
      <vt:lpstr>VAS083_F_Ilgalaikioturt136Pavirsiniunuot1</vt:lpstr>
      <vt:lpstr>'Forma 12'!VAS083_F_Ilgalaikioturt136Turtovienetask1</vt:lpstr>
      <vt:lpstr>VAS083_F_Ilgalaikioturt136Turtovienetask1</vt:lpstr>
      <vt:lpstr>'Forma 12'!VAS083_F_Ilgalaikioturt137Apskaitosveikla1</vt:lpstr>
      <vt:lpstr>VAS083_F_Ilgalaikioturt137Apskaitosveikla1</vt:lpstr>
      <vt:lpstr>'Forma 12'!VAS083_F_Ilgalaikioturt137Geriamojovande7</vt:lpstr>
      <vt:lpstr>VAS083_F_Ilgalaikioturt137Geriamojovande7</vt:lpstr>
      <vt:lpstr>'Forma 12'!VAS083_F_Ilgalaikioturt137Geriamojovande8</vt:lpstr>
      <vt:lpstr>VAS083_F_Ilgalaikioturt137Geriamojovande8</vt:lpstr>
      <vt:lpstr>'Forma 12'!VAS083_F_Ilgalaikioturt137Geriamojovande9</vt:lpstr>
      <vt:lpstr>VAS083_F_Ilgalaikioturt137Geriamojovande9</vt:lpstr>
      <vt:lpstr>'Forma 12'!VAS083_F_Ilgalaikioturt137Inventorinisnu1</vt:lpstr>
      <vt:lpstr>VAS083_F_Ilgalaikioturt137Inventorinisnu1</vt:lpstr>
      <vt:lpstr>'Forma 12'!VAS083_F_Ilgalaikioturt137Kitareguliuoja1</vt:lpstr>
      <vt:lpstr>VAS083_F_Ilgalaikioturt137Kitareguliuoja1</vt:lpstr>
      <vt:lpstr>'Forma 12'!VAS083_F_Ilgalaikioturt137Kitosveiklosne1</vt:lpstr>
      <vt:lpstr>VAS083_F_Ilgalaikioturt137Kitosveiklosne1</vt:lpstr>
      <vt:lpstr>'Forma 12'!VAS083_F_Ilgalaikioturt137Lrklimatokaito1</vt:lpstr>
      <vt:lpstr>VAS083_F_Ilgalaikioturt137Lrklimatokaito1</vt:lpstr>
      <vt:lpstr>'Forma 12'!VAS083_F_Ilgalaikioturt137Nuotekudumblot1</vt:lpstr>
      <vt:lpstr>VAS083_F_Ilgalaikioturt137Nuotekudumblot1</vt:lpstr>
      <vt:lpstr>'Forma 12'!VAS083_F_Ilgalaikioturt137Nuotekusurinki1</vt:lpstr>
      <vt:lpstr>VAS083_F_Ilgalaikioturt137Nuotekusurinki1</vt:lpstr>
      <vt:lpstr>'Forma 12'!VAS083_F_Ilgalaikioturt137Nuotekuvalymas1</vt:lpstr>
      <vt:lpstr>VAS083_F_Ilgalaikioturt137Nuotekuvalymas1</vt:lpstr>
      <vt:lpstr>'Forma 12'!VAS083_F_Ilgalaikioturt137Pavirsiniunuot1</vt:lpstr>
      <vt:lpstr>VAS083_F_Ilgalaikioturt137Pavirsiniunuot1</vt:lpstr>
      <vt:lpstr>'Forma 12'!VAS083_F_Ilgalaikioturt137Turtovienetask1</vt:lpstr>
      <vt:lpstr>VAS083_F_Ilgalaikioturt137Turtovienetask1</vt:lpstr>
      <vt:lpstr>'Forma 12'!VAS083_F_Ilgalaikioturt138Apskaitosveikla1</vt:lpstr>
      <vt:lpstr>VAS083_F_Ilgalaikioturt138Apskaitosveikla1</vt:lpstr>
      <vt:lpstr>'Forma 12'!VAS083_F_Ilgalaikioturt138Geriamojovande7</vt:lpstr>
      <vt:lpstr>VAS083_F_Ilgalaikioturt138Geriamojovande7</vt:lpstr>
      <vt:lpstr>'Forma 12'!VAS083_F_Ilgalaikioturt138Geriamojovande8</vt:lpstr>
      <vt:lpstr>VAS083_F_Ilgalaikioturt138Geriamojovande8</vt:lpstr>
      <vt:lpstr>'Forma 12'!VAS083_F_Ilgalaikioturt138Geriamojovande9</vt:lpstr>
      <vt:lpstr>VAS083_F_Ilgalaikioturt138Geriamojovande9</vt:lpstr>
      <vt:lpstr>'Forma 12'!VAS083_F_Ilgalaikioturt138Inventorinisnu1</vt:lpstr>
      <vt:lpstr>VAS083_F_Ilgalaikioturt138Inventorinisnu1</vt:lpstr>
      <vt:lpstr>'Forma 12'!VAS083_F_Ilgalaikioturt138Kitareguliuoja1</vt:lpstr>
      <vt:lpstr>VAS083_F_Ilgalaikioturt138Kitareguliuoja1</vt:lpstr>
      <vt:lpstr>'Forma 12'!VAS083_F_Ilgalaikioturt138Kitosveiklosne1</vt:lpstr>
      <vt:lpstr>VAS083_F_Ilgalaikioturt138Kitosveiklosne1</vt:lpstr>
      <vt:lpstr>'Forma 12'!VAS083_F_Ilgalaikioturt138Lrklimatokaito1</vt:lpstr>
      <vt:lpstr>VAS083_F_Ilgalaikioturt138Lrklimatokaito1</vt:lpstr>
      <vt:lpstr>'Forma 12'!VAS083_F_Ilgalaikioturt138Nuotekudumblot1</vt:lpstr>
      <vt:lpstr>VAS083_F_Ilgalaikioturt138Nuotekudumblot1</vt:lpstr>
      <vt:lpstr>'Forma 12'!VAS083_F_Ilgalaikioturt138Nuotekusurinki1</vt:lpstr>
      <vt:lpstr>VAS083_F_Ilgalaikioturt138Nuotekusurinki1</vt:lpstr>
      <vt:lpstr>'Forma 12'!VAS083_F_Ilgalaikioturt138Nuotekuvalymas1</vt:lpstr>
      <vt:lpstr>VAS083_F_Ilgalaikioturt138Nuotekuvalymas1</vt:lpstr>
      <vt:lpstr>'Forma 12'!VAS083_F_Ilgalaikioturt138Pavirsiniunuot1</vt:lpstr>
      <vt:lpstr>VAS083_F_Ilgalaikioturt138Pavirsiniunuot1</vt:lpstr>
      <vt:lpstr>'Forma 12'!VAS083_F_Ilgalaikioturt138Turtovienetask1</vt:lpstr>
      <vt:lpstr>VAS083_F_Ilgalaikioturt138Turtovienetask1</vt:lpstr>
      <vt:lpstr>'Forma 12'!VAS083_F_Ilgalaikioturt139Apskaitosveikla1</vt:lpstr>
      <vt:lpstr>VAS083_F_Ilgalaikioturt139Apskaitosveikla1</vt:lpstr>
      <vt:lpstr>'Forma 12'!VAS083_F_Ilgalaikioturt139Geriamojovande7</vt:lpstr>
      <vt:lpstr>VAS083_F_Ilgalaikioturt139Geriamojovande7</vt:lpstr>
      <vt:lpstr>'Forma 12'!VAS083_F_Ilgalaikioturt139Geriamojovande8</vt:lpstr>
      <vt:lpstr>VAS083_F_Ilgalaikioturt139Geriamojovande8</vt:lpstr>
      <vt:lpstr>'Forma 12'!VAS083_F_Ilgalaikioturt139Geriamojovande9</vt:lpstr>
      <vt:lpstr>VAS083_F_Ilgalaikioturt139Geriamojovande9</vt:lpstr>
      <vt:lpstr>'Forma 12'!VAS083_F_Ilgalaikioturt139Inventorinisnu1</vt:lpstr>
      <vt:lpstr>VAS083_F_Ilgalaikioturt139Inventorinisnu1</vt:lpstr>
      <vt:lpstr>'Forma 12'!VAS083_F_Ilgalaikioturt139Kitareguliuoja1</vt:lpstr>
      <vt:lpstr>VAS083_F_Ilgalaikioturt139Kitareguliuoja1</vt:lpstr>
      <vt:lpstr>'Forma 12'!VAS083_F_Ilgalaikioturt139Kitosveiklosne1</vt:lpstr>
      <vt:lpstr>VAS083_F_Ilgalaikioturt139Kitosveiklosne1</vt:lpstr>
      <vt:lpstr>'Forma 12'!VAS083_F_Ilgalaikioturt139Lrklimatokaito1</vt:lpstr>
      <vt:lpstr>VAS083_F_Ilgalaikioturt139Lrklimatokaito1</vt:lpstr>
      <vt:lpstr>'Forma 12'!VAS083_F_Ilgalaikioturt139Nuotekudumblot1</vt:lpstr>
      <vt:lpstr>VAS083_F_Ilgalaikioturt139Nuotekudumblot1</vt:lpstr>
      <vt:lpstr>'Forma 12'!VAS083_F_Ilgalaikioturt139Nuotekusurinki1</vt:lpstr>
      <vt:lpstr>VAS083_F_Ilgalaikioturt139Nuotekusurinki1</vt:lpstr>
      <vt:lpstr>'Forma 12'!VAS083_F_Ilgalaikioturt139Nuotekuvalymas1</vt:lpstr>
      <vt:lpstr>VAS083_F_Ilgalaikioturt139Nuotekuvalymas1</vt:lpstr>
      <vt:lpstr>'Forma 12'!VAS083_F_Ilgalaikioturt139Pavirsiniunuot1</vt:lpstr>
      <vt:lpstr>VAS083_F_Ilgalaikioturt139Pavirsiniunuot1</vt:lpstr>
      <vt:lpstr>'Forma 12'!VAS083_F_Ilgalaikioturt139Turtovienetask1</vt:lpstr>
      <vt:lpstr>VAS083_F_Ilgalaikioturt139Turtovienetask1</vt:lpstr>
      <vt:lpstr>'Forma 12'!VAS083_F_Ilgalaikioturt13Apskaitosveikla1</vt:lpstr>
      <vt:lpstr>VAS083_F_Ilgalaikioturt13Apskaitosveikla1</vt:lpstr>
      <vt:lpstr>'Forma 12'!VAS083_F_Ilgalaikioturt13Geriamojovande7</vt:lpstr>
      <vt:lpstr>VAS083_F_Ilgalaikioturt13Geriamojovande7</vt:lpstr>
      <vt:lpstr>'Forma 12'!VAS083_F_Ilgalaikioturt13Geriamojovande8</vt:lpstr>
      <vt:lpstr>VAS083_F_Ilgalaikioturt13Geriamojovande8</vt:lpstr>
      <vt:lpstr>'Forma 12'!VAS083_F_Ilgalaikioturt13Geriamojovande9</vt:lpstr>
      <vt:lpstr>VAS083_F_Ilgalaikioturt13Geriamojovande9</vt:lpstr>
      <vt:lpstr>'Forma 12'!VAS083_F_Ilgalaikioturt13Inventorinisnu1</vt:lpstr>
      <vt:lpstr>VAS083_F_Ilgalaikioturt13Inventorinisnu1</vt:lpstr>
      <vt:lpstr>'Forma 12'!VAS083_F_Ilgalaikioturt13Kitareguliuoja1</vt:lpstr>
      <vt:lpstr>VAS083_F_Ilgalaikioturt13Kitareguliuoja1</vt:lpstr>
      <vt:lpstr>'Forma 12'!VAS083_F_Ilgalaikioturt13Kitosveiklosne1</vt:lpstr>
      <vt:lpstr>VAS083_F_Ilgalaikioturt13Kitosveiklosne1</vt:lpstr>
      <vt:lpstr>'Forma 12'!VAS083_F_Ilgalaikioturt13Lrklimatokaito1</vt:lpstr>
      <vt:lpstr>VAS083_F_Ilgalaikioturt13Lrklimatokaito1</vt:lpstr>
      <vt:lpstr>'Forma 12'!VAS083_F_Ilgalaikioturt13Nuotekudumblot1</vt:lpstr>
      <vt:lpstr>VAS083_F_Ilgalaikioturt13Nuotekudumblot1</vt:lpstr>
      <vt:lpstr>'Forma 12'!VAS083_F_Ilgalaikioturt13Nuotekusurinki1</vt:lpstr>
      <vt:lpstr>VAS083_F_Ilgalaikioturt13Nuotekusurinki1</vt:lpstr>
      <vt:lpstr>'Forma 12'!VAS083_F_Ilgalaikioturt13Nuotekuvalymas1</vt:lpstr>
      <vt:lpstr>VAS083_F_Ilgalaikioturt13Nuotekuvalymas1</vt:lpstr>
      <vt:lpstr>'Forma 12'!VAS083_F_Ilgalaikioturt13Pavirsiniunuot1</vt:lpstr>
      <vt:lpstr>VAS083_F_Ilgalaikioturt13Pavirsiniunuot1</vt:lpstr>
      <vt:lpstr>'Forma 12'!VAS083_F_Ilgalaikioturt13Turtovienetask1</vt:lpstr>
      <vt:lpstr>VAS083_F_Ilgalaikioturt13Turtovienetask1</vt:lpstr>
      <vt:lpstr>'Forma 12'!VAS083_F_Ilgalaikioturt140Apskaitosveikla1</vt:lpstr>
      <vt:lpstr>VAS083_F_Ilgalaikioturt140Apskaitosveikla1</vt:lpstr>
      <vt:lpstr>'Forma 12'!VAS083_F_Ilgalaikioturt140Geriamojovande7</vt:lpstr>
      <vt:lpstr>VAS083_F_Ilgalaikioturt140Geriamojovande7</vt:lpstr>
      <vt:lpstr>'Forma 12'!VAS083_F_Ilgalaikioturt140Geriamojovande8</vt:lpstr>
      <vt:lpstr>VAS083_F_Ilgalaikioturt140Geriamojovande8</vt:lpstr>
      <vt:lpstr>'Forma 12'!VAS083_F_Ilgalaikioturt140Geriamojovande9</vt:lpstr>
      <vt:lpstr>VAS083_F_Ilgalaikioturt140Geriamojovande9</vt:lpstr>
      <vt:lpstr>'Forma 12'!VAS083_F_Ilgalaikioturt140Inventorinisnu1</vt:lpstr>
      <vt:lpstr>VAS083_F_Ilgalaikioturt140Inventorinisnu1</vt:lpstr>
      <vt:lpstr>'Forma 12'!VAS083_F_Ilgalaikioturt140Kitareguliuoja1</vt:lpstr>
      <vt:lpstr>VAS083_F_Ilgalaikioturt140Kitareguliuoja1</vt:lpstr>
      <vt:lpstr>'Forma 12'!VAS083_F_Ilgalaikioturt140Kitosveiklosne1</vt:lpstr>
      <vt:lpstr>VAS083_F_Ilgalaikioturt140Kitosveiklosne1</vt:lpstr>
      <vt:lpstr>'Forma 12'!VAS083_F_Ilgalaikioturt140Lrklimatokaito1</vt:lpstr>
      <vt:lpstr>VAS083_F_Ilgalaikioturt140Lrklimatokaito1</vt:lpstr>
      <vt:lpstr>'Forma 12'!VAS083_F_Ilgalaikioturt140Nuotekudumblot1</vt:lpstr>
      <vt:lpstr>VAS083_F_Ilgalaikioturt140Nuotekudumblot1</vt:lpstr>
      <vt:lpstr>'Forma 12'!VAS083_F_Ilgalaikioturt140Nuotekusurinki1</vt:lpstr>
      <vt:lpstr>VAS083_F_Ilgalaikioturt140Nuotekusurinki1</vt:lpstr>
      <vt:lpstr>'Forma 12'!VAS083_F_Ilgalaikioturt140Nuotekuvalymas1</vt:lpstr>
      <vt:lpstr>VAS083_F_Ilgalaikioturt140Nuotekuvalymas1</vt:lpstr>
      <vt:lpstr>'Forma 12'!VAS083_F_Ilgalaikioturt140Pavirsiniunuot1</vt:lpstr>
      <vt:lpstr>VAS083_F_Ilgalaikioturt140Pavirsiniunuot1</vt:lpstr>
      <vt:lpstr>'Forma 12'!VAS083_F_Ilgalaikioturt140Turtovienetask1</vt:lpstr>
      <vt:lpstr>VAS083_F_Ilgalaikioturt140Turtovienetask1</vt:lpstr>
      <vt:lpstr>'Forma 12'!VAS083_F_Ilgalaikioturt141Apskaitosveikla1</vt:lpstr>
      <vt:lpstr>VAS083_F_Ilgalaikioturt141Apskaitosveikla1</vt:lpstr>
      <vt:lpstr>'Forma 12'!VAS083_F_Ilgalaikioturt141Geriamojovande7</vt:lpstr>
      <vt:lpstr>VAS083_F_Ilgalaikioturt141Geriamojovande7</vt:lpstr>
      <vt:lpstr>'Forma 12'!VAS083_F_Ilgalaikioturt141Geriamojovande8</vt:lpstr>
      <vt:lpstr>VAS083_F_Ilgalaikioturt141Geriamojovande8</vt:lpstr>
      <vt:lpstr>'Forma 12'!VAS083_F_Ilgalaikioturt141Geriamojovande9</vt:lpstr>
      <vt:lpstr>VAS083_F_Ilgalaikioturt141Geriamojovande9</vt:lpstr>
      <vt:lpstr>'Forma 12'!VAS083_F_Ilgalaikioturt141Inventorinisnu1</vt:lpstr>
      <vt:lpstr>VAS083_F_Ilgalaikioturt141Inventorinisnu1</vt:lpstr>
      <vt:lpstr>'Forma 12'!VAS083_F_Ilgalaikioturt141Kitareguliuoja1</vt:lpstr>
      <vt:lpstr>VAS083_F_Ilgalaikioturt141Kitareguliuoja1</vt:lpstr>
      <vt:lpstr>'Forma 12'!VAS083_F_Ilgalaikioturt141Kitosveiklosne1</vt:lpstr>
      <vt:lpstr>VAS083_F_Ilgalaikioturt141Kitosveiklosne1</vt:lpstr>
      <vt:lpstr>'Forma 12'!VAS083_F_Ilgalaikioturt141Lrklimatokaito1</vt:lpstr>
      <vt:lpstr>VAS083_F_Ilgalaikioturt141Lrklimatokaito1</vt:lpstr>
      <vt:lpstr>'Forma 12'!VAS083_F_Ilgalaikioturt141Nuotekudumblot1</vt:lpstr>
      <vt:lpstr>VAS083_F_Ilgalaikioturt141Nuotekudumblot1</vt:lpstr>
      <vt:lpstr>'Forma 12'!VAS083_F_Ilgalaikioturt141Nuotekusurinki1</vt:lpstr>
      <vt:lpstr>VAS083_F_Ilgalaikioturt141Nuotekusurinki1</vt:lpstr>
      <vt:lpstr>'Forma 12'!VAS083_F_Ilgalaikioturt141Nuotekuvalymas1</vt:lpstr>
      <vt:lpstr>VAS083_F_Ilgalaikioturt141Nuotekuvalymas1</vt:lpstr>
      <vt:lpstr>'Forma 12'!VAS083_F_Ilgalaikioturt141Pavirsiniunuot1</vt:lpstr>
      <vt:lpstr>VAS083_F_Ilgalaikioturt141Pavirsiniunuot1</vt:lpstr>
      <vt:lpstr>'Forma 12'!VAS083_F_Ilgalaikioturt141Turtovienetask1</vt:lpstr>
      <vt:lpstr>VAS083_F_Ilgalaikioturt141Turtovienetask1</vt:lpstr>
      <vt:lpstr>'Forma 12'!VAS083_F_Ilgalaikioturt142Apskaitosveikla1</vt:lpstr>
      <vt:lpstr>VAS083_F_Ilgalaikioturt142Apskaitosveikla1</vt:lpstr>
      <vt:lpstr>'Forma 12'!VAS083_F_Ilgalaikioturt142Geriamojovande7</vt:lpstr>
      <vt:lpstr>VAS083_F_Ilgalaikioturt142Geriamojovande7</vt:lpstr>
      <vt:lpstr>'Forma 12'!VAS083_F_Ilgalaikioturt142Geriamojovande8</vt:lpstr>
      <vt:lpstr>VAS083_F_Ilgalaikioturt142Geriamojovande8</vt:lpstr>
      <vt:lpstr>'Forma 12'!VAS083_F_Ilgalaikioturt142Geriamojovande9</vt:lpstr>
      <vt:lpstr>VAS083_F_Ilgalaikioturt142Geriamojovande9</vt:lpstr>
      <vt:lpstr>'Forma 12'!VAS083_F_Ilgalaikioturt142Inventorinisnu1</vt:lpstr>
      <vt:lpstr>VAS083_F_Ilgalaikioturt142Inventorinisnu1</vt:lpstr>
      <vt:lpstr>'Forma 12'!VAS083_F_Ilgalaikioturt142Kitareguliuoja1</vt:lpstr>
      <vt:lpstr>VAS083_F_Ilgalaikioturt142Kitareguliuoja1</vt:lpstr>
      <vt:lpstr>'Forma 12'!VAS083_F_Ilgalaikioturt142Kitosveiklosne1</vt:lpstr>
      <vt:lpstr>VAS083_F_Ilgalaikioturt142Kitosveiklosne1</vt:lpstr>
      <vt:lpstr>'Forma 12'!VAS083_F_Ilgalaikioturt142Lrklimatokaito1</vt:lpstr>
      <vt:lpstr>VAS083_F_Ilgalaikioturt142Lrklimatokaito1</vt:lpstr>
      <vt:lpstr>'Forma 12'!VAS083_F_Ilgalaikioturt142Nuotekudumblot1</vt:lpstr>
      <vt:lpstr>VAS083_F_Ilgalaikioturt142Nuotekudumblot1</vt:lpstr>
      <vt:lpstr>'Forma 12'!VAS083_F_Ilgalaikioturt142Nuotekusurinki1</vt:lpstr>
      <vt:lpstr>VAS083_F_Ilgalaikioturt142Nuotekusurinki1</vt:lpstr>
      <vt:lpstr>'Forma 12'!VAS083_F_Ilgalaikioturt142Nuotekuvalymas1</vt:lpstr>
      <vt:lpstr>VAS083_F_Ilgalaikioturt142Nuotekuvalymas1</vt:lpstr>
      <vt:lpstr>'Forma 12'!VAS083_F_Ilgalaikioturt142Pavirsiniunuot1</vt:lpstr>
      <vt:lpstr>VAS083_F_Ilgalaikioturt142Pavirsiniunuot1</vt:lpstr>
      <vt:lpstr>'Forma 12'!VAS083_F_Ilgalaikioturt142Turtovienetask1</vt:lpstr>
      <vt:lpstr>VAS083_F_Ilgalaikioturt142Turtovienetask1</vt:lpstr>
      <vt:lpstr>'Forma 12'!VAS083_F_Ilgalaikioturt143Apskaitosveikla1</vt:lpstr>
      <vt:lpstr>VAS083_F_Ilgalaikioturt143Apskaitosveikla1</vt:lpstr>
      <vt:lpstr>'Forma 12'!VAS083_F_Ilgalaikioturt143Geriamojovande7</vt:lpstr>
      <vt:lpstr>VAS083_F_Ilgalaikioturt143Geriamojovande7</vt:lpstr>
      <vt:lpstr>'Forma 12'!VAS083_F_Ilgalaikioturt143Geriamojovande8</vt:lpstr>
      <vt:lpstr>VAS083_F_Ilgalaikioturt143Geriamojovande8</vt:lpstr>
      <vt:lpstr>'Forma 12'!VAS083_F_Ilgalaikioturt143Geriamojovande9</vt:lpstr>
      <vt:lpstr>VAS083_F_Ilgalaikioturt143Geriamojovande9</vt:lpstr>
      <vt:lpstr>'Forma 12'!VAS083_F_Ilgalaikioturt143Inventorinisnu1</vt:lpstr>
      <vt:lpstr>VAS083_F_Ilgalaikioturt143Inventorinisnu1</vt:lpstr>
      <vt:lpstr>'Forma 12'!VAS083_F_Ilgalaikioturt143Kitareguliuoja1</vt:lpstr>
      <vt:lpstr>VAS083_F_Ilgalaikioturt143Kitareguliuoja1</vt:lpstr>
      <vt:lpstr>'Forma 12'!VAS083_F_Ilgalaikioturt143Kitosveiklosne1</vt:lpstr>
      <vt:lpstr>VAS083_F_Ilgalaikioturt143Kitosveiklosne1</vt:lpstr>
      <vt:lpstr>'Forma 12'!VAS083_F_Ilgalaikioturt143Lrklimatokaito1</vt:lpstr>
      <vt:lpstr>VAS083_F_Ilgalaikioturt143Lrklimatokaito1</vt:lpstr>
      <vt:lpstr>'Forma 12'!VAS083_F_Ilgalaikioturt143Nuotekudumblot1</vt:lpstr>
      <vt:lpstr>VAS083_F_Ilgalaikioturt143Nuotekudumblot1</vt:lpstr>
      <vt:lpstr>'Forma 12'!VAS083_F_Ilgalaikioturt143Nuotekusurinki1</vt:lpstr>
      <vt:lpstr>VAS083_F_Ilgalaikioturt143Nuotekusurinki1</vt:lpstr>
      <vt:lpstr>'Forma 12'!VAS083_F_Ilgalaikioturt143Nuotekuvalymas1</vt:lpstr>
      <vt:lpstr>VAS083_F_Ilgalaikioturt143Nuotekuvalymas1</vt:lpstr>
      <vt:lpstr>'Forma 12'!VAS083_F_Ilgalaikioturt143Pavirsiniunuot1</vt:lpstr>
      <vt:lpstr>VAS083_F_Ilgalaikioturt143Pavirsiniunuot1</vt:lpstr>
      <vt:lpstr>'Forma 12'!VAS083_F_Ilgalaikioturt143Turtovienetask1</vt:lpstr>
      <vt:lpstr>VAS083_F_Ilgalaikioturt143Turtovienetask1</vt:lpstr>
      <vt:lpstr>'Forma 12'!VAS083_F_Ilgalaikioturt144Apskaitosveikla1</vt:lpstr>
      <vt:lpstr>VAS083_F_Ilgalaikioturt144Apskaitosveikla1</vt:lpstr>
      <vt:lpstr>'Forma 12'!VAS083_F_Ilgalaikioturt144Geriamojovande7</vt:lpstr>
      <vt:lpstr>VAS083_F_Ilgalaikioturt144Geriamojovande7</vt:lpstr>
      <vt:lpstr>'Forma 12'!VAS083_F_Ilgalaikioturt144Geriamojovande8</vt:lpstr>
      <vt:lpstr>VAS083_F_Ilgalaikioturt144Geriamojovande8</vt:lpstr>
      <vt:lpstr>'Forma 12'!VAS083_F_Ilgalaikioturt144Geriamojovande9</vt:lpstr>
      <vt:lpstr>VAS083_F_Ilgalaikioturt144Geriamojovande9</vt:lpstr>
      <vt:lpstr>'Forma 12'!VAS083_F_Ilgalaikioturt144Inventorinisnu1</vt:lpstr>
      <vt:lpstr>VAS083_F_Ilgalaikioturt144Inventorinisnu1</vt:lpstr>
      <vt:lpstr>'Forma 12'!VAS083_F_Ilgalaikioturt144Kitareguliuoja1</vt:lpstr>
      <vt:lpstr>VAS083_F_Ilgalaikioturt144Kitareguliuoja1</vt:lpstr>
      <vt:lpstr>'Forma 12'!VAS083_F_Ilgalaikioturt144Kitosveiklosne1</vt:lpstr>
      <vt:lpstr>VAS083_F_Ilgalaikioturt144Kitosveiklosne1</vt:lpstr>
      <vt:lpstr>'Forma 12'!VAS083_F_Ilgalaikioturt144Lrklimatokaito1</vt:lpstr>
      <vt:lpstr>VAS083_F_Ilgalaikioturt144Lrklimatokaito1</vt:lpstr>
      <vt:lpstr>'Forma 12'!VAS083_F_Ilgalaikioturt144Nuotekudumblot1</vt:lpstr>
      <vt:lpstr>VAS083_F_Ilgalaikioturt144Nuotekudumblot1</vt:lpstr>
      <vt:lpstr>'Forma 12'!VAS083_F_Ilgalaikioturt144Nuotekusurinki1</vt:lpstr>
      <vt:lpstr>VAS083_F_Ilgalaikioturt144Nuotekusurinki1</vt:lpstr>
      <vt:lpstr>'Forma 12'!VAS083_F_Ilgalaikioturt144Nuotekuvalymas1</vt:lpstr>
      <vt:lpstr>VAS083_F_Ilgalaikioturt144Nuotekuvalymas1</vt:lpstr>
      <vt:lpstr>'Forma 12'!VAS083_F_Ilgalaikioturt144Pavirsiniunuot1</vt:lpstr>
      <vt:lpstr>VAS083_F_Ilgalaikioturt144Pavirsiniunuot1</vt:lpstr>
      <vt:lpstr>'Forma 12'!VAS083_F_Ilgalaikioturt144Turtovienetask1</vt:lpstr>
      <vt:lpstr>VAS083_F_Ilgalaikioturt144Turtovienetask1</vt:lpstr>
      <vt:lpstr>'Forma 12'!VAS083_F_Ilgalaikioturt145Apskaitosveikla1</vt:lpstr>
      <vt:lpstr>VAS083_F_Ilgalaikioturt145Apskaitosveikla1</vt:lpstr>
      <vt:lpstr>'Forma 12'!VAS083_F_Ilgalaikioturt145Geriamojovande7</vt:lpstr>
      <vt:lpstr>VAS083_F_Ilgalaikioturt145Geriamojovande7</vt:lpstr>
      <vt:lpstr>'Forma 12'!VAS083_F_Ilgalaikioturt145Geriamojovande8</vt:lpstr>
      <vt:lpstr>VAS083_F_Ilgalaikioturt145Geriamojovande8</vt:lpstr>
      <vt:lpstr>'Forma 12'!VAS083_F_Ilgalaikioturt145Geriamojovande9</vt:lpstr>
      <vt:lpstr>VAS083_F_Ilgalaikioturt145Geriamojovande9</vt:lpstr>
      <vt:lpstr>'Forma 12'!VAS083_F_Ilgalaikioturt145Inventorinisnu1</vt:lpstr>
      <vt:lpstr>VAS083_F_Ilgalaikioturt145Inventorinisnu1</vt:lpstr>
      <vt:lpstr>'Forma 12'!VAS083_F_Ilgalaikioturt145Kitareguliuoja1</vt:lpstr>
      <vt:lpstr>VAS083_F_Ilgalaikioturt145Kitareguliuoja1</vt:lpstr>
      <vt:lpstr>'Forma 12'!VAS083_F_Ilgalaikioturt145Kitosveiklosne1</vt:lpstr>
      <vt:lpstr>VAS083_F_Ilgalaikioturt145Kitosveiklosne1</vt:lpstr>
      <vt:lpstr>'Forma 12'!VAS083_F_Ilgalaikioturt145Lrklimatokaito1</vt:lpstr>
      <vt:lpstr>VAS083_F_Ilgalaikioturt145Lrklimatokaito1</vt:lpstr>
      <vt:lpstr>'Forma 12'!VAS083_F_Ilgalaikioturt145Nuotekudumblot1</vt:lpstr>
      <vt:lpstr>VAS083_F_Ilgalaikioturt145Nuotekudumblot1</vt:lpstr>
      <vt:lpstr>'Forma 12'!VAS083_F_Ilgalaikioturt145Nuotekusurinki1</vt:lpstr>
      <vt:lpstr>VAS083_F_Ilgalaikioturt145Nuotekusurinki1</vt:lpstr>
      <vt:lpstr>'Forma 12'!VAS083_F_Ilgalaikioturt145Nuotekuvalymas1</vt:lpstr>
      <vt:lpstr>VAS083_F_Ilgalaikioturt145Nuotekuvalymas1</vt:lpstr>
      <vt:lpstr>'Forma 12'!VAS083_F_Ilgalaikioturt145Pavirsiniunuot1</vt:lpstr>
      <vt:lpstr>VAS083_F_Ilgalaikioturt145Pavirsiniunuot1</vt:lpstr>
      <vt:lpstr>'Forma 12'!VAS083_F_Ilgalaikioturt145Turtovienetask1</vt:lpstr>
      <vt:lpstr>VAS083_F_Ilgalaikioturt145Turtovienetask1</vt:lpstr>
      <vt:lpstr>'Forma 12'!VAS083_F_Ilgalaikioturt146Apskaitosveikla1</vt:lpstr>
      <vt:lpstr>VAS083_F_Ilgalaikioturt146Apskaitosveikla1</vt:lpstr>
      <vt:lpstr>'Forma 12'!VAS083_F_Ilgalaikioturt146Geriamojovande7</vt:lpstr>
      <vt:lpstr>VAS083_F_Ilgalaikioturt146Geriamojovande7</vt:lpstr>
      <vt:lpstr>'Forma 12'!VAS083_F_Ilgalaikioturt146Geriamojovande8</vt:lpstr>
      <vt:lpstr>VAS083_F_Ilgalaikioturt146Geriamojovande8</vt:lpstr>
      <vt:lpstr>'Forma 12'!VAS083_F_Ilgalaikioturt146Geriamojovande9</vt:lpstr>
      <vt:lpstr>VAS083_F_Ilgalaikioturt146Geriamojovande9</vt:lpstr>
      <vt:lpstr>'Forma 12'!VAS083_F_Ilgalaikioturt146Inventorinisnu1</vt:lpstr>
      <vt:lpstr>VAS083_F_Ilgalaikioturt146Inventorinisnu1</vt:lpstr>
      <vt:lpstr>'Forma 12'!VAS083_F_Ilgalaikioturt146Kitareguliuoja1</vt:lpstr>
      <vt:lpstr>VAS083_F_Ilgalaikioturt146Kitareguliuoja1</vt:lpstr>
      <vt:lpstr>'Forma 12'!VAS083_F_Ilgalaikioturt146Kitosveiklosne1</vt:lpstr>
      <vt:lpstr>VAS083_F_Ilgalaikioturt146Kitosveiklosne1</vt:lpstr>
      <vt:lpstr>'Forma 12'!VAS083_F_Ilgalaikioturt146Lrklimatokaito1</vt:lpstr>
      <vt:lpstr>VAS083_F_Ilgalaikioturt146Lrklimatokaito1</vt:lpstr>
      <vt:lpstr>'Forma 12'!VAS083_F_Ilgalaikioturt146Nuotekudumblot1</vt:lpstr>
      <vt:lpstr>VAS083_F_Ilgalaikioturt146Nuotekudumblot1</vt:lpstr>
      <vt:lpstr>'Forma 12'!VAS083_F_Ilgalaikioturt146Nuotekusurinki1</vt:lpstr>
      <vt:lpstr>VAS083_F_Ilgalaikioturt146Nuotekusurinki1</vt:lpstr>
      <vt:lpstr>'Forma 12'!VAS083_F_Ilgalaikioturt146Nuotekuvalymas1</vt:lpstr>
      <vt:lpstr>VAS083_F_Ilgalaikioturt146Nuotekuvalymas1</vt:lpstr>
      <vt:lpstr>'Forma 12'!VAS083_F_Ilgalaikioturt146Pavirsiniunuot1</vt:lpstr>
      <vt:lpstr>VAS083_F_Ilgalaikioturt146Pavirsiniunuot1</vt:lpstr>
      <vt:lpstr>'Forma 12'!VAS083_F_Ilgalaikioturt146Turtovienetask1</vt:lpstr>
      <vt:lpstr>VAS083_F_Ilgalaikioturt146Turtovienetask1</vt:lpstr>
      <vt:lpstr>'Forma 12'!VAS083_F_Ilgalaikioturt147Apskaitosveikla1</vt:lpstr>
      <vt:lpstr>VAS083_F_Ilgalaikioturt147Apskaitosveikla1</vt:lpstr>
      <vt:lpstr>'Forma 12'!VAS083_F_Ilgalaikioturt147Geriamojovande7</vt:lpstr>
      <vt:lpstr>VAS083_F_Ilgalaikioturt147Geriamojovande7</vt:lpstr>
      <vt:lpstr>'Forma 12'!VAS083_F_Ilgalaikioturt147Geriamojovande8</vt:lpstr>
      <vt:lpstr>VAS083_F_Ilgalaikioturt147Geriamojovande8</vt:lpstr>
      <vt:lpstr>'Forma 12'!VAS083_F_Ilgalaikioturt147Geriamojovande9</vt:lpstr>
      <vt:lpstr>VAS083_F_Ilgalaikioturt147Geriamojovande9</vt:lpstr>
      <vt:lpstr>'Forma 12'!VAS083_F_Ilgalaikioturt147Inventorinisnu1</vt:lpstr>
      <vt:lpstr>VAS083_F_Ilgalaikioturt147Inventorinisnu1</vt:lpstr>
      <vt:lpstr>'Forma 12'!VAS083_F_Ilgalaikioturt147Kitareguliuoja1</vt:lpstr>
      <vt:lpstr>VAS083_F_Ilgalaikioturt147Kitareguliuoja1</vt:lpstr>
      <vt:lpstr>'Forma 12'!VAS083_F_Ilgalaikioturt147Kitosveiklosne1</vt:lpstr>
      <vt:lpstr>VAS083_F_Ilgalaikioturt147Kitosveiklosne1</vt:lpstr>
      <vt:lpstr>'Forma 12'!VAS083_F_Ilgalaikioturt147Lrklimatokaito1</vt:lpstr>
      <vt:lpstr>VAS083_F_Ilgalaikioturt147Lrklimatokaito1</vt:lpstr>
      <vt:lpstr>'Forma 12'!VAS083_F_Ilgalaikioturt147Nuotekudumblot1</vt:lpstr>
      <vt:lpstr>VAS083_F_Ilgalaikioturt147Nuotekudumblot1</vt:lpstr>
      <vt:lpstr>'Forma 12'!VAS083_F_Ilgalaikioturt147Nuotekusurinki1</vt:lpstr>
      <vt:lpstr>VAS083_F_Ilgalaikioturt147Nuotekusurinki1</vt:lpstr>
      <vt:lpstr>'Forma 12'!VAS083_F_Ilgalaikioturt147Nuotekuvalymas1</vt:lpstr>
      <vt:lpstr>VAS083_F_Ilgalaikioturt147Nuotekuvalymas1</vt:lpstr>
      <vt:lpstr>'Forma 12'!VAS083_F_Ilgalaikioturt147Pavirsiniunuot1</vt:lpstr>
      <vt:lpstr>VAS083_F_Ilgalaikioturt147Pavirsiniunuot1</vt:lpstr>
      <vt:lpstr>'Forma 12'!VAS083_F_Ilgalaikioturt147Turtovienetask1</vt:lpstr>
      <vt:lpstr>VAS083_F_Ilgalaikioturt147Turtovienetask1</vt:lpstr>
      <vt:lpstr>'Forma 12'!VAS083_F_Ilgalaikioturt148Apskaitosveikla1</vt:lpstr>
      <vt:lpstr>VAS083_F_Ilgalaikioturt148Apskaitosveikla1</vt:lpstr>
      <vt:lpstr>'Forma 12'!VAS083_F_Ilgalaikioturt148Geriamojovande7</vt:lpstr>
      <vt:lpstr>VAS083_F_Ilgalaikioturt148Geriamojovande7</vt:lpstr>
      <vt:lpstr>'Forma 12'!VAS083_F_Ilgalaikioturt148Geriamojovande8</vt:lpstr>
      <vt:lpstr>VAS083_F_Ilgalaikioturt148Geriamojovande8</vt:lpstr>
      <vt:lpstr>'Forma 12'!VAS083_F_Ilgalaikioturt148Geriamojovande9</vt:lpstr>
      <vt:lpstr>VAS083_F_Ilgalaikioturt148Geriamojovande9</vt:lpstr>
      <vt:lpstr>'Forma 12'!VAS083_F_Ilgalaikioturt148Inventorinisnu1</vt:lpstr>
      <vt:lpstr>VAS083_F_Ilgalaikioturt148Inventorinisnu1</vt:lpstr>
      <vt:lpstr>'Forma 12'!VAS083_F_Ilgalaikioturt148Kitareguliuoja1</vt:lpstr>
      <vt:lpstr>VAS083_F_Ilgalaikioturt148Kitareguliuoja1</vt:lpstr>
      <vt:lpstr>'Forma 12'!VAS083_F_Ilgalaikioturt148Kitosveiklosne1</vt:lpstr>
      <vt:lpstr>VAS083_F_Ilgalaikioturt148Kitosveiklosne1</vt:lpstr>
      <vt:lpstr>'Forma 12'!VAS083_F_Ilgalaikioturt148Lrklimatokaito1</vt:lpstr>
      <vt:lpstr>VAS083_F_Ilgalaikioturt148Lrklimatokaito1</vt:lpstr>
      <vt:lpstr>'Forma 12'!VAS083_F_Ilgalaikioturt148Nuotekudumblot1</vt:lpstr>
      <vt:lpstr>VAS083_F_Ilgalaikioturt148Nuotekudumblot1</vt:lpstr>
      <vt:lpstr>'Forma 12'!VAS083_F_Ilgalaikioturt148Nuotekusurinki1</vt:lpstr>
      <vt:lpstr>VAS083_F_Ilgalaikioturt148Nuotekusurinki1</vt:lpstr>
      <vt:lpstr>'Forma 12'!VAS083_F_Ilgalaikioturt148Nuotekuvalymas1</vt:lpstr>
      <vt:lpstr>VAS083_F_Ilgalaikioturt148Nuotekuvalymas1</vt:lpstr>
      <vt:lpstr>'Forma 12'!VAS083_F_Ilgalaikioturt148Pavirsiniunuot1</vt:lpstr>
      <vt:lpstr>VAS083_F_Ilgalaikioturt148Pavirsiniunuot1</vt:lpstr>
      <vt:lpstr>'Forma 12'!VAS083_F_Ilgalaikioturt148Turtovienetask1</vt:lpstr>
      <vt:lpstr>VAS083_F_Ilgalaikioturt148Turtovienetask1</vt:lpstr>
      <vt:lpstr>'Forma 12'!VAS083_F_Ilgalaikioturt149Apskaitosveikla1</vt:lpstr>
      <vt:lpstr>VAS083_F_Ilgalaikioturt149Apskaitosveikla1</vt:lpstr>
      <vt:lpstr>'Forma 12'!VAS083_F_Ilgalaikioturt149Geriamojovande7</vt:lpstr>
      <vt:lpstr>VAS083_F_Ilgalaikioturt149Geriamojovande7</vt:lpstr>
      <vt:lpstr>'Forma 12'!VAS083_F_Ilgalaikioturt149Geriamojovande8</vt:lpstr>
      <vt:lpstr>VAS083_F_Ilgalaikioturt149Geriamojovande8</vt:lpstr>
      <vt:lpstr>'Forma 12'!VAS083_F_Ilgalaikioturt149Geriamojovande9</vt:lpstr>
      <vt:lpstr>VAS083_F_Ilgalaikioturt149Geriamojovande9</vt:lpstr>
      <vt:lpstr>'Forma 12'!VAS083_F_Ilgalaikioturt149Inventorinisnu1</vt:lpstr>
      <vt:lpstr>VAS083_F_Ilgalaikioturt149Inventorinisnu1</vt:lpstr>
      <vt:lpstr>'Forma 12'!VAS083_F_Ilgalaikioturt149Kitareguliuoja1</vt:lpstr>
      <vt:lpstr>VAS083_F_Ilgalaikioturt149Kitareguliuoja1</vt:lpstr>
      <vt:lpstr>'Forma 12'!VAS083_F_Ilgalaikioturt149Kitosveiklosne1</vt:lpstr>
      <vt:lpstr>VAS083_F_Ilgalaikioturt149Kitosveiklosne1</vt:lpstr>
      <vt:lpstr>'Forma 12'!VAS083_F_Ilgalaikioturt149Lrklimatokaito1</vt:lpstr>
      <vt:lpstr>VAS083_F_Ilgalaikioturt149Lrklimatokaito1</vt:lpstr>
      <vt:lpstr>'Forma 12'!VAS083_F_Ilgalaikioturt149Nuotekudumblot1</vt:lpstr>
      <vt:lpstr>VAS083_F_Ilgalaikioturt149Nuotekudumblot1</vt:lpstr>
      <vt:lpstr>'Forma 12'!VAS083_F_Ilgalaikioturt149Nuotekusurinki1</vt:lpstr>
      <vt:lpstr>VAS083_F_Ilgalaikioturt149Nuotekusurinki1</vt:lpstr>
      <vt:lpstr>'Forma 12'!VAS083_F_Ilgalaikioturt149Nuotekuvalymas1</vt:lpstr>
      <vt:lpstr>VAS083_F_Ilgalaikioturt149Nuotekuvalymas1</vt:lpstr>
      <vt:lpstr>'Forma 12'!VAS083_F_Ilgalaikioturt149Pavirsiniunuot1</vt:lpstr>
      <vt:lpstr>VAS083_F_Ilgalaikioturt149Pavirsiniunuot1</vt:lpstr>
      <vt:lpstr>'Forma 12'!VAS083_F_Ilgalaikioturt149Turtovienetask1</vt:lpstr>
      <vt:lpstr>VAS083_F_Ilgalaikioturt149Turtovienetask1</vt:lpstr>
      <vt:lpstr>'Forma 12'!VAS083_F_Ilgalaikioturt14Apskaitosveikla1</vt:lpstr>
      <vt:lpstr>VAS083_F_Ilgalaikioturt14Apskaitosveikla1</vt:lpstr>
      <vt:lpstr>'Forma 12'!VAS083_F_Ilgalaikioturt14Geriamojovande7</vt:lpstr>
      <vt:lpstr>VAS083_F_Ilgalaikioturt14Geriamojovande7</vt:lpstr>
      <vt:lpstr>'Forma 12'!VAS083_F_Ilgalaikioturt14Geriamojovande8</vt:lpstr>
      <vt:lpstr>VAS083_F_Ilgalaikioturt14Geriamojovande8</vt:lpstr>
      <vt:lpstr>'Forma 12'!VAS083_F_Ilgalaikioturt14Geriamojovande9</vt:lpstr>
      <vt:lpstr>VAS083_F_Ilgalaikioturt14Geriamojovande9</vt:lpstr>
      <vt:lpstr>'Forma 12'!VAS083_F_Ilgalaikioturt14Inventorinisnu1</vt:lpstr>
      <vt:lpstr>VAS083_F_Ilgalaikioturt14Inventorinisnu1</vt:lpstr>
      <vt:lpstr>'Forma 12'!VAS083_F_Ilgalaikioturt14Kitareguliuoja1</vt:lpstr>
      <vt:lpstr>VAS083_F_Ilgalaikioturt14Kitareguliuoja1</vt:lpstr>
      <vt:lpstr>'Forma 12'!VAS083_F_Ilgalaikioturt14Kitosveiklosne1</vt:lpstr>
      <vt:lpstr>VAS083_F_Ilgalaikioturt14Kitosveiklosne1</vt:lpstr>
      <vt:lpstr>'Forma 12'!VAS083_F_Ilgalaikioturt14Lrklimatokaito1</vt:lpstr>
      <vt:lpstr>VAS083_F_Ilgalaikioturt14Lrklimatokaito1</vt:lpstr>
      <vt:lpstr>'Forma 12'!VAS083_F_Ilgalaikioturt14Nuotekudumblot1</vt:lpstr>
      <vt:lpstr>VAS083_F_Ilgalaikioturt14Nuotekudumblot1</vt:lpstr>
      <vt:lpstr>'Forma 12'!VAS083_F_Ilgalaikioturt14Nuotekusurinki1</vt:lpstr>
      <vt:lpstr>VAS083_F_Ilgalaikioturt14Nuotekusurinki1</vt:lpstr>
      <vt:lpstr>'Forma 12'!VAS083_F_Ilgalaikioturt14Nuotekuvalymas1</vt:lpstr>
      <vt:lpstr>VAS083_F_Ilgalaikioturt14Nuotekuvalymas1</vt:lpstr>
      <vt:lpstr>'Forma 12'!VAS083_F_Ilgalaikioturt14Pavirsiniunuot1</vt:lpstr>
      <vt:lpstr>VAS083_F_Ilgalaikioturt14Pavirsiniunuot1</vt:lpstr>
      <vt:lpstr>'Forma 12'!VAS083_F_Ilgalaikioturt14Turtovienetask1</vt:lpstr>
      <vt:lpstr>VAS083_F_Ilgalaikioturt14Turtovienetask1</vt:lpstr>
      <vt:lpstr>'Forma 12'!VAS083_F_Ilgalaikioturt150Apskaitosveikla1</vt:lpstr>
      <vt:lpstr>VAS083_F_Ilgalaikioturt150Apskaitosveikla1</vt:lpstr>
      <vt:lpstr>'Forma 12'!VAS083_F_Ilgalaikioturt150Geriamojovande7</vt:lpstr>
      <vt:lpstr>VAS083_F_Ilgalaikioturt150Geriamojovande7</vt:lpstr>
      <vt:lpstr>'Forma 12'!VAS083_F_Ilgalaikioturt150Geriamojovande8</vt:lpstr>
      <vt:lpstr>VAS083_F_Ilgalaikioturt150Geriamojovande8</vt:lpstr>
      <vt:lpstr>'Forma 12'!VAS083_F_Ilgalaikioturt150Geriamojovande9</vt:lpstr>
      <vt:lpstr>VAS083_F_Ilgalaikioturt150Geriamojovande9</vt:lpstr>
      <vt:lpstr>'Forma 12'!VAS083_F_Ilgalaikioturt150Inventorinisnu1</vt:lpstr>
      <vt:lpstr>VAS083_F_Ilgalaikioturt150Inventorinisnu1</vt:lpstr>
      <vt:lpstr>'Forma 12'!VAS083_F_Ilgalaikioturt150Kitareguliuoja1</vt:lpstr>
      <vt:lpstr>VAS083_F_Ilgalaikioturt150Kitareguliuoja1</vt:lpstr>
      <vt:lpstr>'Forma 12'!VAS083_F_Ilgalaikioturt150Kitosveiklosne1</vt:lpstr>
      <vt:lpstr>VAS083_F_Ilgalaikioturt150Kitosveiklosne1</vt:lpstr>
      <vt:lpstr>'Forma 12'!VAS083_F_Ilgalaikioturt150Lrklimatokaito1</vt:lpstr>
      <vt:lpstr>VAS083_F_Ilgalaikioturt150Lrklimatokaito1</vt:lpstr>
      <vt:lpstr>'Forma 12'!VAS083_F_Ilgalaikioturt150Nuotekudumblot1</vt:lpstr>
      <vt:lpstr>VAS083_F_Ilgalaikioturt150Nuotekudumblot1</vt:lpstr>
      <vt:lpstr>'Forma 12'!VAS083_F_Ilgalaikioturt150Nuotekusurinki1</vt:lpstr>
      <vt:lpstr>VAS083_F_Ilgalaikioturt150Nuotekusurinki1</vt:lpstr>
      <vt:lpstr>'Forma 12'!VAS083_F_Ilgalaikioturt150Nuotekuvalymas1</vt:lpstr>
      <vt:lpstr>VAS083_F_Ilgalaikioturt150Nuotekuvalymas1</vt:lpstr>
      <vt:lpstr>'Forma 12'!VAS083_F_Ilgalaikioturt150Pavirsiniunuot1</vt:lpstr>
      <vt:lpstr>VAS083_F_Ilgalaikioturt150Pavirsiniunuot1</vt:lpstr>
      <vt:lpstr>'Forma 12'!VAS083_F_Ilgalaikioturt150Turtovienetask1</vt:lpstr>
      <vt:lpstr>VAS083_F_Ilgalaikioturt150Turtovienetask1</vt:lpstr>
      <vt:lpstr>'Forma 12'!VAS083_F_Ilgalaikioturt151Apskaitosveikla1</vt:lpstr>
      <vt:lpstr>VAS083_F_Ilgalaikioturt151Apskaitosveikla1</vt:lpstr>
      <vt:lpstr>'Forma 12'!VAS083_F_Ilgalaikioturt151Geriamojovande7</vt:lpstr>
      <vt:lpstr>VAS083_F_Ilgalaikioturt151Geriamojovande7</vt:lpstr>
      <vt:lpstr>'Forma 12'!VAS083_F_Ilgalaikioturt151Geriamojovande8</vt:lpstr>
      <vt:lpstr>VAS083_F_Ilgalaikioturt151Geriamojovande8</vt:lpstr>
      <vt:lpstr>'Forma 12'!VAS083_F_Ilgalaikioturt151Geriamojovande9</vt:lpstr>
      <vt:lpstr>VAS083_F_Ilgalaikioturt151Geriamojovande9</vt:lpstr>
      <vt:lpstr>'Forma 12'!VAS083_F_Ilgalaikioturt151Inventorinisnu1</vt:lpstr>
      <vt:lpstr>VAS083_F_Ilgalaikioturt151Inventorinisnu1</vt:lpstr>
      <vt:lpstr>'Forma 12'!VAS083_F_Ilgalaikioturt151Kitareguliuoja1</vt:lpstr>
      <vt:lpstr>VAS083_F_Ilgalaikioturt151Kitareguliuoja1</vt:lpstr>
      <vt:lpstr>'Forma 12'!VAS083_F_Ilgalaikioturt151Kitosveiklosne1</vt:lpstr>
      <vt:lpstr>VAS083_F_Ilgalaikioturt151Kitosveiklosne1</vt:lpstr>
      <vt:lpstr>'Forma 12'!VAS083_F_Ilgalaikioturt151Lrklimatokaito1</vt:lpstr>
      <vt:lpstr>VAS083_F_Ilgalaikioturt151Lrklimatokaito1</vt:lpstr>
      <vt:lpstr>'Forma 12'!VAS083_F_Ilgalaikioturt151Nuotekudumblot1</vt:lpstr>
      <vt:lpstr>VAS083_F_Ilgalaikioturt151Nuotekudumblot1</vt:lpstr>
      <vt:lpstr>'Forma 12'!VAS083_F_Ilgalaikioturt151Nuotekusurinki1</vt:lpstr>
      <vt:lpstr>VAS083_F_Ilgalaikioturt151Nuotekusurinki1</vt:lpstr>
      <vt:lpstr>'Forma 12'!VAS083_F_Ilgalaikioturt151Nuotekuvalymas1</vt:lpstr>
      <vt:lpstr>VAS083_F_Ilgalaikioturt151Nuotekuvalymas1</vt:lpstr>
      <vt:lpstr>'Forma 12'!VAS083_F_Ilgalaikioturt151Pavirsiniunuot1</vt:lpstr>
      <vt:lpstr>VAS083_F_Ilgalaikioturt151Pavirsiniunuot1</vt:lpstr>
      <vt:lpstr>'Forma 12'!VAS083_F_Ilgalaikioturt151Turtovienetask1</vt:lpstr>
      <vt:lpstr>VAS083_F_Ilgalaikioturt151Turtovienetask1</vt:lpstr>
      <vt:lpstr>'Forma 12'!VAS083_F_Ilgalaikioturt152Apskaitosveikla1</vt:lpstr>
      <vt:lpstr>VAS083_F_Ilgalaikioturt152Apskaitosveikla1</vt:lpstr>
      <vt:lpstr>'Forma 12'!VAS083_F_Ilgalaikioturt152Geriamojovande7</vt:lpstr>
      <vt:lpstr>VAS083_F_Ilgalaikioturt152Geriamojovande7</vt:lpstr>
      <vt:lpstr>'Forma 12'!VAS083_F_Ilgalaikioturt152Geriamojovande8</vt:lpstr>
      <vt:lpstr>VAS083_F_Ilgalaikioturt152Geriamojovande8</vt:lpstr>
      <vt:lpstr>'Forma 12'!VAS083_F_Ilgalaikioturt152Geriamojovande9</vt:lpstr>
      <vt:lpstr>VAS083_F_Ilgalaikioturt152Geriamojovande9</vt:lpstr>
      <vt:lpstr>'Forma 12'!VAS083_F_Ilgalaikioturt152Inventorinisnu1</vt:lpstr>
      <vt:lpstr>VAS083_F_Ilgalaikioturt152Inventorinisnu1</vt:lpstr>
      <vt:lpstr>'Forma 12'!VAS083_F_Ilgalaikioturt152Kitareguliuoja1</vt:lpstr>
      <vt:lpstr>VAS083_F_Ilgalaikioturt152Kitareguliuoja1</vt:lpstr>
      <vt:lpstr>'Forma 12'!VAS083_F_Ilgalaikioturt152Kitosveiklosne1</vt:lpstr>
      <vt:lpstr>VAS083_F_Ilgalaikioturt152Kitosveiklosne1</vt:lpstr>
      <vt:lpstr>'Forma 12'!VAS083_F_Ilgalaikioturt152Lrklimatokaito1</vt:lpstr>
      <vt:lpstr>VAS083_F_Ilgalaikioturt152Lrklimatokaito1</vt:lpstr>
      <vt:lpstr>'Forma 12'!VAS083_F_Ilgalaikioturt152Nuotekudumblot1</vt:lpstr>
      <vt:lpstr>VAS083_F_Ilgalaikioturt152Nuotekudumblot1</vt:lpstr>
      <vt:lpstr>'Forma 12'!VAS083_F_Ilgalaikioturt152Nuotekusurinki1</vt:lpstr>
      <vt:lpstr>VAS083_F_Ilgalaikioturt152Nuotekusurinki1</vt:lpstr>
      <vt:lpstr>'Forma 12'!VAS083_F_Ilgalaikioturt152Nuotekuvalymas1</vt:lpstr>
      <vt:lpstr>VAS083_F_Ilgalaikioturt152Nuotekuvalymas1</vt:lpstr>
      <vt:lpstr>'Forma 12'!VAS083_F_Ilgalaikioturt152Pavirsiniunuot1</vt:lpstr>
      <vt:lpstr>VAS083_F_Ilgalaikioturt152Pavirsiniunuot1</vt:lpstr>
      <vt:lpstr>'Forma 12'!VAS083_F_Ilgalaikioturt152Turtovienetask1</vt:lpstr>
      <vt:lpstr>VAS083_F_Ilgalaikioturt152Turtovienetask1</vt:lpstr>
      <vt:lpstr>'Forma 12'!VAS083_F_Ilgalaikioturt153Apskaitosveikla1</vt:lpstr>
      <vt:lpstr>VAS083_F_Ilgalaikioturt153Apskaitosveikla1</vt:lpstr>
      <vt:lpstr>'Forma 12'!VAS083_F_Ilgalaikioturt153Geriamojovande7</vt:lpstr>
      <vt:lpstr>VAS083_F_Ilgalaikioturt153Geriamojovande7</vt:lpstr>
      <vt:lpstr>'Forma 12'!VAS083_F_Ilgalaikioturt153Geriamojovande8</vt:lpstr>
      <vt:lpstr>VAS083_F_Ilgalaikioturt153Geriamojovande8</vt:lpstr>
      <vt:lpstr>'Forma 12'!VAS083_F_Ilgalaikioturt153Geriamojovande9</vt:lpstr>
      <vt:lpstr>VAS083_F_Ilgalaikioturt153Geriamojovande9</vt:lpstr>
      <vt:lpstr>'Forma 12'!VAS083_F_Ilgalaikioturt153Inventorinisnu1</vt:lpstr>
      <vt:lpstr>VAS083_F_Ilgalaikioturt153Inventorinisnu1</vt:lpstr>
      <vt:lpstr>'Forma 12'!VAS083_F_Ilgalaikioturt153Kitareguliuoja1</vt:lpstr>
      <vt:lpstr>VAS083_F_Ilgalaikioturt153Kitareguliuoja1</vt:lpstr>
      <vt:lpstr>'Forma 12'!VAS083_F_Ilgalaikioturt153Kitosveiklosne1</vt:lpstr>
      <vt:lpstr>VAS083_F_Ilgalaikioturt153Kitosveiklosne1</vt:lpstr>
      <vt:lpstr>'Forma 12'!VAS083_F_Ilgalaikioturt153Lrklimatokaito1</vt:lpstr>
      <vt:lpstr>VAS083_F_Ilgalaikioturt153Lrklimatokaito1</vt:lpstr>
      <vt:lpstr>'Forma 12'!VAS083_F_Ilgalaikioturt153Nuotekudumblot1</vt:lpstr>
      <vt:lpstr>VAS083_F_Ilgalaikioturt153Nuotekudumblot1</vt:lpstr>
      <vt:lpstr>'Forma 12'!VAS083_F_Ilgalaikioturt153Nuotekusurinki1</vt:lpstr>
      <vt:lpstr>VAS083_F_Ilgalaikioturt153Nuotekusurinki1</vt:lpstr>
      <vt:lpstr>'Forma 12'!VAS083_F_Ilgalaikioturt153Nuotekuvalymas1</vt:lpstr>
      <vt:lpstr>VAS083_F_Ilgalaikioturt153Nuotekuvalymas1</vt:lpstr>
      <vt:lpstr>'Forma 12'!VAS083_F_Ilgalaikioturt153Pavirsiniunuot1</vt:lpstr>
      <vt:lpstr>VAS083_F_Ilgalaikioturt153Pavirsiniunuot1</vt:lpstr>
      <vt:lpstr>'Forma 12'!VAS083_F_Ilgalaikioturt153Turtovienetask1</vt:lpstr>
      <vt:lpstr>VAS083_F_Ilgalaikioturt153Turtovienetask1</vt:lpstr>
      <vt:lpstr>'Forma 12'!VAS083_F_Ilgalaikioturt154Apskaitosveikla1</vt:lpstr>
      <vt:lpstr>VAS083_F_Ilgalaikioturt154Apskaitosveikla1</vt:lpstr>
      <vt:lpstr>'Forma 12'!VAS083_F_Ilgalaikioturt154Geriamojovande7</vt:lpstr>
      <vt:lpstr>VAS083_F_Ilgalaikioturt154Geriamojovande7</vt:lpstr>
      <vt:lpstr>'Forma 12'!VAS083_F_Ilgalaikioturt154Geriamojovande8</vt:lpstr>
      <vt:lpstr>VAS083_F_Ilgalaikioturt154Geriamojovande8</vt:lpstr>
      <vt:lpstr>'Forma 12'!VAS083_F_Ilgalaikioturt154Geriamojovande9</vt:lpstr>
      <vt:lpstr>VAS083_F_Ilgalaikioturt154Geriamojovande9</vt:lpstr>
      <vt:lpstr>'Forma 12'!VAS083_F_Ilgalaikioturt154Inventorinisnu1</vt:lpstr>
      <vt:lpstr>VAS083_F_Ilgalaikioturt154Inventorinisnu1</vt:lpstr>
      <vt:lpstr>'Forma 12'!VAS083_F_Ilgalaikioturt154Kitareguliuoja1</vt:lpstr>
      <vt:lpstr>VAS083_F_Ilgalaikioturt154Kitareguliuoja1</vt:lpstr>
      <vt:lpstr>'Forma 12'!VAS083_F_Ilgalaikioturt154Kitosveiklosne1</vt:lpstr>
      <vt:lpstr>VAS083_F_Ilgalaikioturt154Kitosveiklosne1</vt:lpstr>
      <vt:lpstr>'Forma 12'!VAS083_F_Ilgalaikioturt154Lrklimatokaito1</vt:lpstr>
      <vt:lpstr>VAS083_F_Ilgalaikioturt154Lrklimatokaito1</vt:lpstr>
      <vt:lpstr>'Forma 12'!VAS083_F_Ilgalaikioturt154Nuotekudumblot1</vt:lpstr>
      <vt:lpstr>VAS083_F_Ilgalaikioturt154Nuotekudumblot1</vt:lpstr>
      <vt:lpstr>'Forma 12'!VAS083_F_Ilgalaikioturt154Nuotekusurinki1</vt:lpstr>
      <vt:lpstr>VAS083_F_Ilgalaikioturt154Nuotekusurinki1</vt:lpstr>
      <vt:lpstr>'Forma 12'!VAS083_F_Ilgalaikioturt154Nuotekuvalymas1</vt:lpstr>
      <vt:lpstr>VAS083_F_Ilgalaikioturt154Nuotekuvalymas1</vt:lpstr>
      <vt:lpstr>'Forma 12'!VAS083_F_Ilgalaikioturt154Pavirsiniunuot1</vt:lpstr>
      <vt:lpstr>VAS083_F_Ilgalaikioturt154Pavirsiniunuot1</vt:lpstr>
      <vt:lpstr>'Forma 12'!VAS083_F_Ilgalaikioturt154Turtovienetask1</vt:lpstr>
      <vt:lpstr>VAS083_F_Ilgalaikioturt154Turtovienetask1</vt:lpstr>
      <vt:lpstr>'Forma 12'!VAS083_F_Ilgalaikioturt155Apskaitosveikla1</vt:lpstr>
      <vt:lpstr>VAS083_F_Ilgalaikioturt155Apskaitosveikla1</vt:lpstr>
      <vt:lpstr>'Forma 12'!VAS083_F_Ilgalaikioturt155Geriamojovande7</vt:lpstr>
      <vt:lpstr>VAS083_F_Ilgalaikioturt155Geriamojovande7</vt:lpstr>
      <vt:lpstr>'Forma 12'!VAS083_F_Ilgalaikioturt155Geriamojovande8</vt:lpstr>
      <vt:lpstr>VAS083_F_Ilgalaikioturt155Geriamojovande8</vt:lpstr>
      <vt:lpstr>'Forma 12'!VAS083_F_Ilgalaikioturt155Geriamojovande9</vt:lpstr>
      <vt:lpstr>VAS083_F_Ilgalaikioturt155Geriamojovande9</vt:lpstr>
      <vt:lpstr>'Forma 12'!VAS083_F_Ilgalaikioturt155Inventorinisnu1</vt:lpstr>
      <vt:lpstr>VAS083_F_Ilgalaikioturt155Inventorinisnu1</vt:lpstr>
      <vt:lpstr>'Forma 12'!VAS083_F_Ilgalaikioturt155Kitareguliuoja1</vt:lpstr>
      <vt:lpstr>VAS083_F_Ilgalaikioturt155Kitareguliuoja1</vt:lpstr>
      <vt:lpstr>'Forma 12'!VAS083_F_Ilgalaikioturt155Kitosveiklosne1</vt:lpstr>
      <vt:lpstr>VAS083_F_Ilgalaikioturt155Kitosveiklosne1</vt:lpstr>
      <vt:lpstr>'Forma 12'!VAS083_F_Ilgalaikioturt155Lrklimatokaito1</vt:lpstr>
      <vt:lpstr>VAS083_F_Ilgalaikioturt155Lrklimatokaito1</vt:lpstr>
      <vt:lpstr>'Forma 12'!VAS083_F_Ilgalaikioturt155Nuotekudumblot1</vt:lpstr>
      <vt:lpstr>VAS083_F_Ilgalaikioturt155Nuotekudumblot1</vt:lpstr>
      <vt:lpstr>'Forma 12'!VAS083_F_Ilgalaikioturt155Nuotekusurinki1</vt:lpstr>
      <vt:lpstr>VAS083_F_Ilgalaikioturt155Nuotekusurinki1</vt:lpstr>
      <vt:lpstr>'Forma 12'!VAS083_F_Ilgalaikioturt155Nuotekuvalymas1</vt:lpstr>
      <vt:lpstr>VAS083_F_Ilgalaikioturt155Nuotekuvalymas1</vt:lpstr>
      <vt:lpstr>'Forma 12'!VAS083_F_Ilgalaikioturt155Pavirsiniunuot1</vt:lpstr>
      <vt:lpstr>VAS083_F_Ilgalaikioturt155Pavirsiniunuot1</vt:lpstr>
      <vt:lpstr>'Forma 12'!VAS083_F_Ilgalaikioturt155Turtovienetask1</vt:lpstr>
      <vt:lpstr>VAS083_F_Ilgalaikioturt155Turtovienetask1</vt:lpstr>
      <vt:lpstr>'Forma 12'!VAS083_F_Ilgalaikioturt156Apskaitosveikla1</vt:lpstr>
      <vt:lpstr>VAS083_F_Ilgalaikioturt156Apskaitosveikla1</vt:lpstr>
      <vt:lpstr>'Forma 12'!VAS083_F_Ilgalaikioturt156Geriamojovande7</vt:lpstr>
      <vt:lpstr>VAS083_F_Ilgalaikioturt156Geriamojovande7</vt:lpstr>
      <vt:lpstr>'Forma 12'!VAS083_F_Ilgalaikioturt156Geriamojovande8</vt:lpstr>
      <vt:lpstr>VAS083_F_Ilgalaikioturt156Geriamojovande8</vt:lpstr>
      <vt:lpstr>'Forma 12'!VAS083_F_Ilgalaikioturt156Geriamojovande9</vt:lpstr>
      <vt:lpstr>VAS083_F_Ilgalaikioturt156Geriamojovande9</vt:lpstr>
      <vt:lpstr>'Forma 12'!VAS083_F_Ilgalaikioturt156Inventorinisnu1</vt:lpstr>
      <vt:lpstr>VAS083_F_Ilgalaikioturt156Inventorinisnu1</vt:lpstr>
      <vt:lpstr>'Forma 12'!VAS083_F_Ilgalaikioturt156Kitareguliuoja1</vt:lpstr>
      <vt:lpstr>VAS083_F_Ilgalaikioturt156Kitareguliuoja1</vt:lpstr>
      <vt:lpstr>'Forma 12'!VAS083_F_Ilgalaikioturt156Kitosveiklosne1</vt:lpstr>
      <vt:lpstr>VAS083_F_Ilgalaikioturt156Kitosveiklosne1</vt:lpstr>
      <vt:lpstr>'Forma 12'!VAS083_F_Ilgalaikioturt156Lrklimatokaito1</vt:lpstr>
      <vt:lpstr>VAS083_F_Ilgalaikioturt156Lrklimatokaito1</vt:lpstr>
      <vt:lpstr>'Forma 12'!VAS083_F_Ilgalaikioturt156Nuotekudumblot1</vt:lpstr>
      <vt:lpstr>VAS083_F_Ilgalaikioturt156Nuotekudumblot1</vt:lpstr>
      <vt:lpstr>'Forma 12'!VAS083_F_Ilgalaikioturt156Nuotekusurinki1</vt:lpstr>
      <vt:lpstr>VAS083_F_Ilgalaikioturt156Nuotekusurinki1</vt:lpstr>
      <vt:lpstr>'Forma 12'!VAS083_F_Ilgalaikioturt156Nuotekuvalymas1</vt:lpstr>
      <vt:lpstr>VAS083_F_Ilgalaikioturt156Nuotekuvalymas1</vt:lpstr>
      <vt:lpstr>'Forma 12'!VAS083_F_Ilgalaikioturt156Pavirsiniunuot1</vt:lpstr>
      <vt:lpstr>VAS083_F_Ilgalaikioturt156Pavirsiniunuot1</vt:lpstr>
      <vt:lpstr>'Forma 12'!VAS083_F_Ilgalaikioturt156Turtovienetask1</vt:lpstr>
      <vt:lpstr>VAS083_F_Ilgalaikioturt156Turtovienetask1</vt:lpstr>
      <vt:lpstr>'Forma 12'!VAS083_F_Ilgalaikioturt157Apskaitosveikla1</vt:lpstr>
      <vt:lpstr>VAS083_F_Ilgalaikioturt157Apskaitosveikla1</vt:lpstr>
      <vt:lpstr>'Forma 12'!VAS083_F_Ilgalaikioturt157Geriamojovande7</vt:lpstr>
      <vt:lpstr>VAS083_F_Ilgalaikioturt157Geriamojovande7</vt:lpstr>
      <vt:lpstr>'Forma 12'!VAS083_F_Ilgalaikioturt157Geriamojovande8</vt:lpstr>
      <vt:lpstr>VAS083_F_Ilgalaikioturt157Geriamojovande8</vt:lpstr>
      <vt:lpstr>'Forma 12'!VAS083_F_Ilgalaikioturt157Geriamojovande9</vt:lpstr>
      <vt:lpstr>VAS083_F_Ilgalaikioturt157Geriamojovande9</vt:lpstr>
      <vt:lpstr>'Forma 12'!VAS083_F_Ilgalaikioturt157Inventorinisnu1</vt:lpstr>
      <vt:lpstr>VAS083_F_Ilgalaikioturt157Inventorinisnu1</vt:lpstr>
      <vt:lpstr>'Forma 12'!VAS083_F_Ilgalaikioturt157Kitareguliuoja1</vt:lpstr>
      <vt:lpstr>VAS083_F_Ilgalaikioturt157Kitareguliuoja1</vt:lpstr>
      <vt:lpstr>'Forma 12'!VAS083_F_Ilgalaikioturt157Kitosveiklosne1</vt:lpstr>
      <vt:lpstr>VAS083_F_Ilgalaikioturt157Kitosveiklosne1</vt:lpstr>
      <vt:lpstr>'Forma 12'!VAS083_F_Ilgalaikioturt157Lrklimatokaito1</vt:lpstr>
      <vt:lpstr>VAS083_F_Ilgalaikioturt157Lrklimatokaito1</vt:lpstr>
      <vt:lpstr>'Forma 12'!VAS083_F_Ilgalaikioturt157Nuotekudumblot1</vt:lpstr>
      <vt:lpstr>VAS083_F_Ilgalaikioturt157Nuotekudumblot1</vt:lpstr>
      <vt:lpstr>'Forma 12'!VAS083_F_Ilgalaikioturt157Nuotekusurinki1</vt:lpstr>
      <vt:lpstr>VAS083_F_Ilgalaikioturt157Nuotekusurinki1</vt:lpstr>
      <vt:lpstr>'Forma 12'!VAS083_F_Ilgalaikioturt157Nuotekuvalymas1</vt:lpstr>
      <vt:lpstr>VAS083_F_Ilgalaikioturt157Nuotekuvalymas1</vt:lpstr>
      <vt:lpstr>'Forma 12'!VAS083_F_Ilgalaikioturt157Pavirsiniunuot1</vt:lpstr>
      <vt:lpstr>VAS083_F_Ilgalaikioturt157Pavirsiniunuot1</vt:lpstr>
      <vt:lpstr>'Forma 12'!VAS083_F_Ilgalaikioturt157Turtovienetask1</vt:lpstr>
      <vt:lpstr>VAS083_F_Ilgalaikioturt157Turtovienetask1</vt:lpstr>
      <vt:lpstr>'Forma 12'!VAS083_F_Ilgalaikioturt158Apskaitosveikla1</vt:lpstr>
      <vt:lpstr>VAS083_F_Ilgalaikioturt158Apskaitosveikla1</vt:lpstr>
      <vt:lpstr>'Forma 12'!VAS083_F_Ilgalaikioturt158Geriamojovande7</vt:lpstr>
      <vt:lpstr>VAS083_F_Ilgalaikioturt158Geriamojovande7</vt:lpstr>
      <vt:lpstr>'Forma 12'!VAS083_F_Ilgalaikioturt158Geriamojovande8</vt:lpstr>
      <vt:lpstr>VAS083_F_Ilgalaikioturt158Geriamojovande8</vt:lpstr>
      <vt:lpstr>'Forma 12'!VAS083_F_Ilgalaikioturt158Geriamojovande9</vt:lpstr>
      <vt:lpstr>VAS083_F_Ilgalaikioturt158Geriamojovande9</vt:lpstr>
      <vt:lpstr>'Forma 12'!VAS083_F_Ilgalaikioturt158Inventorinisnu1</vt:lpstr>
      <vt:lpstr>VAS083_F_Ilgalaikioturt158Inventorinisnu1</vt:lpstr>
      <vt:lpstr>'Forma 12'!VAS083_F_Ilgalaikioturt158Kitareguliuoja1</vt:lpstr>
      <vt:lpstr>VAS083_F_Ilgalaikioturt158Kitareguliuoja1</vt:lpstr>
      <vt:lpstr>'Forma 12'!VAS083_F_Ilgalaikioturt158Kitosveiklosne1</vt:lpstr>
      <vt:lpstr>VAS083_F_Ilgalaikioturt158Kitosveiklosne1</vt:lpstr>
      <vt:lpstr>'Forma 12'!VAS083_F_Ilgalaikioturt158Lrklimatokaito1</vt:lpstr>
      <vt:lpstr>VAS083_F_Ilgalaikioturt158Lrklimatokaito1</vt:lpstr>
      <vt:lpstr>'Forma 12'!VAS083_F_Ilgalaikioturt158Nuotekudumblot1</vt:lpstr>
      <vt:lpstr>VAS083_F_Ilgalaikioturt158Nuotekudumblot1</vt:lpstr>
      <vt:lpstr>'Forma 12'!VAS083_F_Ilgalaikioturt158Nuotekusurinki1</vt:lpstr>
      <vt:lpstr>VAS083_F_Ilgalaikioturt158Nuotekusurinki1</vt:lpstr>
      <vt:lpstr>'Forma 12'!VAS083_F_Ilgalaikioturt158Nuotekuvalymas1</vt:lpstr>
      <vt:lpstr>VAS083_F_Ilgalaikioturt158Nuotekuvalymas1</vt:lpstr>
      <vt:lpstr>'Forma 12'!VAS083_F_Ilgalaikioturt158Pavirsiniunuot1</vt:lpstr>
      <vt:lpstr>VAS083_F_Ilgalaikioturt158Pavirsiniunuot1</vt:lpstr>
      <vt:lpstr>'Forma 12'!VAS083_F_Ilgalaikioturt158Turtovienetask1</vt:lpstr>
      <vt:lpstr>VAS083_F_Ilgalaikioturt158Turtovienetask1</vt:lpstr>
      <vt:lpstr>'Forma 12'!VAS083_F_Ilgalaikioturt159Apskaitosveikla1</vt:lpstr>
      <vt:lpstr>VAS083_F_Ilgalaikioturt159Apskaitosveikla1</vt:lpstr>
      <vt:lpstr>'Forma 12'!VAS083_F_Ilgalaikioturt159Geriamojovande7</vt:lpstr>
      <vt:lpstr>VAS083_F_Ilgalaikioturt159Geriamojovande7</vt:lpstr>
      <vt:lpstr>'Forma 12'!VAS083_F_Ilgalaikioturt159Geriamojovande8</vt:lpstr>
      <vt:lpstr>VAS083_F_Ilgalaikioturt159Geriamojovande8</vt:lpstr>
      <vt:lpstr>'Forma 12'!VAS083_F_Ilgalaikioturt159Geriamojovande9</vt:lpstr>
      <vt:lpstr>VAS083_F_Ilgalaikioturt159Geriamojovande9</vt:lpstr>
      <vt:lpstr>'Forma 12'!VAS083_F_Ilgalaikioturt159Inventorinisnu1</vt:lpstr>
      <vt:lpstr>VAS083_F_Ilgalaikioturt159Inventorinisnu1</vt:lpstr>
      <vt:lpstr>'Forma 12'!VAS083_F_Ilgalaikioturt159Kitareguliuoja1</vt:lpstr>
      <vt:lpstr>VAS083_F_Ilgalaikioturt159Kitareguliuoja1</vt:lpstr>
      <vt:lpstr>'Forma 12'!VAS083_F_Ilgalaikioturt159Kitosveiklosne1</vt:lpstr>
      <vt:lpstr>VAS083_F_Ilgalaikioturt159Kitosveiklosne1</vt:lpstr>
      <vt:lpstr>'Forma 12'!VAS083_F_Ilgalaikioturt159Lrklimatokaito1</vt:lpstr>
      <vt:lpstr>VAS083_F_Ilgalaikioturt159Lrklimatokaito1</vt:lpstr>
      <vt:lpstr>'Forma 12'!VAS083_F_Ilgalaikioturt159Nuotekudumblot1</vt:lpstr>
      <vt:lpstr>VAS083_F_Ilgalaikioturt159Nuotekudumblot1</vt:lpstr>
      <vt:lpstr>'Forma 12'!VAS083_F_Ilgalaikioturt159Nuotekusurinki1</vt:lpstr>
      <vt:lpstr>VAS083_F_Ilgalaikioturt159Nuotekusurinki1</vt:lpstr>
      <vt:lpstr>'Forma 12'!VAS083_F_Ilgalaikioturt159Nuotekuvalymas1</vt:lpstr>
      <vt:lpstr>VAS083_F_Ilgalaikioturt159Nuotekuvalymas1</vt:lpstr>
      <vt:lpstr>'Forma 12'!VAS083_F_Ilgalaikioturt159Pavirsiniunuot1</vt:lpstr>
      <vt:lpstr>VAS083_F_Ilgalaikioturt159Pavirsiniunuot1</vt:lpstr>
      <vt:lpstr>'Forma 12'!VAS083_F_Ilgalaikioturt159Turtovienetask1</vt:lpstr>
      <vt:lpstr>VAS083_F_Ilgalaikioturt159Turtovienetask1</vt:lpstr>
      <vt:lpstr>'Forma 12'!VAS083_F_Ilgalaikioturt15Apskaitosveikla1</vt:lpstr>
      <vt:lpstr>VAS083_F_Ilgalaikioturt15Apskaitosveikla1</vt:lpstr>
      <vt:lpstr>'Forma 12'!VAS083_F_Ilgalaikioturt15Geriamojovande7</vt:lpstr>
      <vt:lpstr>VAS083_F_Ilgalaikioturt15Geriamojovande7</vt:lpstr>
      <vt:lpstr>'Forma 12'!VAS083_F_Ilgalaikioturt15Geriamojovande8</vt:lpstr>
      <vt:lpstr>VAS083_F_Ilgalaikioturt15Geriamojovande8</vt:lpstr>
      <vt:lpstr>'Forma 12'!VAS083_F_Ilgalaikioturt15Geriamojovande9</vt:lpstr>
      <vt:lpstr>VAS083_F_Ilgalaikioturt15Geriamojovande9</vt:lpstr>
      <vt:lpstr>'Forma 12'!VAS083_F_Ilgalaikioturt15Inventorinisnu1</vt:lpstr>
      <vt:lpstr>VAS083_F_Ilgalaikioturt15Inventorinisnu1</vt:lpstr>
      <vt:lpstr>'Forma 12'!VAS083_F_Ilgalaikioturt15Kitareguliuoja1</vt:lpstr>
      <vt:lpstr>VAS083_F_Ilgalaikioturt15Kitareguliuoja1</vt:lpstr>
      <vt:lpstr>'Forma 12'!VAS083_F_Ilgalaikioturt15Kitosveiklosne1</vt:lpstr>
      <vt:lpstr>VAS083_F_Ilgalaikioturt15Kitosveiklosne1</vt:lpstr>
      <vt:lpstr>'Forma 12'!VAS083_F_Ilgalaikioturt15Lrklimatokaito1</vt:lpstr>
      <vt:lpstr>VAS083_F_Ilgalaikioturt15Lrklimatokaito1</vt:lpstr>
      <vt:lpstr>'Forma 12'!VAS083_F_Ilgalaikioturt15Nuotekudumblot1</vt:lpstr>
      <vt:lpstr>VAS083_F_Ilgalaikioturt15Nuotekudumblot1</vt:lpstr>
      <vt:lpstr>'Forma 12'!VAS083_F_Ilgalaikioturt15Nuotekusurinki1</vt:lpstr>
      <vt:lpstr>VAS083_F_Ilgalaikioturt15Nuotekusurinki1</vt:lpstr>
      <vt:lpstr>'Forma 12'!VAS083_F_Ilgalaikioturt15Nuotekuvalymas1</vt:lpstr>
      <vt:lpstr>VAS083_F_Ilgalaikioturt15Nuotekuvalymas1</vt:lpstr>
      <vt:lpstr>'Forma 12'!VAS083_F_Ilgalaikioturt15Pavirsiniunuot1</vt:lpstr>
      <vt:lpstr>VAS083_F_Ilgalaikioturt15Pavirsiniunuot1</vt:lpstr>
      <vt:lpstr>'Forma 12'!VAS083_F_Ilgalaikioturt15Turtovienetask1</vt:lpstr>
      <vt:lpstr>VAS083_F_Ilgalaikioturt15Turtovienetask1</vt:lpstr>
      <vt:lpstr>'Forma 12'!VAS083_F_Ilgalaikioturt160Apskaitosveikla1</vt:lpstr>
      <vt:lpstr>VAS083_F_Ilgalaikioturt160Apskaitosveikla1</vt:lpstr>
      <vt:lpstr>'Forma 12'!VAS083_F_Ilgalaikioturt160Geriamojovande7</vt:lpstr>
      <vt:lpstr>VAS083_F_Ilgalaikioturt160Geriamojovande7</vt:lpstr>
      <vt:lpstr>'Forma 12'!VAS083_F_Ilgalaikioturt160Geriamojovande8</vt:lpstr>
      <vt:lpstr>VAS083_F_Ilgalaikioturt160Geriamojovande8</vt:lpstr>
      <vt:lpstr>'Forma 12'!VAS083_F_Ilgalaikioturt160Geriamojovande9</vt:lpstr>
      <vt:lpstr>VAS083_F_Ilgalaikioturt160Geriamojovande9</vt:lpstr>
      <vt:lpstr>'Forma 12'!VAS083_F_Ilgalaikioturt160Inventorinisnu1</vt:lpstr>
      <vt:lpstr>VAS083_F_Ilgalaikioturt160Inventorinisnu1</vt:lpstr>
      <vt:lpstr>'Forma 12'!VAS083_F_Ilgalaikioturt160Kitareguliuoja1</vt:lpstr>
      <vt:lpstr>VAS083_F_Ilgalaikioturt160Kitareguliuoja1</vt:lpstr>
      <vt:lpstr>'Forma 12'!VAS083_F_Ilgalaikioturt160Kitosveiklosne1</vt:lpstr>
      <vt:lpstr>VAS083_F_Ilgalaikioturt160Kitosveiklosne1</vt:lpstr>
      <vt:lpstr>'Forma 12'!VAS083_F_Ilgalaikioturt160Lrklimatokaito1</vt:lpstr>
      <vt:lpstr>VAS083_F_Ilgalaikioturt160Lrklimatokaito1</vt:lpstr>
      <vt:lpstr>'Forma 12'!VAS083_F_Ilgalaikioturt160Nuotekudumblot1</vt:lpstr>
      <vt:lpstr>VAS083_F_Ilgalaikioturt160Nuotekudumblot1</vt:lpstr>
      <vt:lpstr>'Forma 12'!VAS083_F_Ilgalaikioturt160Nuotekusurinki1</vt:lpstr>
      <vt:lpstr>VAS083_F_Ilgalaikioturt160Nuotekusurinki1</vt:lpstr>
      <vt:lpstr>'Forma 12'!VAS083_F_Ilgalaikioturt160Nuotekuvalymas1</vt:lpstr>
      <vt:lpstr>VAS083_F_Ilgalaikioturt160Nuotekuvalymas1</vt:lpstr>
      <vt:lpstr>'Forma 12'!VAS083_F_Ilgalaikioturt160Pavirsiniunuot1</vt:lpstr>
      <vt:lpstr>VAS083_F_Ilgalaikioturt160Pavirsiniunuot1</vt:lpstr>
      <vt:lpstr>'Forma 12'!VAS083_F_Ilgalaikioturt160Turtovienetask1</vt:lpstr>
      <vt:lpstr>VAS083_F_Ilgalaikioturt160Turtovienetask1</vt:lpstr>
      <vt:lpstr>'Forma 12'!VAS083_F_Ilgalaikioturt161Apskaitosveikla1</vt:lpstr>
      <vt:lpstr>VAS083_F_Ilgalaikioturt161Apskaitosveikla1</vt:lpstr>
      <vt:lpstr>'Forma 12'!VAS083_F_Ilgalaikioturt161Geriamojovande7</vt:lpstr>
      <vt:lpstr>VAS083_F_Ilgalaikioturt161Geriamojovande7</vt:lpstr>
      <vt:lpstr>'Forma 12'!VAS083_F_Ilgalaikioturt161Geriamojovande8</vt:lpstr>
      <vt:lpstr>VAS083_F_Ilgalaikioturt161Geriamojovande8</vt:lpstr>
      <vt:lpstr>'Forma 12'!VAS083_F_Ilgalaikioturt161Geriamojovande9</vt:lpstr>
      <vt:lpstr>VAS083_F_Ilgalaikioturt161Geriamojovande9</vt:lpstr>
      <vt:lpstr>'Forma 12'!VAS083_F_Ilgalaikioturt161Inventorinisnu1</vt:lpstr>
      <vt:lpstr>VAS083_F_Ilgalaikioturt161Inventorinisnu1</vt:lpstr>
      <vt:lpstr>'Forma 12'!VAS083_F_Ilgalaikioturt161Kitareguliuoja1</vt:lpstr>
      <vt:lpstr>VAS083_F_Ilgalaikioturt161Kitareguliuoja1</vt:lpstr>
      <vt:lpstr>'Forma 12'!VAS083_F_Ilgalaikioturt161Kitosveiklosne1</vt:lpstr>
      <vt:lpstr>VAS083_F_Ilgalaikioturt161Kitosveiklosne1</vt:lpstr>
      <vt:lpstr>'Forma 12'!VAS083_F_Ilgalaikioturt161Lrklimatokaito1</vt:lpstr>
      <vt:lpstr>VAS083_F_Ilgalaikioturt161Lrklimatokaito1</vt:lpstr>
      <vt:lpstr>'Forma 12'!VAS083_F_Ilgalaikioturt161Nuotekudumblot1</vt:lpstr>
      <vt:lpstr>VAS083_F_Ilgalaikioturt161Nuotekudumblot1</vt:lpstr>
      <vt:lpstr>'Forma 12'!VAS083_F_Ilgalaikioturt161Nuotekusurinki1</vt:lpstr>
      <vt:lpstr>VAS083_F_Ilgalaikioturt161Nuotekusurinki1</vt:lpstr>
      <vt:lpstr>'Forma 12'!VAS083_F_Ilgalaikioturt161Nuotekuvalymas1</vt:lpstr>
      <vt:lpstr>VAS083_F_Ilgalaikioturt161Nuotekuvalymas1</vt:lpstr>
      <vt:lpstr>'Forma 12'!VAS083_F_Ilgalaikioturt161Pavirsiniunuot1</vt:lpstr>
      <vt:lpstr>VAS083_F_Ilgalaikioturt161Pavirsiniunuot1</vt:lpstr>
      <vt:lpstr>'Forma 12'!VAS083_F_Ilgalaikioturt161Turtovienetask1</vt:lpstr>
      <vt:lpstr>VAS083_F_Ilgalaikioturt161Turtovienetask1</vt:lpstr>
      <vt:lpstr>'Forma 12'!VAS083_F_Ilgalaikioturt162Apskaitosveikla1</vt:lpstr>
      <vt:lpstr>VAS083_F_Ilgalaikioturt162Apskaitosveikla1</vt:lpstr>
      <vt:lpstr>'Forma 12'!VAS083_F_Ilgalaikioturt162Geriamojovande7</vt:lpstr>
      <vt:lpstr>VAS083_F_Ilgalaikioturt162Geriamojovande7</vt:lpstr>
      <vt:lpstr>'Forma 12'!VAS083_F_Ilgalaikioturt162Geriamojovande8</vt:lpstr>
      <vt:lpstr>VAS083_F_Ilgalaikioturt162Geriamojovande8</vt:lpstr>
      <vt:lpstr>'Forma 12'!VAS083_F_Ilgalaikioturt162Geriamojovande9</vt:lpstr>
      <vt:lpstr>VAS083_F_Ilgalaikioturt162Geriamojovande9</vt:lpstr>
      <vt:lpstr>'Forma 12'!VAS083_F_Ilgalaikioturt162Inventorinisnu1</vt:lpstr>
      <vt:lpstr>VAS083_F_Ilgalaikioturt162Inventorinisnu1</vt:lpstr>
      <vt:lpstr>'Forma 12'!VAS083_F_Ilgalaikioturt162Kitareguliuoja1</vt:lpstr>
      <vt:lpstr>VAS083_F_Ilgalaikioturt162Kitareguliuoja1</vt:lpstr>
      <vt:lpstr>'Forma 12'!VAS083_F_Ilgalaikioturt162Kitosveiklosne1</vt:lpstr>
      <vt:lpstr>VAS083_F_Ilgalaikioturt162Kitosveiklosne1</vt:lpstr>
      <vt:lpstr>'Forma 12'!VAS083_F_Ilgalaikioturt162Lrklimatokaito1</vt:lpstr>
      <vt:lpstr>VAS083_F_Ilgalaikioturt162Lrklimatokaito1</vt:lpstr>
      <vt:lpstr>'Forma 12'!VAS083_F_Ilgalaikioturt162Nuotekudumblot1</vt:lpstr>
      <vt:lpstr>VAS083_F_Ilgalaikioturt162Nuotekudumblot1</vt:lpstr>
      <vt:lpstr>'Forma 12'!VAS083_F_Ilgalaikioturt162Nuotekusurinki1</vt:lpstr>
      <vt:lpstr>VAS083_F_Ilgalaikioturt162Nuotekusurinki1</vt:lpstr>
      <vt:lpstr>'Forma 12'!VAS083_F_Ilgalaikioturt162Nuotekuvalymas1</vt:lpstr>
      <vt:lpstr>VAS083_F_Ilgalaikioturt162Nuotekuvalymas1</vt:lpstr>
      <vt:lpstr>'Forma 12'!VAS083_F_Ilgalaikioturt162Pavirsiniunuot1</vt:lpstr>
      <vt:lpstr>VAS083_F_Ilgalaikioturt162Pavirsiniunuot1</vt:lpstr>
      <vt:lpstr>'Forma 12'!VAS083_F_Ilgalaikioturt162Turtovienetask1</vt:lpstr>
      <vt:lpstr>VAS083_F_Ilgalaikioturt162Turtovienetask1</vt:lpstr>
      <vt:lpstr>'Forma 12'!VAS083_F_Ilgalaikioturt163Apskaitosveikla1</vt:lpstr>
      <vt:lpstr>VAS083_F_Ilgalaikioturt163Apskaitosveikla1</vt:lpstr>
      <vt:lpstr>'Forma 12'!VAS083_F_Ilgalaikioturt163Geriamojovande7</vt:lpstr>
      <vt:lpstr>VAS083_F_Ilgalaikioturt163Geriamojovande7</vt:lpstr>
      <vt:lpstr>'Forma 12'!VAS083_F_Ilgalaikioturt163Geriamojovande8</vt:lpstr>
      <vt:lpstr>VAS083_F_Ilgalaikioturt163Geriamojovande8</vt:lpstr>
      <vt:lpstr>'Forma 12'!VAS083_F_Ilgalaikioturt163Geriamojovande9</vt:lpstr>
      <vt:lpstr>VAS083_F_Ilgalaikioturt163Geriamojovande9</vt:lpstr>
      <vt:lpstr>'Forma 12'!VAS083_F_Ilgalaikioturt163Inventorinisnu1</vt:lpstr>
      <vt:lpstr>VAS083_F_Ilgalaikioturt163Inventorinisnu1</vt:lpstr>
      <vt:lpstr>'Forma 12'!VAS083_F_Ilgalaikioturt163Kitareguliuoja1</vt:lpstr>
      <vt:lpstr>VAS083_F_Ilgalaikioturt163Kitareguliuoja1</vt:lpstr>
      <vt:lpstr>'Forma 12'!VAS083_F_Ilgalaikioturt163Kitosveiklosne1</vt:lpstr>
      <vt:lpstr>VAS083_F_Ilgalaikioturt163Kitosveiklosne1</vt:lpstr>
      <vt:lpstr>'Forma 12'!VAS083_F_Ilgalaikioturt163Lrklimatokaito1</vt:lpstr>
      <vt:lpstr>VAS083_F_Ilgalaikioturt163Lrklimatokaito1</vt:lpstr>
      <vt:lpstr>'Forma 12'!VAS083_F_Ilgalaikioturt163Nuotekudumblot1</vt:lpstr>
      <vt:lpstr>VAS083_F_Ilgalaikioturt163Nuotekudumblot1</vt:lpstr>
      <vt:lpstr>'Forma 12'!VAS083_F_Ilgalaikioturt163Nuotekusurinki1</vt:lpstr>
      <vt:lpstr>VAS083_F_Ilgalaikioturt163Nuotekusurinki1</vt:lpstr>
      <vt:lpstr>'Forma 12'!VAS083_F_Ilgalaikioturt163Nuotekuvalymas1</vt:lpstr>
      <vt:lpstr>VAS083_F_Ilgalaikioturt163Nuotekuvalymas1</vt:lpstr>
      <vt:lpstr>'Forma 12'!VAS083_F_Ilgalaikioturt163Pavirsiniunuot1</vt:lpstr>
      <vt:lpstr>VAS083_F_Ilgalaikioturt163Pavirsiniunuot1</vt:lpstr>
      <vt:lpstr>'Forma 12'!VAS083_F_Ilgalaikioturt163Turtovienetask1</vt:lpstr>
      <vt:lpstr>VAS083_F_Ilgalaikioturt163Turtovienetask1</vt:lpstr>
      <vt:lpstr>'Forma 12'!VAS083_F_Ilgalaikioturt164Apskaitosveikla1</vt:lpstr>
      <vt:lpstr>VAS083_F_Ilgalaikioturt164Apskaitosveikla1</vt:lpstr>
      <vt:lpstr>'Forma 12'!VAS083_F_Ilgalaikioturt164Geriamojovande7</vt:lpstr>
      <vt:lpstr>VAS083_F_Ilgalaikioturt164Geriamojovande7</vt:lpstr>
      <vt:lpstr>'Forma 12'!VAS083_F_Ilgalaikioturt164Geriamojovande8</vt:lpstr>
      <vt:lpstr>VAS083_F_Ilgalaikioturt164Geriamojovande8</vt:lpstr>
      <vt:lpstr>'Forma 12'!VAS083_F_Ilgalaikioturt164Geriamojovande9</vt:lpstr>
      <vt:lpstr>VAS083_F_Ilgalaikioturt164Geriamojovande9</vt:lpstr>
      <vt:lpstr>'Forma 12'!VAS083_F_Ilgalaikioturt164Inventorinisnu1</vt:lpstr>
      <vt:lpstr>VAS083_F_Ilgalaikioturt164Inventorinisnu1</vt:lpstr>
      <vt:lpstr>'Forma 12'!VAS083_F_Ilgalaikioturt164Kitareguliuoja1</vt:lpstr>
      <vt:lpstr>VAS083_F_Ilgalaikioturt164Kitareguliuoja1</vt:lpstr>
      <vt:lpstr>'Forma 12'!VAS083_F_Ilgalaikioturt164Kitosveiklosne1</vt:lpstr>
      <vt:lpstr>VAS083_F_Ilgalaikioturt164Kitosveiklosne1</vt:lpstr>
      <vt:lpstr>'Forma 12'!VAS083_F_Ilgalaikioturt164Lrklimatokaito1</vt:lpstr>
      <vt:lpstr>VAS083_F_Ilgalaikioturt164Lrklimatokaito1</vt:lpstr>
      <vt:lpstr>'Forma 12'!VAS083_F_Ilgalaikioturt164Nuotekudumblot1</vt:lpstr>
      <vt:lpstr>VAS083_F_Ilgalaikioturt164Nuotekudumblot1</vt:lpstr>
      <vt:lpstr>'Forma 12'!VAS083_F_Ilgalaikioturt164Nuotekusurinki1</vt:lpstr>
      <vt:lpstr>VAS083_F_Ilgalaikioturt164Nuotekusurinki1</vt:lpstr>
      <vt:lpstr>'Forma 12'!VAS083_F_Ilgalaikioturt164Nuotekuvalymas1</vt:lpstr>
      <vt:lpstr>VAS083_F_Ilgalaikioturt164Nuotekuvalymas1</vt:lpstr>
      <vt:lpstr>'Forma 12'!VAS083_F_Ilgalaikioturt164Pavirsiniunuot1</vt:lpstr>
      <vt:lpstr>VAS083_F_Ilgalaikioturt164Pavirsiniunuot1</vt:lpstr>
      <vt:lpstr>'Forma 12'!VAS083_F_Ilgalaikioturt164Turtovienetask1</vt:lpstr>
      <vt:lpstr>VAS083_F_Ilgalaikioturt164Turtovienetask1</vt:lpstr>
      <vt:lpstr>'Forma 12'!VAS083_F_Ilgalaikioturt165Apskaitosveikla1</vt:lpstr>
      <vt:lpstr>VAS083_F_Ilgalaikioturt165Apskaitosveikla1</vt:lpstr>
      <vt:lpstr>'Forma 12'!VAS083_F_Ilgalaikioturt165Geriamojovande7</vt:lpstr>
      <vt:lpstr>VAS083_F_Ilgalaikioturt165Geriamojovande7</vt:lpstr>
      <vt:lpstr>'Forma 12'!VAS083_F_Ilgalaikioturt165Geriamojovande8</vt:lpstr>
      <vt:lpstr>VAS083_F_Ilgalaikioturt165Geriamojovande8</vt:lpstr>
      <vt:lpstr>'Forma 12'!VAS083_F_Ilgalaikioturt165Geriamojovande9</vt:lpstr>
      <vt:lpstr>VAS083_F_Ilgalaikioturt165Geriamojovande9</vt:lpstr>
      <vt:lpstr>'Forma 12'!VAS083_F_Ilgalaikioturt165Inventorinisnu1</vt:lpstr>
      <vt:lpstr>VAS083_F_Ilgalaikioturt165Inventorinisnu1</vt:lpstr>
      <vt:lpstr>'Forma 12'!VAS083_F_Ilgalaikioturt165Kitareguliuoja1</vt:lpstr>
      <vt:lpstr>VAS083_F_Ilgalaikioturt165Kitareguliuoja1</vt:lpstr>
      <vt:lpstr>'Forma 12'!VAS083_F_Ilgalaikioturt165Kitosveiklosne1</vt:lpstr>
      <vt:lpstr>VAS083_F_Ilgalaikioturt165Kitosveiklosne1</vt:lpstr>
      <vt:lpstr>'Forma 12'!VAS083_F_Ilgalaikioturt165Lrklimatokaito1</vt:lpstr>
      <vt:lpstr>VAS083_F_Ilgalaikioturt165Lrklimatokaito1</vt:lpstr>
      <vt:lpstr>'Forma 12'!VAS083_F_Ilgalaikioturt165Nuotekudumblot1</vt:lpstr>
      <vt:lpstr>VAS083_F_Ilgalaikioturt165Nuotekudumblot1</vt:lpstr>
      <vt:lpstr>'Forma 12'!VAS083_F_Ilgalaikioturt165Nuotekusurinki1</vt:lpstr>
      <vt:lpstr>VAS083_F_Ilgalaikioturt165Nuotekusurinki1</vt:lpstr>
      <vt:lpstr>'Forma 12'!VAS083_F_Ilgalaikioturt165Nuotekuvalymas1</vt:lpstr>
      <vt:lpstr>VAS083_F_Ilgalaikioturt165Nuotekuvalymas1</vt:lpstr>
      <vt:lpstr>'Forma 12'!VAS083_F_Ilgalaikioturt165Pavirsiniunuot1</vt:lpstr>
      <vt:lpstr>VAS083_F_Ilgalaikioturt165Pavirsiniunuot1</vt:lpstr>
      <vt:lpstr>'Forma 12'!VAS083_F_Ilgalaikioturt165Turtovienetask1</vt:lpstr>
      <vt:lpstr>VAS083_F_Ilgalaikioturt165Turtovienetask1</vt:lpstr>
      <vt:lpstr>'Forma 12'!VAS083_F_Ilgalaikioturt166Apskaitosveikla1</vt:lpstr>
      <vt:lpstr>VAS083_F_Ilgalaikioturt166Apskaitosveikla1</vt:lpstr>
      <vt:lpstr>'Forma 12'!VAS083_F_Ilgalaikioturt166Geriamojovande7</vt:lpstr>
      <vt:lpstr>VAS083_F_Ilgalaikioturt166Geriamojovande7</vt:lpstr>
      <vt:lpstr>'Forma 12'!VAS083_F_Ilgalaikioturt166Geriamojovande8</vt:lpstr>
      <vt:lpstr>VAS083_F_Ilgalaikioturt166Geriamojovande8</vt:lpstr>
      <vt:lpstr>'Forma 12'!VAS083_F_Ilgalaikioturt166Geriamojovande9</vt:lpstr>
      <vt:lpstr>VAS083_F_Ilgalaikioturt166Geriamojovande9</vt:lpstr>
      <vt:lpstr>'Forma 12'!VAS083_F_Ilgalaikioturt166Inventorinisnu1</vt:lpstr>
      <vt:lpstr>VAS083_F_Ilgalaikioturt166Inventorinisnu1</vt:lpstr>
      <vt:lpstr>'Forma 12'!VAS083_F_Ilgalaikioturt166Kitareguliuoja1</vt:lpstr>
      <vt:lpstr>VAS083_F_Ilgalaikioturt166Kitareguliuoja1</vt:lpstr>
      <vt:lpstr>'Forma 12'!VAS083_F_Ilgalaikioturt166Kitosveiklosne1</vt:lpstr>
      <vt:lpstr>VAS083_F_Ilgalaikioturt166Kitosveiklosne1</vt:lpstr>
      <vt:lpstr>'Forma 12'!VAS083_F_Ilgalaikioturt166Lrklimatokaito1</vt:lpstr>
      <vt:lpstr>VAS083_F_Ilgalaikioturt166Lrklimatokaito1</vt:lpstr>
      <vt:lpstr>'Forma 12'!VAS083_F_Ilgalaikioturt166Nuotekudumblot1</vt:lpstr>
      <vt:lpstr>VAS083_F_Ilgalaikioturt166Nuotekudumblot1</vt:lpstr>
      <vt:lpstr>'Forma 12'!VAS083_F_Ilgalaikioturt166Nuotekusurinki1</vt:lpstr>
      <vt:lpstr>VAS083_F_Ilgalaikioturt166Nuotekusurinki1</vt:lpstr>
      <vt:lpstr>'Forma 12'!VAS083_F_Ilgalaikioturt166Nuotekuvalymas1</vt:lpstr>
      <vt:lpstr>VAS083_F_Ilgalaikioturt166Nuotekuvalymas1</vt:lpstr>
      <vt:lpstr>'Forma 12'!VAS083_F_Ilgalaikioturt166Pavirsiniunuot1</vt:lpstr>
      <vt:lpstr>VAS083_F_Ilgalaikioturt166Pavirsiniunuot1</vt:lpstr>
      <vt:lpstr>'Forma 12'!VAS083_F_Ilgalaikioturt166Turtovienetask1</vt:lpstr>
      <vt:lpstr>VAS083_F_Ilgalaikioturt166Turtovienetask1</vt:lpstr>
      <vt:lpstr>'Forma 12'!VAS083_F_Ilgalaikioturt167Apskaitosveikla1</vt:lpstr>
      <vt:lpstr>VAS083_F_Ilgalaikioturt167Apskaitosveikla1</vt:lpstr>
      <vt:lpstr>'Forma 12'!VAS083_F_Ilgalaikioturt167Geriamojovande7</vt:lpstr>
      <vt:lpstr>VAS083_F_Ilgalaikioturt167Geriamojovande7</vt:lpstr>
      <vt:lpstr>'Forma 12'!VAS083_F_Ilgalaikioturt167Geriamojovande8</vt:lpstr>
      <vt:lpstr>VAS083_F_Ilgalaikioturt167Geriamojovande8</vt:lpstr>
      <vt:lpstr>'Forma 12'!VAS083_F_Ilgalaikioturt167Geriamojovande9</vt:lpstr>
      <vt:lpstr>VAS083_F_Ilgalaikioturt167Geriamojovande9</vt:lpstr>
      <vt:lpstr>'Forma 12'!VAS083_F_Ilgalaikioturt167Inventorinisnu1</vt:lpstr>
      <vt:lpstr>VAS083_F_Ilgalaikioturt167Inventorinisnu1</vt:lpstr>
      <vt:lpstr>'Forma 12'!VAS083_F_Ilgalaikioturt167Kitareguliuoja1</vt:lpstr>
      <vt:lpstr>VAS083_F_Ilgalaikioturt167Kitareguliuoja1</vt:lpstr>
      <vt:lpstr>'Forma 12'!VAS083_F_Ilgalaikioturt167Kitosveiklosne1</vt:lpstr>
      <vt:lpstr>VAS083_F_Ilgalaikioturt167Kitosveiklosne1</vt:lpstr>
      <vt:lpstr>'Forma 12'!VAS083_F_Ilgalaikioturt167Lrklimatokaito1</vt:lpstr>
      <vt:lpstr>VAS083_F_Ilgalaikioturt167Lrklimatokaito1</vt:lpstr>
      <vt:lpstr>'Forma 12'!VAS083_F_Ilgalaikioturt167Nuotekudumblot1</vt:lpstr>
      <vt:lpstr>VAS083_F_Ilgalaikioturt167Nuotekudumblot1</vt:lpstr>
      <vt:lpstr>'Forma 12'!VAS083_F_Ilgalaikioturt167Nuotekusurinki1</vt:lpstr>
      <vt:lpstr>VAS083_F_Ilgalaikioturt167Nuotekusurinki1</vt:lpstr>
      <vt:lpstr>'Forma 12'!VAS083_F_Ilgalaikioturt167Nuotekuvalymas1</vt:lpstr>
      <vt:lpstr>VAS083_F_Ilgalaikioturt167Nuotekuvalymas1</vt:lpstr>
      <vt:lpstr>'Forma 12'!VAS083_F_Ilgalaikioturt167Pavirsiniunuot1</vt:lpstr>
      <vt:lpstr>VAS083_F_Ilgalaikioturt167Pavirsiniunuot1</vt:lpstr>
      <vt:lpstr>'Forma 12'!VAS083_F_Ilgalaikioturt167Turtovienetask1</vt:lpstr>
      <vt:lpstr>VAS083_F_Ilgalaikioturt167Turtovienetask1</vt:lpstr>
      <vt:lpstr>'Forma 12'!VAS083_F_Ilgalaikioturt168Apskaitosveikla1</vt:lpstr>
      <vt:lpstr>VAS083_F_Ilgalaikioturt168Apskaitosveikla1</vt:lpstr>
      <vt:lpstr>'Forma 12'!VAS083_F_Ilgalaikioturt168Geriamojovande7</vt:lpstr>
      <vt:lpstr>VAS083_F_Ilgalaikioturt168Geriamojovande7</vt:lpstr>
      <vt:lpstr>'Forma 12'!VAS083_F_Ilgalaikioturt168Geriamojovande8</vt:lpstr>
      <vt:lpstr>VAS083_F_Ilgalaikioturt168Geriamojovande8</vt:lpstr>
      <vt:lpstr>'Forma 12'!VAS083_F_Ilgalaikioturt168Geriamojovande9</vt:lpstr>
      <vt:lpstr>VAS083_F_Ilgalaikioturt168Geriamojovande9</vt:lpstr>
      <vt:lpstr>'Forma 12'!VAS083_F_Ilgalaikioturt168Inventorinisnu1</vt:lpstr>
      <vt:lpstr>VAS083_F_Ilgalaikioturt168Inventorinisnu1</vt:lpstr>
      <vt:lpstr>'Forma 12'!VAS083_F_Ilgalaikioturt168Kitareguliuoja1</vt:lpstr>
      <vt:lpstr>VAS083_F_Ilgalaikioturt168Kitareguliuoja1</vt:lpstr>
      <vt:lpstr>'Forma 12'!VAS083_F_Ilgalaikioturt168Kitosveiklosne1</vt:lpstr>
      <vt:lpstr>VAS083_F_Ilgalaikioturt168Kitosveiklosne1</vt:lpstr>
      <vt:lpstr>'Forma 12'!VAS083_F_Ilgalaikioturt168Lrklimatokaito1</vt:lpstr>
      <vt:lpstr>VAS083_F_Ilgalaikioturt168Lrklimatokaito1</vt:lpstr>
      <vt:lpstr>'Forma 12'!VAS083_F_Ilgalaikioturt168Nuotekudumblot1</vt:lpstr>
      <vt:lpstr>VAS083_F_Ilgalaikioturt168Nuotekudumblot1</vt:lpstr>
      <vt:lpstr>'Forma 12'!VAS083_F_Ilgalaikioturt168Nuotekusurinki1</vt:lpstr>
      <vt:lpstr>VAS083_F_Ilgalaikioturt168Nuotekusurinki1</vt:lpstr>
      <vt:lpstr>'Forma 12'!VAS083_F_Ilgalaikioturt168Nuotekuvalymas1</vt:lpstr>
      <vt:lpstr>VAS083_F_Ilgalaikioturt168Nuotekuvalymas1</vt:lpstr>
      <vt:lpstr>'Forma 12'!VAS083_F_Ilgalaikioturt168Pavirsiniunuot1</vt:lpstr>
      <vt:lpstr>VAS083_F_Ilgalaikioturt168Pavirsiniunuot1</vt:lpstr>
      <vt:lpstr>'Forma 12'!VAS083_F_Ilgalaikioturt168Turtovienetask1</vt:lpstr>
      <vt:lpstr>VAS083_F_Ilgalaikioturt168Turtovienetask1</vt:lpstr>
      <vt:lpstr>'Forma 12'!VAS083_F_Ilgalaikioturt16Apskaitosveikla1</vt:lpstr>
      <vt:lpstr>VAS083_F_Ilgalaikioturt16Apskaitosveikla1</vt:lpstr>
      <vt:lpstr>'Forma 12'!VAS083_F_Ilgalaikioturt16Geriamojovande7</vt:lpstr>
      <vt:lpstr>VAS083_F_Ilgalaikioturt16Geriamojovande7</vt:lpstr>
      <vt:lpstr>'Forma 12'!VAS083_F_Ilgalaikioturt16Geriamojovande8</vt:lpstr>
      <vt:lpstr>VAS083_F_Ilgalaikioturt16Geriamojovande8</vt:lpstr>
      <vt:lpstr>'Forma 12'!VAS083_F_Ilgalaikioturt16Geriamojovande9</vt:lpstr>
      <vt:lpstr>VAS083_F_Ilgalaikioturt16Geriamojovande9</vt:lpstr>
      <vt:lpstr>'Forma 12'!VAS083_F_Ilgalaikioturt16Inventorinisnu1</vt:lpstr>
      <vt:lpstr>VAS083_F_Ilgalaikioturt16Inventorinisnu1</vt:lpstr>
      <vt:lpstr>'Forma 12'!VAS083_F_Ilgalaikioturt16Kitareguliuoja1</vt:lpstr>
      <vt:lpstr>VAS083_F_Ilgalaikioturt16Kitareguliuoja1</vt:lpstr>
      <vt:lpstr>'Forma 12'!VAS083_F_Ilgalaikioturt16Kitosveiklosne1</vt:lpstr>
      <vt:lpstr>VAS083_F_Ilgalaikioturt16Kitosveiklosne1</vt:lpstr>
      <vt:lpstr>'Forma 12'!VAS083_F_Ilgalaikioturt16Lrklimatokaito1</vt:lpstr>
      <vt:lpstr>VAS083_F_Ilgalaikioturt16Lrklimatokaito1</vt:lpstr>
      <vt:lpstr>'Forma 12'!VAS083_F_Ilgalaikioturt16Nuotekudumblot1</vt:lpstr>
      <vt:lpstr>VAS083_F_Ilgalaikioturt16Nuotekudumblot1</vt:lpstr>
      <vt:lpstr>'Forma 12'!VAS083_F_Ilgalaikioturt16Nuotekusurinki1</vt:lpstr>
      <vt:lpstr>VAS083_F_Ilgalaikioturt16Nuotekusurinki1</vt:lpstr>
      <vt:lpstr>'Forma 12'!VAS083_F_Ilgalaikioturt16Nuotekuvalymas1</vt:lpstr>
      <vt:lpstr>VAS083_F_Ilgalaikioturt16Nuotekuvalymas1</vt:lpstr>
      <vt:lpstr>'Forma 12'!VAS083_F_Ilgalaikioturt16Pavirsiniunuot1</vt:lpstr>
      <vt:lpstr>VAS083_F_Ilgalaikioturt16Pavirsiniunuot1</vt:lpstr>
      <vt:lpstr>'Forma 12'!VAS083_F_Ilgalaikioturt16Turtovienetask1</vt:lpstr>
      <vt:lpstr>VAS083_F_Ilgalaikioturt16Turtovienetask1</vt:lpstr>
      <vt:lpstr>'Forma 12'!VAS083_F_Ilgalaikioturt17Apskaitosveikla1</vt:lpstr>
      <vt:lpstr>VAS083_F_Ilgalaikioturt17Apskaitosveikla1</vt:lpstr>
      <vt:lpstr>'Forma 12'!VAS083_F_Ilgalaikioturt17Geriamojovande7</vt:lpstr>
      <vt:lpstr>VAS083_F_Ilgalaikioturt17Geriamojovande7</vt:lpstr>
      <vt:lpstr>'Forma 12'!VAS083_F_Ilgalaikioturt17Geriamojovande8</vt:lpstr>
      <vt:lpstr>VAS083_F_Ilgalaikioturt17Geriamojovande8</vt:lpstr>
      <vt:lpstr>'Forma 12'!VAS083_F_Ilgalaikioturt17Geriamojovande9</vt:lpstr>
      <vt:lpstr>VAS083_F_Ilgalaikioturt17Geriamojovande9</vt:lpstr>
      <vt:lpstr>'Forma 12'!VAS083_F_Ilgalaikioturt17Inventorinisnu1</vt:lpstr>
      <vt:lpstr>VAS083_F_Ilgalaikioturt17Inventorinisnu1</vt:lpstr>
      <vt:lpstr>'Forma 12'!VAS083_F_Ilgalaikioturt17Kitareguliuoja1</vt:lpstr>
      <vt:lpstr>VAS083_F_Ilgalaikioturt17Kitareguliuoja1</vt:lpstr>
      <vt:lpstr>'Forma 12'!VAS083_F_Ilgalaikioturt17Kitosveiklosne1</vt:lpstr>
      <vt:lpstr>VAS083_F_Ilgalaikioturt17Kitosveiklosne1</vt:lpstr>
      <vt:lpstr>'Forma 12'!VAS083_F_Ilgalaikioturt17Lrklimatokaito1</vt:lpstr>
      <vt:lpstr>VAS083_F_Ilgalaikioturt17Lrklimatokaito1</vt:lpstr>
      <vt:lpstr>'Forma 12'!VAS083_F_Ilgalaikioturt17Nuotekudumblot1</vt:lpstr>
      <vt:lpstr>VAS083_F_Ilgalaikioturt17Nuotekudumblot1</vt:lpstr>
      <vt:lpstr>'Forma 12'!VAS083_F_Ilgalaikioturt17Nuotekusurinki1</vt:lpstr>
      <vt:lpstr>VAS083_F_Ilgalaikioturt17Nuotekusurinki1</vt:lpstr>
      <vt:lpstr>'Forma 12'!VAS083_F_Ilgalaikioturt17Nuotekuvalymas1</vt:lpstr>
      <vt:lpstr>VAS083_F_Ilgalaikioturt17Nuotekuvalymas1</vt:lpstr>
      <vt:lpstr>'Forma 12'!VAS083_F_Ilgalaikioturt17Pavirsiniunuot1</vt:lpstr>
      <vt:lpstr>VAS083_F_Ilgalaikioturt17Pavirsiniunuot1</vt:lpstr>
      <vt:lpstr>'Forma 12'!VAS083_F_Ilgalaikioturt17Turtovienetask1</vt:lpstr>
      <vt:lpstr>VAS083_F_Ilgalaikioturt17Turtovienetask1</vt:lpstr>
      <vt:lpstr>'Forma 12'!VAS083_F_Ilgalaikioturt18Apskaitosveikla1</vt:lpstr>
      <vt:lpstr>VAS083_F_Ilgalaikioturt18Apskaitosveikla1</vt:lpstr>
      <vt:lpstr>'Forma 12'!VAS083_F_Ilgalaikioturt18Geriamojovande7</vt:lpstr>
      <vt:lpstr>VAS083_F_Ilgalaikioturt18Geriamojovande7</vt:lpstr>
      <vt:lpstr>'Forma 12'!VAS083_F_Ilgalaikioturt18Geriamojovande8</vt:lpstr>
      <vt:lpstr>VAS083_F_Ilgalaikioturt18Geriamojovande8</vt:lpstr>
      <vt:lpstr>'Forma 12'!VAS083_F_Ilgalaikioturt18Geriamojovande9</vt:lpstr>
      <vt:lpstr>VAS083_F_Ilgalaikioturt18Geriamojovande9</vt:lpstr>
      <vt:lpstr>'Forma 12'!VAS083_F_Ilgalaikioturt18Inventorinisnu1</vt:lpstr>
      <vt:lpstr>VAS083_F_Ilgalaikioturt18Inventorinisnu1</vt:lpstr>
      <vt:lpstr>'Forma 12'!VAS083_F_Ilgalaikioturt18Kitareguliuoja1</vt:lpstr>
      <vt:lpstr>VAS083_F_Ilgalaikioturt18Kitareguliuoja1</vt:lpstr>
      <vt:lpstr>'Forma 12'!VAS083_F_Ilgalaikioturt18Kitosveiklosne1</vt:lpstr>
      <vt:lpstr>VAS083_F_Ilgalaikioturt18Kitosveiklosne1</vt:lpstr>
      <vt:lpstr>'Forma 12'!VAS083_F_Ilgalaikioturt18Lrklimatokaito1</vt:lpstr>
      <vt:lpstr>VAS083_F_Ilgalaikioturt18Lrklimatokaito1</vt:lpstr>
      <vt:lpstr>'Forma 12'!VAS083_F_Ilgalaikioturt18Nuotekudumblot1</vt:lpstr>
      <vt:lpstr>VAS083_F_Ilgalaikioturt18Nuotekudumblot1</vt:lpstr>
      <vt:lpstr>'Forma 12'!VAS083_F_Ilgalaikioturt18Nuotekusurinki1</vt:lpstr>
      <vt:lpstr>VAS083_F_Ilgalaikioturt18Nuotekusurinki1</vt:lpstr>
      <vt:lpstr>'Forma 12'!VAS083_F_Ilgalaikioturt18Nuotekuvalymas1</vt:lpstr>
      <vt:lpstr>VAS083_F_Ilgalaikioturt18Nuotekuvalymas1</vt:lpstr>
      <vt:lpstr>'Forma 12'!VAS083_F_Ilgalaikioturt18Pavirsiniunuot1</vt:lpstr>
      <vt:lpstr>VAS083_F_Ilgalaikioturt18Pavirsiniunuot1</vt:lpstr>
      <vt:lpstr>'Forma 12'!VAS083_F_Ilgalaikioturt18Turtovienetask1</vt:lpstr>
      <vt:lpstr>VAS083_F_Ilgalaikioturt18Turtovienetask1</vt:lpstr>
      <vt:lpstr>'Forma 12'!VAS083_F_Ilgalaikioturt19Apskaitosveikla1</vt:lpstr>
      <vt:lpstr>VAS083_F_Ilgalaikioturt19Apskaitosveikla1</vt:lpstr>
      <vt:lpstr>'Forma 12'!VAS083_F_Ilgalaikioturt19Geriamojovande7</vt:lpstr>
      <vt:lpstr>VAS083_F_Ilgalaikioturt19Geriamojovande7</vt:lpstr>
      <vt:lpstr>'Forma 12'!VAS083_F_Ilgalaikioturt19Geriamojovande8</vt:lpstr>
      <vt:lpstr>VAS083_F_Ilgalaikioturt19Geriamojovande8</vt:lpstr>
      <vt:lpstr>'Forma 12'!VAS083_F_Ilgalaikioturt19Geriamojovande9</vt:lpstr>
      <vt:lpstr>VAS083_F_Ilgalaikioturt19Geriamojovande9</vt:lpstr>
      <vt:lpstr>'Forma 12'!VAS083_F_Ilgalaikioturt19Inventorinisnu1</vt:lpstr>
      <vt:lpstr>VAS083_F_Ilgalaikioturt19Inventorinisnu1</vt:lpstr>
      <vt:lpstr>'Forma 12'!VAS083_F_Ilgalaikioturt19Kitareguliuoja1</vt:lpstr>
      <vt:lpstr>VAS083_F_Ilgalaikioturt19Kitareguliuoja1</vt:lpstr>
      <vt:lpstr>'Forma 12'!VAS083_F_Ilgalaikioturt19Kitosveiklosne1</vt:lpstr>
      <vt:lpstr>VAS083_F_Ilgalaikioturt19Kitosveiklosne1</vt:lpstr>
      <vt:lpstr>'Forma 12'!VAS083_F_Ilgalaikioturt19Lrklimatokaito1</vt:lpstr>
      <vt:lpstr>VAS083_F_Ilgalaikioturt19Lrklimatokaito1</vt:lpstr>
      <vt:lpstr>'Forma 12'!VAS083_F_Ilgalaikioturt19Nuotekudumblot1</vt:lpstr>
      <vt:lpstr>VAS083_F_Ilgalaikioturt19Nuotekudumblot1</vt:lpstr>
      <vt:lpstr>'Forma 12'!VAS083_F_Ilgalaikioturt19Nuotekusurinki1</vt:lpstr>
      <vt:lpstr>VAS083_F_Ilgalaikioturt19Nuotekusurinki1</vt:lpstr>
      <vt:lpstr>'Forma 12'!VAS083_F_Ilgalaikioturt19Nuotekuvalymas1</vt:lpstr>
      <vt:lpstr>VAS083_F_Ilgalaikioturt19Nuotekuvalymas1</vt:lpstr>
      <vt:lpstr>'Forma 12'!VAS083_F_Ilgalaikioturt19Pavirsiniunuot1</vt:lpstr>
      <vt:lpstr>VAS083_F_Ilgalaikioturt19Pavirsiniunuot1</vt:lpstr>
      <vt:lpstr>'Forma 12'!VAS083_F_Ilgalaikioturt19Turtovienetask1</vt:lpstr>
      <vt:lpstr>VAS083_F_Ilgalaikioturt19Turtovienetask1</vt:lpstr>
      <vt:lpstr>'Forma 12'!VAS083_F_Ilgalaikioturt1Apskaitosveikla1</vt:lpstr>
      <vt:lpstr>VAS083_F_Ilgalaikioturt1Apskaitosveikla1</vt:lpstr>
      <vt:lpstr>'Forma 12'!VAS083_F_Ilgalaikioturt1Geriamojovande7</vt:lpstr>
      <vt:lpstr>VAS083_F_Ilgalaikioturt1Geriamojovande7</vt:lpstr>
      <vt:lpstr>'Forma 12'!VAS083_F_Ilgalaikioturt1Geriamojovande8</vt:lpstr>
      <vt:lpstr>VAS083_F_Ilgalaikioturt1Geriamojovande8</vt:lpstr>
      <vt:lpstr>'Forma 12'!VAS083_F_Ilgalaikioturt1Geriamojovande9</vt:lpstr>
      <vt:lpstr>VAS083_F_Ilgalaikioturt1Geriamojovande9</vt:lpstr>
      <vt:lpstr>'Forma 12'!VAS083_F_Ilgalaikioturt1Inventorinisnu1</vt:lpstr>
      <vt:lpstr>VAS083_F_Ilgalaikioturt1Inventorinisnu1</vt:lpstr>
      <vt:lpstr>'Forma 12'!VAS083_F_Ilgalaikioturt1Kitareguliuoja1</vt:lpstr>
      <vt:lpstr>VAS083_F_Ilgalaikioturt1Kitareguliuoja1</vt:lpstr>
      <vt:lpstr>'Forma 12'!VAS083_F_Ilgalaikioturt1Kitosveiklosne1</vt:lpstr>
      <vt:lpstr>VAS083_F_Ilgalaikioturt1Kitosveiklosne1</vt:lpstr>
      <vt:lpstr>'Forma 12'!VAS083_F_Ilgalaikioturt1Lrklimatokaito1</vt:lpstr>
      <vt:lpstr>VAS083_F_Ilgalaikioturt1Lrklimatokaito1</vt:lpstr>
      <vt:lpstr>'Forma 12'!VAS083_F_Ilgalaikioturt1Nuotekudumblot1</vt:lpstr>
      <vt:lpstr>VAS083_F_Ilgalaikioturt1Nuotekudumblot1</vt:lpstr>
      <vt:lpstr>'Forma 12'!VAS083_F_Ilgalaikioturt1Nuotekusurinki1</vt:lpstr>
      <vt:lpstr>VAS083_F_Ilgalaikioturt1Nuotekusurinki1</vt:lpstr>
      <vt:lpstr>'Forma 12'!VAS083_F_Ilgalaikioturt1Nuotekuvalymas1</vt:lpstr>
      <vt:lpstr>VAS083_F_Ilgalaikioturt1Nuotekuvalymas1</vt:lpstr>
      <vt:lpstr>'Forma 12'!VAS083_F_Ilgalaikioturt1Pavirsiniunuot1</vt:lpstr>
      <vt:lpstr>VAS083_F_Ilgalaikioturt1Pavirsiniunuot1</vt:lpstr>
      <vt:lpstr>'Forma 12'!VAS083_F_Ilgalaikioturt1Turtovienetask1</vt:lpstr>
      <vt:lpstr>VAS083_F_Ilgalaikioturt1Turtovienetask1</vt:lpstr>
      <vt:lpstr>'Forma 12'!VAS083_F_Ilgalaikioturt20Apskaitosveikla1</vt:lpstr>
      <vt:lpstr>VAS083_F_Ilgalaikioturt20Apskaitosveikla1</vt:lpstr>
      <vt:lpstr>'Forma 12'!VAS083_F_Ilgalaikioturt20Geriamojovande7</vt:lpstr>
      <vt:lpstr>VAS083_F_Ilgalaikioturt20Geriamojovande7</vt:lpstr>
      <vt:lpstr>'Forma 12'!VAS083_F_Ilgalaikioturt20Geriamojovande8</vt:lpstr>
      <vt:lpstr>VAS083_F_Ilgalaikioturt20Geriamojovande8</vt:lpstr>
      <vt:lpstr>'Forma 12'!VAS083_F_Ilgalaikioturt20Geriamojovande9</vt:lpstr>
      <vt:lpstr>VAS083_F_Ilgalaikioturt20Geriamojovande9</vt:lpstr>
      <vt:lpstr>'Forma 12'!VAS083_F_Ilgalaikioturt20Inventorinisnu1</vt:lpstr>
      <vt:lpstr>VAS083_F_Ilgalaikioturt20Inventorinisnu1</vt:lpstr>
      <vt:lpstr>'Forma 12'!VAS083_F_Ilgalaikioturt20Kitareguliuoja1</vt:lpstr>
      <vt:lpstr>VAS083_F_Ilgalaikioturt20Kitareguliuoja1</vt:lpstr>
      <vt:lpstr>'Forma 12'!VAS083_F_Ilgalaikioturt20Kitosveiklosne1</vt:lpstr>
      <vt:lpstr>VAS083_F_Ilgalaikioturt20Kitosveiklosne1</vt:lpstr>
      <vt:lpstr>'Forma 12'!VAS083_F_Ilgalaikioturt20Lrklimatokaito1</vt:lpstr>
      <vt:lpstr>VAS083_F_Ilgalaikioturt20Lrklimatokaito1</vt:lpstr>
      <vt:lpstr>'Forma 12'!VAS083_F_Ilgalaikioturt20Nuotekudumblot1</vt:lpstr>
      <vt:lpstr>VAS083_F_Ilgalaikioturt20Nuotekudumblot1</vt:lpstr>
      <vt:lpstr>'Forma 12'!VAS083_F_Ilgalaikioturt20Nuotekusurinki1</vt:lpstr>
      <vt:lpstr>VAS083_F_Ilgalaikioturt20Nuotekusurinki1</vt:lpstr>
      <vt:lpstr>'Forma 12'!VAS083_F_Ilgalaikioturt20Nuotekuvalymas1</vt:lpstr>
      <vt:lpstr>VAS083_F_Ilgalaikioturt20Nuotekuvalymas1</vt:lpstr>
      <vt:lpstr>'Forma 12'!VAS083_F_Ilgalaikioturt20Pavirsiniunuot1</vt:lpstr>
      <vt:lpstr>VAS083_F_Ilgalaikioturt20Pavirsiniunuot1</vt:lpstr>
      <vt:lpstr>'Forma 12'!VAS083_F_Ilgalaikioturt20Turtovienetask1</vt:lpstr>
      <vt:lpstr>VAS083_F_Ilgalaikioturt20Turtovienetask1</vt:lpstr>
      <vt:lpstr>'Forma 12'!VAS083_F_Ilgalaikioturt21Apskaitosveikla1</vt:lpstr>
      <vt:lpstr>VAS083_F_Ilgalaikioturt21Apskaitosveikla1</vt:lpstr>
      <vt:lpstr>'Forma 12'!VAS083_F_Ilgalaikioturt21Geriamojovande7</vt:lpstr>
      <vt:lpstr>VAS083_F_Ilgalaikioturt21Geriamojovande7</vt:lpstr>
      <vt:lpstr>'Forma 12'!VAS083_F_Ilgalaikioturt21Geriamojovande8</vt:lpstr>
      <vt:lpstr>VAS083_F_Ilgalaikioturt21Geriamojovande8</vt:lpstr>
      <vt:lpstr>'Forma 12'!VAS083_F_Ilgalaikioturt21Geriamojovande9</vt:lpstr>
      <vt:lpstr>VAS083_F_Ilgalaikioturt21Geriamojovande9</vt:lpstr>
      <vt:lpstr>'Forma 12'!VAS083_F_Ilgalaikioturt21Inventorinisnu1</vt:lpstr>
      <vt:lpstr>VAS083_F_Ilgalaikioturt21Inventorinisnu1</vt:lpstr>
      <vt:lpstr>'Forma 12'!VAS083_F_Ilgalaikioturt21Kitareguliuoja1</vt:lpstr>
      <vt:lpstr>VAS083_F_Ilgalaikioturt21Kitareguliuoja1</vt:lpstr>
      <vt:lpstr>'Forma 12'!VAS083_F_Ilgalaikioturt21Kitosveiklosne1</vt:lpstr>
      <vt:lpstr>VAS083_F_Ilgalaikioturt21Kitosveiklosne1</vt:lpstr>
      <vt:lpstr>'Forma 12'!VAS083_F_Ilgalaikioturt21Lrklimatokaito1</vt:lpstr>
      <vt:lpstr>VAS083_F_Ilgalaikioturt21Lrklimatokaito1</vt:lpstr>
      <vt:lpstr>'Forma 12'!VAS083_F_Ilgalaikioturt21Nuotekudumblot1</vt:lpstr>
      <vt:lpstr>VAS083_F_Ilgalaikioturt21Nuotekudumblot1</vt:lpstr>
      <vt:lpstr>'Forma 12'!VAS083_F_Ilgalaikioturt21Nuotekusurinki1</vt:lpstr>
      <vt:lpstr>VAS083_F_Ilgalaikioturt21Nuotekusurinki1</vt:lpstr>
      <vt:lpstr>'Forma 12'!VAS083_F_Ilgalaikioturt21Nuotekuvalymas1</vt:lpstr>
      <vt:lpstr>VAS083_F_Ilgalaikioturt21Nuotekuvalymas1</vt:lpstr>
      <vt:lpstr>'Forma 12'!VAS083_F_Ilgalaikioturt21Pavirsiniunuot1</vt:lpstr>
      <vt:lpstr>VAS083_F_Ilgalaikioturt21Pavirsiniunuot1</vt:lpstr>
      <vt:lpstr>'Forma 12'!VAS083_F_Ilgalaikioturt21Turtovienetask1</vt:lpstr>
      <vt:lpstr>VAS083_F_Ilgalaikioturt21Turtovienetask1</vt:lpstr>
      <vt:lpstr>'Forma 12'!VAS083_F_Ilgalaikioturt22Apskaitosveikla1</vt:lpstr>
      <vt:lpstr>VAS083_F_Ilgalaikioturt22Apskaitosveikla1</vt:lpstr>
      <vt:lpstr>'Forma 12'!VAS083_F_Ilgalaikioturt22Geriamojovande7</vt:lpstr>
      <vt:lpstr>VAS083_F_Ilgalaikioturt22Geriamojovande7</vt:lpstr>
      <vt:lpstr>'Forma 12'!VAS083_F_Ilgalaikioturt22Geriamojovande8</vt:lpstr>
      <vt:lpstr>VAS083_F_Ilgalaikioturt22Geriamojovande8</vt:lpstr>
      <vt:lpstr>'Forma 12'!VAS083_F_Ilgalaikioturt22Geriamojovande9</vt:lpstr>
      <vt:lpstr>VAS083_F_Ilgalaikioturt22Geriamojovande9</vt:lpstr>
      <vt:lpstr>'Forma 12'!VAS083_F_Ilgalaikioturt22Inventorinisnu1</vt:lpstr>
      <vt:lpstr>VAS083_F_Ilgalaikioturt22Inventorinisnu1</vt:lpstr>
      <vt:lpstr>'Forma 12'!VAS083_F_Ilgalaikioturt22Kitareguliuoja1</vt:lpstr>
      <vt:lpstr>VAS083_F_Ilgalaikioturt22Kitareguliuoja1</vt:lpstr>
      <vt:lpstr>'Forma 12'!VAS083_F_Ilgalaikioturt22Kitosveiklosne1</vt:lpstr>
      <vt:lpstr>VAS083_F_Ilgalaikioturt22Kitosveiklosne1</vt:lpstr>
      <vt:lpstr>'Forma 12'!VAS083_F_Ilgalaikioturt22Lrklimatokaito1</vt:lpstr>
      <vt:lpstr>VAS083_F_Ilgalaikioturt22Lrklimatokaito1</vt:lpstr>
      <vt:lpstr>'Forma 12'!VAS083_F_Ilgalaikioturt22Nuotekudumblot1</vt:lpstr>
      <vt:lpstr>VAS083_F_Ilgalaikioturt22Nuotekudumblot1</vt:lpstr>
      <vt:lpstr>'Forma 12'!VAS083_F_Ilgalaikioturt22Nuotekusurinki1</vt:lpstr>
      <vt:lpstr>VAS083_F_Ilgalaikioturt22Nuotekusurinki1</vt:lpstr>
      <vt:lpstr>'Forma 12'!VAS083_F_Ilgalaikioturt22Nuotekuvalymas1</vt:lpstr>
      <vt:lpstr>VAS083_F_Ilgalaikioturt22Nuotekuvalymas1</vt:lpstr>
      <vt:lpstr>'Forma 12'!VAS083_F_Ilgalaikioturt22Pavirsiniunuot1</vt:lpstr>
      <vt:lpstr>VAS083_F_Ilgalaikioturt22Pavirsiniunuot1</vt:lpstr>
      <vt:lpstr>'Forma 12'!VAS083_F_Ilgalaikioturt22Turtovienetask1</vt:lpstr>
      <vt:lpstr>VAS083_F_Ilgalaikioturt22Turtovienetask1</vt:lpstr>
      <vt:lpstr>'Forma 12'!VAS083_F_Ilgalaikioturt23Apskaitosveikla1</vt:lpstr>
      <vt:lpstr>VAS083_F_Ilgalaikioturt23Apskaitosveikla1</vt:lpstr>
      <vt:lpstr>'Forma 12'!VAS083_F_Ilgalaikioturt23Geriamojovande7</vt:lpstr>
      <vt:lpstr>VAS083_F_Ilgalaikioturt23Geriamojovande7</vt:lpstr>
      <vt:lpstr>'Forma 12'!VAS083_F_Ilgalaikioturt23Geriamojovande8</vt:lpstr>
      <vt:lpstr>VAS083_F_Ilgalaikioturt23Geriamojovande8</vt:lpstr>
      <vt:lpstr>'Forma 12'!VAS083_F_Ilgalaikioturt23Geriamojovande9</vt:lpstr>
      <vt:lpstr>VAS083_F_Ilgalaikioturt23Geriamojovande9</vt:lpstr>
      <vt:lpstr>'Forma 12'!VAS083_F_Ilgalaikioturt23Inventorinisnu1</vt:lpstr>
      <vt:lpstr>VAS083_F_Ilgalaikioturt23Inventorinisnu1</vt:lpstr>
      <vt:lpstr>'Forma 12'!VAS083_F_Ilgalaikioturt23Kitareguliuoja1</vt:lpstr>
      <vt:lpstr>VAS083_F_Ilgalaikioturt23Kitareguliuoja1</vt:lpstr>
      <vt:lpstr>'Forma 12'!VAS083_F_Ilgalaikioturt23Kitosveiklosne1</vt:lpstr>
      <vt:lpstr>VAS083_F_Ilgalaikioturt23Kitosveiklosne1</vt:lpstr>
      <vt:lpstr>'Forma 12'!VAS083_F_Ilgalaikioturt23Lrklimatokaito1</vt:lpstr>
      <vt:lpstr>VAS083_F_Ilgalaikioturt23Lrklimatokaito1</vt:lpstr>
      <vt:lpstr>'Forma 12'!VAS083_F_Ilgalaikioturt23Nuotekudumblot1</vt:lpstr>
      <vt:lpstr>VAS083_F_Ilgalaikioturt23Nuotekudumblot1</vt:lpstr>
      <vt:lpstr>'Forma 12'!VAS083_F_Ilgalaikioturt23Nuotekusurinki1</vt:lpstr>
      <vt:lpstr>VAS083_F_Ilgalaikioturt23Nuotekusurinki1</vt:lpstr>
      <vt:lpstr>'Forma 12'!VAS083_F_Ilgalaikioturt23Nuotekuvalymas1</vt:lpstr>
      <vt:lpstr>VAS083_F_Ilgalaikioturt23Nuotekuvalymas1</vt:lpstr>
      <vt:lpstr>'Forma 12'!VAS083_F_Ilgalaikioturt23Pavirsiniunuot1</vt:lpstr>
      <vt:lpstr>VAS083_F_Ilgalaikioturt23Pavirsiniunuot1</vt:lpstr>
      <vt:lpstr>'Forma 12'!VAS083_F_Ilgalaikioturt23Turtovienetask1</vt:lpstr>
      <vt:lpstr>VAS083_F_Ilgalaikioturt23Turtovienetask1</vt:lpstr>
      <vt:lpstr>'Forma 12'!VAS083_F_Ilgalaikioturt24Apskaitosveikla1</vt:lpstr>
      <vt:lpstr>VAS083_F_Ilgalaikioturt24Apskaitosveikla1</vt:lpstr>
      <vt:lpstr>'Forma 12'!VAS083_F_Ilgalaikioturt24Geriamojovande7</vt:lpstr>
      <vt:lpstr>VAS083_F_Ilgalaikioturt24Geriamojovande7</vt:lpstr>
      <vt:lpstr>'Forma 12'!VAS083_F_Ilgalaikioturt24Geriamojovande8</vt:lpstr>
      <vt:lpstr>VAS083_F_Ilgalaikioturt24Geriamojovande8</vt:lpstr>
      <vt:lpstr>'Forma 12'!VAS083_F_Ilgalaikioturt24Geriamojovande9</vt:lpstr>
      <vt:lpstr>VAS083_F_Ilgalaikioturt24Geriamojovande9</vt:lpstr>
      <vt:lpstr>'Forma 12'!VAS083_F_Ilgalaikioturt24Inventorinisnu1</vt:lpstr>
      <vt:lpstr>VAS083_F_Ilgalaikioturt24Inventorinisnu1</vt:lpstr>
      <vt:lpstr>'Forma 12'!VAS083_F_Ilgalaikioturt24Kitareguliuoja1</vt:lpstr>
      <vt:lpstr>VAS083_F_Ilgalaikioturt24Kitareguliuoja1</vt:lpstr>
      <vt:lpstr>'Forma 12'!VAS083_F_Ilgalaikioturt24Kitosveiklosne1</vt:lpstr>
      <vt:lpstr>VAS083_F_Ilgalaikioturt24Kitosveiklosne1</vt:lpstr>
      <vt:lpstr>'Forma 12'!VAS083_F_Ilgalaikioturt24Lrklimatokaito1</vt:lpstr>
      <vt:lpstr>VAS083_F_Ilgalaikioturt24Lrklimatokaito1</vt:lpstr>
      <vt:lpstr>'Forma 12'!VAS083_F_Ilgalaikioturt24Nuotekudumblot1</vt:lpstr>
      <vt:lpstr>VAS083_F_Ilgalaikioturt24Nuotekudumblot1</vt:lpstr>
      <vt:lpstr>'Forma 12'!VAS083_F_Ilgalaikioturt24Nuotekusurinki1</vt:lpstr>
      <vt:lpstr>VAS083_F_Ilgalaikioturt24Nuotekusurinki1</vt:lpstr>
      <vt:lpstr>'Forma 12'!VAS083_F_Ilgalaikioturt24Nuotekuvalymas1</vt:lpstr>
      <vt:lpstr>VAS083_F_Ilgalaikioturt24Nuotekuvalymas1</vt:lpstr>
      <vt:lpstr>'Forma 12'!VAS083_F_Ilgalaikioturt24Pavirsiniunuot1</vt:lpstr>
      <vt:lpstr>VAS083_F_Ilgalaikioturt24Pavirsiniunuot1</vt:lpstr>
      <vt:lpstr>'Forma 12'!VAS083_F_Ilgalaikioturt24Turtovienetask1</vt:lpstr>
      <vt:lpstr>VAS083_F_Ilgalaikioturt24Turtovienetask1</vt:lpstr>
      <vt:lpstr>'Forma 12'!VAS083_F_Ilgalaikioturt25Apskaitosveikla1</vt:lpstr>
      <vt:lpstr>VAS083_F_Ilgalaikioturt25Apskaitosveikla1</vt:lpstr>
      <vt:lpstr>'Forma 12'!VAS083_F_Ilgalaikioturt25Geriamojovande7</vt:lpstr>
      <vt:lpstr>VAS083_F_Ilgalaikioturt25Geriamojovande7</vt:lpstr>
      <vt:lpstr>'Forma 12'!VAS083_F_Ilgalaikioturt25Geriamojovande8</vt:lpstr>
      <vt:lpstr>VAS083_F_Ilgalaikioturt25Geriamojovande8</vt:lpstr>
      <vt:lpstr>'Forma 12'!VAS083_F_Ilgalaikioturt25Geriamojovande9</vt:lpstr>
      <vt:lpstr>VAS083_F_Ilgalaikioturt25Geriamojovande9</vt:lpstr>
      <vt:lpstr>'Forma 12'!VAS083_F_Ilgalaikioturt25Inventorinisnu1</vt:lpstr>
      <vt:lpstr>VAS083_F_Ilgalaikioturt25Inventorinisnu1</vt:lpstr>
      <vt:lpstr>'Forma 12'!VAS083_F_Ilgalaikioturt25Kitareguliuoja1</vt:lpstr>
      <vt:lpstr>VAS083_F_Ilgalaikioturt25Kitareguliuoja1</vt:lpstr>
      <vt:lpstr>'Forma 12'!VAS083_F_Ilgalaikioturt25Kitosveiklosne1</vt:lpstr>
      <vt:lpstr>VAS083_F_Ilgalaikioturt25Kitosveiklosne1</vt:lpstr>
      <vt:lpstr>'Forma 12'!VAS083_F_Ilgalaikioturt25Lrklimatokaito1</vt:lpstr>
      <vt:lpstr>VAS083_F_Ilgalaikioturt25Lrklimatokaito1</vt:lpstr>
      <vt:lpstr>'Forma 12'!VAS083_F_Ilgalaikioturt25Nuotekudumblot1</vt:lpstr>
      <vt:lpstr>VAS083_F_Ilgalaikioturt25Nuotekudumblot1</vt:lpstr>
      <vt:lpstr>'Forma 12'!VAS083_F_Ilgalaikioturt25Nuotekusurinki1</vt:lpstr>
      <vt:lpstr>VAS083_F_Ilgalaikioturt25Nuotekusurinki1</vt:lpstr>
      <vt:lpstr>'Forma 12'!VAS083_F_Ilgalaikioturt25Nuotekuvalymas1</vt:lpstr>
      <vt:lpstr>VAS083_F_Ilgalaikioturt25Nuotekuvalymas1</vt:lpstr>
      <vt:lpstr>'Forma 12'!VAS083_F_Ilgalaikioturt25Pavirsiniunuot1</vt:lpstr>
      <vt:lpstr>VAS083_F_Ilgalaikioturt25Pavirsiniunuot1</vt:lpstr>
      <vt:lpstr>'Forma 12'!VAS083_F_Ilgalaikioturt25Turtovienetask1</vt:lpstr>
      <vt:lpstr>VAS083_F_Ilgalaikioturt25Turtovienetask1</vt:lpstr>
      <vt:lpstr>'Forma 12'!VAS083_F_Ilgalaikioturt26Apskaitosveikla1</vt:lpstr>
      <vt:lpstr>VAS083_F_Ilgalaikioturt26Apskaitosveikla1</vt:lpstr>
      <vt:lpstr>'Forma 12'!VAS083_F_Ilgalaikioturt26Geriamojovande7</vt:lpstr>
      <vt:lpstr>VAS083_F_Ilgalaikioturt26Geriamojovande7</vt:lpstr>
      <vt:lpstr>'Forma 12'!VAS083_F_Ilgalaikioturt26Geriamojovande8</vt:lpstr>
      <vt:lpstr>VAS083_F_Ilgalaikioturt26Geriamojovande8</vt:lpstr>
      <vt:lpstr>'Forma 12'!VAS083_F_Ilgalaikioturt26Geriamojovande9</vt:lpstr>
      <vt:lpstr>VAS083_F_Ilgalaikioturt26Geriamojovande9</vt:lpstr>
      <vt:lpstr>'Forma 12'!VAS083_F_Ilgalaikioturt26Inventorinisnu1</vt:lpstr>
      <vt:lpstr>VAS083_F_Ilgalaikioturt26Inventorinisnu1</vt:lpstr>
      <vt:lpstr>'Forma 12'!VAS083_F_Ilgalaikioturt26Kitareguliuoja1</vt:lpstr>
      <vt:lpstr>VAS083_F_Ilgalaikioturt26Kitareguliuoja1</vt:lpstr>
      <vt:lpstr>'Forma 12'!VAS083_F_Ilgalaikioturt26Kitosveiklosne1</vt:lpstr>
      <vt:lpstr>VAS083_F_Ilgalaikioturt26Kitosveiklosne1</vt:lpstr>
      <vt:lpstr>'Forma 12'!VAS083_F_Ilgalaikioturt26Lrklimatokaito1</vt:lpstr>
      <vt:lpstr>VAS083_F_Ilgalaikioturt26Lrklimatokaito1</vt:lpstr>
      <vt:lpstr>'Forma 12'!VAS083_F_Ilgalaikioturt26Nuotekudumblot1</vt:lpstr>
      <vt:lpstr>VAS083_F_Ilgalaikioturt26Nuotekudumblot1</vt:lpstr>
      <vt:lpstr>'Forma 12'!VAS083_F_Ilgalaikioturt26Nuotekusurinki1</vt:lpstr>
      <vt:lpstr>VAS083_F_Ilgalaikioturt26Nuotekusurinki1</vt:lpstr>
      <vt:lpstr>'Forma 12'!VAS083_F_Ilgalaikioturt26Nuotekuvalymas1</vt:lpstr>
      <vt:lpstr>VAS083_F_Ilgalaikioturt26Nuotekuvalymas1</vt:lpstr>
      <vt:lpstr>'Forma 12'!VAS083_F_Ilgalaikioturt26Pavirsiniunuot1</vt:lpstr>
      <vt:lpstr>VAS083_F_Ilgalaikioturt26Pavirsiniunuot1</vt:lpstr>
      <vt:lpstr>'Forma 12'!VAS083_F_Ilgalaikioturt26Turtovienetask1</vt:lpstr>
      <vt:lpstr>VAS083_F_Ilgalaikioturt26Turtovienetask1</vt:lpstr>
      <vt:lpstr>'Forma 12'!VAS083_F_Ilgalaikioturt27Apskaitosveikla1</vt:lpstr>
      <vt:lpstr>VAS083_F_Ilgalaikioturt27Apskaitosveikla1</vt:lpstr>
      <vt:lpstr>'Forma 12'!VAS083_F_Ilgalaikioturt27Geriamojovande7</vt:lpstr>
      <vt:lpstr>VAS083_F_Ilgalaikioturt27Geriamojovande7</vt:lpstr>
      <vt:lpstr>'Forma 12'!VAS083_F_Ilgalaikioturt27Geriamojovande8</vt:lpstr>
      <vt:lpstr>VAS083_F_Ilgalaikioturt27Geriamojovande8</vt:lpstr>
      <vt:lpstr>'Forma 12'!VAS083_F_Ilgalaikioturt27Geriamojovande9</vt:lpstr>
      <vt:lpstr>VAS083_F_Ilgalaikioturt27Geriamojovande9</vt:lpstr>
      <vt:lpstr>'Forma 12'!VAS083_F_Ilgalaikioturt27Inventorinisnu1</vt:lpstr>
      <vt:lpstr>VAS083_F_Ilgalaikioturt27Inventorinisnu1</vt:lpstr>
      <vt:lpstr>'Forma 12'!VAS083_F_Ilgalaikioturt27Kitareguliuoja1</vt:lpstr>
      <vt:lpstr>VAS083_F_Ilgalaikioturt27Kitareguliuoja1</vt:lpstr>
      <vt:lpstr>'Forma 12'!VAS083_F_Ilgalaikioturt27Kitosveiklosne1</vt:lpstr>
      <vt:lpstr>VAS083_F_Ilgalaikioturt27Kitosveiklosne1</vt:lpstr>
      <vt:lpstr>'Forma 12'!VAS083_F_Ilgalaikioturt27Lrklimatokaito1</vt:lpstr>
      <vt:lpstr>VAS083_F_Ilgalaikioturt27Lrklimatokaito1</vt:lpstr>
      <vt:lpstr>'Forma 12'!VAS083_F_Ilgalaikioturt27Nuotekudumblot1</vt:lpstr>
      <vt:lpstr>VAS083_F_Ilgalaikioturt27Nuotekudumblot1</vt:lpstr>
      <vt:lpstr>'Forma 12'!VAS083_F_Ilgalaikioturt27Nuotekusurinki1</vt:lpstr>
      <vt:lpstr>VAS083_F_Ilgalaikioturt27Nuotekusurinki1</vt:lpstr>
      <vt:lpstr>'Forma 12'!VAS083_F_Ilgalaikioturt27Nuotekuvalymas1</vt:lpstr>
      <vt:lpstr>VAS083_F_Ilgalaikioturt27Nuotekuvalymas1</vt:lpstr>
      <vt:lpstr>'Forma 12'!VAS083_F_Ilgalaikioturt27Pavirsiniunuot1</vt:lpstr>
      <vt:lpstr>VAS083_F_Ilgalaikioturt27Pavirsiniunuot1</vt:lpstr>
      <vt:lpstr>'Forma 12'!VAS083_F_Ilgalaikioturt27Turtovienetask1</vt:lpstr>
      <vt:lpstr>VAS083_F_Ilgalaikioturt27Turtovienetask1</vt:lpstr>
      <vt:lpstr>'Forma 12'!VAS083_F_Ilgalaikioturt28Apskaitosveikla1</vt:lpstr>
      <vt:lpstr>VAS083_F_Ilgalaikioturt28Apskaitosveikla1</vt:lpstr>
      <vt:lpstr>'Forma 12'!VAS083_F_Ilgalaikioturt28Geriamojovande7</vt:lpstr>
      <vt:lpstr>VAS083_F_Ilgalaikioturt28Geriamojovande7</vt:lpstr>
      <vt:lpstr>'Forma 12'!VAS083_F_Ilgalaikioturt28Geriamojovande8</vt:lpstr>
      <vt:lpstr>VAS083_F_Ilgalaikioturt28Geriamojovande8</vt:lpstr>
      <vt:lpstr>'Forma 12'!VAS083_F_Ilgalaikioturt28Geriamojovande9</vt:lpstr>
      <vt:lpstr>VAS083_F_Ilgalaikioturt28Geriamojovande9</vt:lpstr>
      <vt:lpstr>'Forma 12'!VAS083_F_Ilgalaikioturt28Inventorinisnu1</vt:lpstr>
      <vt:lpstr>VAS083_F_Ilgalaikioturt28Inventorinisnu1</vt:lpstr>
      <vt:lpstr>'Forma 12'!VAS083_F_Ilgalaikioturt28Kitareguliuoja1</vt:lpstr>
      <vt:lpstr>VAS083_F_Ilgalaikioturt28Kitareguliuoja1</vt:lpstr>
      <vt:lpstr>'Forma 12'!VAS083_F_Ilgalaikioturt28Kitosveiklosne1</vt:lpstr>
      <vt:lpstr>VAS083_F_Ilgalaikioturt28Kitosveiklosne1</vt:lpstr>
      <vt:lpstr>'Forma 12'!VAS083_F_Ilgalaikioturt28Lrklimatokaito1</vt:lpstr>
      <vt:lpstr>VAS083_F_Ilgalaikioturt28Lrklimatokaito1</vt:lpstr>
      <vt:lpstr>'Forma 12'!VAS083_F_Ilgalaikioturt28Nuotekudumblot1</vt:lpstr>
      <vt:lpstr>VAS083_F_Ilgalaikioturt28Nuotekudumblot1</vt:lpstr>
      <vt:lpstr>'Forma 12'!VAS083_F_Ilgalaikioturt28Nuotekusurinki1</vt:lpstr>
      <vt:lpstr>VAS083_F_Ilgalaikioturt28Nuotekusurinki1</vt:lpstr>
      <vt:lpstr>'Forma 12'!VAS083_F_Ilgalaikioturt28Nuotekuvalymas1</vt:lpstr>
      <vt:lpstr>VAS083_F_Ilgalaikioturt28Nuotekuvalymas1</vt:lpstr>
      <vt:lpstr>'Forma 12'!VAS083_F_Ilgalaikioturt28Pavirsiniunuot1</vt:lpstr>
      <vt:lpstr>VAS083_F_Ilgalaikioturt28Pavirsiniunuot1</vt:lpstr>
      <vt:lpstr>'Forma 12'!VAS083_F_Ilgalaikioturt28Turtovienetask1</vt:lpstr>
      <vt:lpstr>VAS083_F_Ilgalaikioturt28Turtovienetask1</vt:lpstr>
      <vt:lpstr>'Forma 12'!VAS083_F_Ilgalaikioturt29Apskaitosveikla1</vt:lpstr>
      <vt:lpstr>VAS083_F_Ilgalaikioturt29Apskaitosveikla1</vt:lpstr>
      <vt:lpstr>'Forma 12'!VAS083_F_Ilgalaikioturt29Geriamojovande7</vt:lpstr>
      <vt:lpstr>VAS083_F_Ilgalaikioturt29Geriamojovande7</vt:lpstr>
      <vt:lpstr>'Forma 12'!VAS083_F_Ilgalaikioturt29Geriamojovande8</vt:lpstr>
      <vt:lpstr>VAS083_F_Ilgalaikioturt29Geriamojovande8</vt:lpstr>
      <vt:lpstr>'Forma 12'!VAS083_F_Ilgalaikioturt29Geriamojovande9</vt:lpstr>
      <vt:lpstr>VAS083_F_Ilgalaikioturt29Geriamojovande9</vt:lpstr>
      <vt:lpstr>'Forma 12'!VAS083_F_Ilgalaikioturt29Inventorinisnu1</vt:lpstr>
      <vt:lpstr>VAS083_F_Ilgalaikioturt29Inventorinisnu1</vt:lpstr>
      <vt:lpstr>'Forma 12'!VAS083_F_Ilgalaikioturt29Kitareguliuoja1</vt:lpstr>
      <vt:lpstr>VAS083_F_Ilgalaikioturt29Kitareguliuoja1</vt:lpstr>
      <vt:lpstr>'Forma 12'!VAS083_F_Ilgalaikioturt29Kitosveiklosne1</vt:lpstr>
      <vt:lpstr>VAS083_F_Ilgalaikioturt29Kitosveiklosne1</vt:lpstr>
      <vt:lpstr>'Forma 12'!VAS083_F_Ilgalaikioturt29Lrklimatokaito1</vt:lpstr>
      <vt:lpstr>VAS083_F_Ilgalaikioturt29Lrklimatokaito1</vt:lpstr>
      <vt:lpstr>'Forma 12'!VAS083_F_Ilgalaikioturt29Nuotekudumblot1</vt:lpstr>
      <vt:lpstr>VAS083_F_Ilgalaikioturt29Nuotekudumblot1</vt:lpstr>
      <vt:lpstr>'Forma 12'!VAS083_F_Ilgalaikioturt29Nuotekusurinki1</vt:lpstr>
      <vt:lpstr>VAS083_F_Ilgalaikioturt29Nuotekusurinki1</vt:lpstr>
      <vt:lpstr>'Forma 12'!VAS083_F_Ilgalaikioturt29Nuotekuvalymas1</vt:lpstr>
      <vt:lpstr>VAS083_F_Ilgalaikioturt29Nuotekuvalymas1</vt:lpstr>
      <vt:lpstr>'Forma 12'!VAS083_F_Ilgalaikioturt29Pavirsiniunuot1</vt:lpstr>
      <vt:lpstr>VAS083_F_Ilgalaikioturt29Pavirsiniunuot1</vt:lpstr>
      <vt:lpstr>'Forma 12'!VAS083_F_Ilgalaikioturt29Turtovienetask1</vt:lpstr>
      <vt:lpstr>VAS083_F_Ilgalaikioturt29Turtovienetask1</vt:lpstr>
      <vt:lpstr>'Forma 12'!VAS083_F_Ilgalaikioturt2Apskaitosveikla1</vt:lpstr>
      <vt:lpstr>VAS083_F_Ilgalaikioturt2Apskaitosveikla1</vt:lpstr>
      <vt:lpstr>'Forma 12'!VAS083_F_Ilgalaikioturt2Geriamojovande7</vt:lpstr>
      <vt:lpstr>VAS083_F_Ilgalaikioturt2Geriamojovande7</vt:lpstr>
      <vt:lpstr>'Forma 12'!VAS083_F_Ilgalaikioturt2Geriamojovande8</vt:lpstr>
      <vt:lpstr>VAS083_F_Ilgalaikioturt2Geriamojovande8</vt:lpstr>
      <vt:lpstr>'Forma 12'!VAS083_F_Ilgalaikioturt2Geriamojovande9</vt:lpstr>
      <vt:lpstr>VAS083_F_Ilgalaikioturt2Geriamojovande9</vt:lpstr>
      <vt:lpstr>'Forma 12'!VAS083_F_Ilgalaikioturt2Inventorinisnu1</vt:lpstr>
      <vt:lpstr>VAS083_F_Ilgalaikioturt2Inventorinisnu1</vt:lpstr>
      <vt:lpstr>'Forma 12'!VAS083_F_Ilgalaikioturt2Kitareguliuoja1</vt:lpstr>
      <vt:lpstr>VAS083_F_Ilgalaikioturt2Kitareguliuoja1</vt:lpstr>
      <vt:lpstr>'Forma 12'!VAS083_F_Ilgalaikioturt2Kitosveiklosne1</vt:lpstr>
      <vt:lpstr>VAS083_F_Ilgalaikioturt2Kitosveiklosne1</vt:lpstr>
      <vt:lpstr>'Forma 12'!VAS083_F_Ilgalaikioturt2Lrklimatokaito1</vt:lpstr>
      <vt:lpstr>VAS083_F_Ilgalaikioturt2Lrklimatokaito1</vt:lpstr>
      <vt:lpstr>'Forma 12'!VAS083_F_Ilgalaikioturt2Nuotekudumblot1</vt:lpstr>
      <vt:lpstr>VAS083_F_Ilgalaikioturt2Nuotekudumblot1</vt:lpstr>
      <vt:lpstr>'Forma 12'!VAS083_F_Ilgalaikioturt2Nuotekusurinki1</vt:lpstr>
      <vt:lpstr>VAS083_F_Ilgalaikioturt2Nuotekusurinki1</vt:lpstr>
      <vt:lpstr>'Forma 12'!VAS083_F_Ilgalaikioturt2Nuotekuvalymas1</vt:lpstr>
      <vt:lpstr>VAS083_F_Ilgalaikioturt2Nuotekuvalymas1</vt:lpstr>
      <vt:lpstr>'Forma 12'!VAS083_F_Ilgalaikioturt2Pavirsiniunuot1</vt:lpstr>
      <vt:lpstr>VAS083_F_Ilgalaikioturt2Pavirsiniunuot1</vt:lpstr>
      <vt:lpstr>'Forma 12'!VAS083_F_Ilgalaikioturt2Turtovienetask1</vt:lpstr>
      <vt:lpstr>VAS083_F_Ilgalaikioturt2Turtovienetask1</vt:lpstr>
      <vt:lpstr>'Forma 12'!VAS083_F_Ilgalaikioturt30Apskaitosveikla1</vt:lpstr>
      <vt:lpstr>VAS083_F_Ilgalaikioturt30Apskaitosveikla1</vt:lpstr>
      <vt:lpstr>'Forma 12'!VAS083_F_Ilgalaikioturt30Geriamojovande7</vt:lpstr>
      <vt:lpstr>VAS083_F_Ilgalaikioturt30Geriamojovande7</vt:lpstr>
      <vt:lpstr>'Forma 12'!VAS083_F_Ilgalaikioturt30Geriamojovande8</vt:lpstr>
      <vt:lpstr>VAS083_F_Ilgalaikioturt30Geriamojovande8</vt:lpstr>
      <vt:lpstr>'Forma 12'!VAS083_F_Ilgalaikioturt30Geriamojovande9</vt:lpstr>
      <vt:lpstr>VAS083_F_Ilgalaikioturt30Geriamojovande9</vt:lpstr>
      <vt:lpstr>'Forma 12'!VAS083_F_Ilgalaikioturt30Inventorinisnu1</vt:lpstr>
      <vt:lpstr>VAS083_F_Ilgalaikioturt30Inventorinisnu1</vt:lpstr>
      <vt:lpstr>'Forma 12'!VAS083_F_Ilgalaikioturt30Kitareguliuoja1</vt:lpstr>
      <vt:lpstr>VAS083_F_Ilgalaikioturt30Kitareguliuoja1</vt:lpstr>
      <vt:lpstr>'Forma 12'!VAS083_F_Ilgalaikioturt30Kitosveiklosne1</vt:lpstr>
      <vt:lpstr>VAS083_F_Ilgalaikioturt30Kitosveiklosne1</vt:lpstr>
      <vt:lpstr>'Forma 12'!VAS083_F_Ilgalaikioturt30Lrklimatokaito1</vt:lpstr>
      <vt:lpstr>VAS083_F_Ilgalaikioturt30Lrklimatokaito1</vt:lpstr>
      <vt:lpstr>'Forma 12'!VAS083_F_Ilgalaikioturt30Nuotekudumblot1</vt:lpstr>
      <vt:lpstr>VAS083_F_Ilgalaikioturt30Nuotekudumblot1</vt:lpstr>
      <vt:lpstr>'Forma 12'!VAS083_F_Ilgalaikioturt30Nuotekusurinki1</vt:lpstr>
      <vt:lpstr>VAS083_F_Ilgalaikioturt30Nuotekusurinki1</vt:lpstr>
      <vt:lpstr>'Forma 12'!VAS083_F_Ilgalaikioturt30Nuotekuvalymas1</vt:lpstr>
      <vt:lpstr>VAS083_F_Ilgalaikioturt30Nuotekuvalymas1</vt:lpstr>
      <vt:lpstr>'Forma 12'!VAS083_F_Ilgalaikioturt30Pavirsiniunuot1</vt:lpstr>
      <vt:lpstr>VAS083_F_Ilgalaikioturt30Pavirsiniunuot1</vt:lpstr>
      <vt:lpstr>'Forma 12'!VAS083_F_Ilgalaikioturt30Turtovienetask1</vt:lpstr>
      <vt:lpstr>VAS083_F_Ilgalaikioturt30Turtovienetask1</vt:lpstr>
      <vt:lpstr>'Forma 12'!VAS083_F_Ilgalaikioturt31Apskaitosveikla1</vt:lpstr>
      <vt:lpstr>VAS083_F_Ilgalaikioturt31Apskaitosveikla1</vt:lpstr>
      <vt:lpstr>'Forma 12'!VAS083_F_Ilgalaikioturt31Geriamojovande7</vt:lpstr>
      <vt:lpstr>VAS083_F_Ilgalaikioturt31Geriamojovande7</vt:lpstr>
      <vt:lpstr>'Forma 12'!VAS083_F_Ilgalaikioturt31Geriamojovande8</vt:lpstr>
      <vt:lpstr>VAS083_F_Ilgalaikioturt31Geriamojovande8</vt:lpstr>
      <vt:lpstr>'Forma 12'!VAS083_F_Ilgalaikioturt31Geriamojovande9</vt:lpstr>
      <vt:lpstr>VAS083_F_Ilgalaikioturt31Geriamojovande9</vt:lpstr>
      <vt:lpstr>'Forma 12'!VAS083_F_Ilgalaikioturt31Inventorinisnu1</vt:lpstr>
      <vt:lpstr>VAS083_F_Ilgalaikioturt31Inventorinisnu1</vt:lpstr>
      <vt:lpstr>'Forma 12'!VAS083_F_Ilgalaikioturt31Kitareguliuoja1</vt:lpstr>
      <vt:lpstr>VAS083_F_Ilgalaikioturt31Kitareguliuoja1</vt:lpstr>
      <vt:lpstr>'Forma 12'!VAS083_F_Ilgalaikioturt31Kitosveiklosne1</vt:lpstr>
      <vt:lpstr>VAS083_F_Ilgalaikioturt31Kitosveiklosne1</vt:lpstr>
      <vt:lpstr>'Forma 12'!VAS083_F_Ilgalaikioturt31Lrklimatokaito1</vt:lpstr>
      <vt:lpstr>VAS083_F_Ilgalaikioturt31Lrklimatokaito1</vt:lpstr>
      <vt:lpstr>'Forma 12'!VAS083_F_Ilgalaikioturt31Nuotekudumblot1</vt:lpstr>
      <vt:lpstr>VAS083_F_Ilgalaikioturt31Nuotekudumblot1</vt:lpstr>
      <vt:lpstr>'Forma 12'!VAS083_F_Ilgalaikioturt31Nuotekusurinki1</vt:lpstr>
      <vt:lpstr>VAS083_F_Ilgalaikioturt31Nuotekusurinki1</vt:lpstr>
      <vt:lpstr>'Forma 12'!VAS083_F_Ilgalaikioturt31Nuotekuvalymas1</vt:lpstr>
      <vt:lpstr>VAS083_F_Ilgalaikioturt31Nuotekuvalymas1</vt:lpstr>
      <vt:lpstr>'Forma 12'!VAS083_F_Ilgalaikioturt31Pavirsiniunuot1</vt:lpstr>
      <vt:lpstr>VAS083_F_Ilgalaikioturt31Pavirsiniunuot1</vt:lpstr>
      <vt:lpstr>'Forma 12'!VAS083_F_Ilgalaikioturt31Turtovienetask1</vt:lpstr>
      <vt:lpstr>VAS083_F_Ilgalaikioturt31Turtovienetask1</vt:lpstr>
      <vt:lpstr>'Forma 12'!VAS083_F_Ilgalaikioturt32Apskaitosveikla1</vt:lpstr>
      <vt:lpstr>VAS083_F_Ilgalaikioturt32Apskaitosveikla1</vt:lpstr>
      <vt:lpstr>'Forma 12'!VAS083_F_Ilgalaikioturt32Geriamojovande7</vt:lpstr>
      <vt:lpstr>VAS083_F_Ilgalaikioturt32Geriamojovande7</vt:lpstr>
      <vt:lpstr>'Forma 12'!VAS083_F_Ilgalaikioturt32Geriamojovande8</vt:lpstr>
      <vt:lpstr>VAS083_F_Ilgalaikioturt32Geriamojovande8</vt:lpstr>
      <vt:lpstr>'Forma 12'!VAS083_F_Ilgalaikioturt32Geriamojovande9</vt:lpstr>
      <vt:lpstr>VAS083_F_Ilgalaikioturt32Geriamojovande9</vt:lpstr>
      <vt:lpstr>'Forma 12'!VAS083_F_Ilgalaikioturt32Inventorinisnu1</vt:lpstr>
      <vt:lpstr>VAS083_F_Ilgalaikioturt32Inventorinisnu1</vt:lpstr>
      <vt:lpstr>'Forma 12'!VAS083_F_Ilgalaikioturt32Kitareguliuoja1</vt:lpstr>
      <vt:lpstr>VAS083_F_Ilgalaikioturt32Kitareguliuoja1</vt:lpstr>
      <vt:lpstr>'Forma 12'!VAS083_F_Ilgalaikioturt32Kitosveiklosne1</vt:lpstr>
      <vt:lpstr>VAS083_F_Ilgalaikioturt32Kitosveiklosne1</vt:lpstr>
      <vt:lpstr>'Forma 12'!VAS083_F_Ilgalaikioturt32Lrklimatokaito1</vt:lpstr>
      <vt:lpstr>VAS083_F_Ilgalaikioturt32Lrklimatokaito1</vt:lpstr>
      <vt:lpstr>'Forma 12'!VAS083_F_Ilgalaikioturt32Nuotekudumblot1</vt:lpstr>
      <vt:lpstr>VAS083_F_Ilgalaikioturt32Nuotekudumblot1</vt:lpstr>
      <vt:lpstr>'Forma 12'!VAS083_F_Ilgalaikioturt32Nuotekusurinki1</vt:lpstr>
      <vt:lpstr>VAS083_F_Ilgalaikioturt32Nuotekusurinki1</vt:lpstr>
      <vt:lpstr>'Forma 12'!VAS083_F_Ilgalaikioturt32Nuotekuvalymas1</vt:lpstr>
      <vt:lpstr>VAS083_F_Ilgalaikioturt32Nuotekuvalymas1</vt:lpstr>
      <vt:lpstr>'Forma 12'!VAS083_F_Ilgalaikioturt32Pavirsiniunuot1</vt:lpstr>
      <vt:lpstr>VAS083_F_Ilgalaikioturt32Pavirsiniunuot1</vt:lpstr>
      <vt:lpstr>'Forma 12'!VAS083_F_Ilgalaikioturt32Turtovienetask1</vt:lpstr>
      <vt:lpstr>VAS083_F_Ilgalaikioturt32Turtovienetask1</vt:lpstr>
      <vt:lpstr>'Forma 12'!VAS083_F_Ilgalaikioturt33Apskaitosveikla1</vt:lpstr>
      <vt:lpstr>VAS083_F_Ilgalaikioturt33Apskaitosveikla1</vt:lpstr>
      <vt:lpstr>'Forma 12'!VAS083_F_Ilgalaikioturt33Geriamojovande7</vt:lpstr>
      <vt:lpstr>VAS083_F_Ilgalaikioturt33Geriamojovande7</vt:lpstr>
      <vt:lpstr>'Forma 12'!VAS083_F_Ilgalaikioturt33Geriamojovande8</vt:lpstr>
      <vt:lpstr>VAS083_F_Ilgalaikioturt33Geriamojovande8</vt:lpstr>
      <vt:lpstr>'Forma 12'!VAS083_F_Ilgalaikioturt33Geriamojovande9</vt:lpstr>
      <vt:lpstr>VAS083_F_Ilgalaikioturt33Geriamojovande9</vt:lpstr>
      <vt:lpstr>'Forma 12'!VAS083_F_Ilgalaikioturt33Inventorinisnu1</vt:lpstr>
      <vt:lpstr>VAS083_F_Ilgalaikioturt33Inventorinisnu1</vt:lpstr>
      <vt:lpstr>'Forma 12'!VAS083_F_Ilgalaikioturt33Kitareguliuoja1</vt:lpstr>
      <vt:lpstr>VAS083_F_Ilgalaikioturt33Kitareguliuoja1</vt:lpstr>
      <vt:lpstr>'Forma 12'!VAS083_F_Ilgalaikioturt33Kitosveiklosne1</vt:lpstr>
      <vt:lpstr>VAS083_F_Ilgalaikioturt33Kitosveiklosne1</vt:lpstr>
      <vt:lpstr>'Forma 12'!VAS083_F_Ilgalaikioturt33Lrklimatokaito1</vt:lpstr>
      <vt:lpstr>VAS083_F_Ilgalaikioturt33Lrklimatokaito1</vt:lpstr>
      <vt:lpstr>'Forma 12'!VAS083_F_Ilgalaikioturt33Nuotekudumblot1</vt:lpstr>
      <vt:lpstr>VAS083_F_Ilgalaikioturt33Nuotekudumblot1</vt:lpstr>
      <vt:lpstr>'Forma 12'!VAS083_F_Ilgalaikioturt33Nuotekusurinki1</vt:lpstr>
      <vt:lpstr>VAS083_F_Ilgalaikioturt33Nuotekusurinki1</vt:lpstr>
      <vt:lpstr>'Forma 12'!VAS083_F_Ilgalaikioturt33Nuotekuvalymas1</vt:lpstr>
      <vt:lpstr>VAS083_F_Ilgalaikioturt33Nuotekuvalymas1</vt:lpstr>
      <vt:lpstr>'Forma 12'!VAS083_F_Ilgalaikioturt33Pavirsiniunuot1</vt:lpstr>
      <vt:lpstr>VAS083_F_Ilgalaikioturt33Pavirsiniunuot1</vt:lpstr>
      <vt:lpstr>'Forma 12'!VAS083_F_Ilgalaikioturt33Turtovienetask1</vt:lpstr>
      <vt:lpstr>VAS083_F_Ilgalaikioturt33Turtovienetask1</vt:lpstr>
      <vt:lpstr>'Forma 12'!VAS083_F_Ilgalaikioturt34Apskaitosveikla1</vt:lpstr>
      <vt:lpstr>VAS083_F_Ilgalaikioturt34Apskaitosveikla1</vt:lpstr>
      <vt:lpstr>'Forma 12'!VAS083_F_Ilgalaikioturt34Geriamojovande7</vt:lpstr>
      <vt:lpstr>VAS083_F_Ilgalaikioturt34Geriamojovande7</vt:lpstr>
      <vt:lpstr>'Forma 12'!VAS083_F_Ilgalaikioturt34Geriamojovande8</vt:lpstr>
      <vt:lpstr>VAS083_F_Ilgalaikioturt34Geriamojovande8</vt:lpstr>
      <vt:lpstr>'Forma 12'!VAS083_F_Ilgalaikioturt34Geriamojovande9</vt:lpstr>
      <vt:lpstr>VAS083_F_Ilgalaikioturt34Geriamojovande9</vt:lpstr>
      <vt:lpstr>'Forma 12'!VAS083_F_Ilgalaikioturt34Inventorinisnu1</vt:lpstr>
      <vt:lpstr>VAS083_F_Ilgalaikioturt34Inventorinisnu1</vt:lpstr>
      <vt:lpstr>'Forma 12'!VAS083_F_Ilgalaikioturt34Kitareguliuoja1</vt:lpstr>
      <vt:lpstr>VAS083_F_Ilgalaikioturt34Kitareguliuoja1</vt:lpstr>
      <vt:lpstr>'Forma 12'!VAS083_F_Ilgalaikioturt34Kitosveiklosne1</vt:lpstr>
      <vt:lpstr>VAS083_F_Ilgalaikioturt34Kitosveiklosne1</vt:lpstr>
      <vt:lpstr>'Forma 12'!VAS083_F_Ilgalaikioturt34Lrklimatokaito1</vt:lpstr>
      <vt:lpstr>VAS083_F_Ilgalaikioturt34Lrklimatokaito1</vt:lpstr>
      <vt:lpstr>'Forma 12'!VAS083_F_Ilgalaikioturt34Nuotekudumblot1</vt:lpstr>
      <vt:lpstr>VAS083_F_Ilgalaikioturt34Nuotekudumblot1</vt:lpstr>
      <vt:lpstr>'Forma 12'!VAS083_F_Ilgalaikioturt34Nuotekusurinki1</vt:lpstr>
      <vt:lpstr>VAS083_F_Ilgalaikioturt34Nuotekusurinki1</vt:lpstr>
      <vt:lpstr>'Forma 12'!VAS083_F_Ilgalaikioturt34Nuotekuvalymas1</vt:lpstr>
      <vt:lpstr>VAS083_F_Ilgalaikioturt34Nuotekuvalymas1</vt:lpstr>
      <vt:lpstr>'Forma 12'!VAS083_F_Ilgalaikioturt34Pavirsiniunuot1</vt:lpstr>
      <vt:lpstr>VAS083_F_Ilgalaikioturt34Pavirsiniunuot1</vt:lpstr>
      <vt:lpstr>'Forma 12'!VAS083_F_Ilgalaikioturt34Turtovienetask1</vt:lpstr>
      <vt:lpstr>VAS083_F_Ilgalaikioturt34Turtovienetask1</vt:lpstr>
      <vt:lpstr>'Forma 12'!VAS083_F_Ilgalaikioturt35Apskaitosveikla1</vt:lpstr>
      <vt:lpstr>VAS083_F_Ilgalaikioturt35Apskaitosveikla1</vt:lpstr>
      <vt:lpstr>'Forma 12'!VAS083_F_Ilgalaikioturt35Geriamojovande7</vt:lpstr>
      <vt:lpstr>VAS083_F_Ilgalaikioturt35Geriamojovande7</vt:lpstr>
      <vt:lpstr>'Forma 12'!VAS083_F_Ilgalaikioturt35Geriamojovande8</vt:lpstr>
      <vt:lpstr>VAS083_F_Ilgalaikioturt35Geriamojovande8</vt:lpstr>
      <vt:lpstr>'Forma 12'!VAS083_F_Ilgalaikioturt35Geriamojovande9</vt:lpstr>
      <vt:lpstr>VAS083_F_Ilgalaikioturt35Geriamojovande9</vt:lpstr>
      <vt:lpstr>'Forma 12'!VAS083_F_Ilgalaikioturt35Inventorinisnu1</vt:lpstr>
      <vt:lpstr>VAS083_F_Ilgalaikioturt35Inventorinisnu1</vt:lpstr>
      <vt:lpstr>'Forma 12'!VAS083_F_Ilgalaikioturt35Kitareguliuoja1</vt:lpstr>
      <vt:lpstr>VAS083_F_Ilgalaikioturt35Kitareguliuoja1</vt:lpstr>
      <vt:lpstr>'Forma 12'!VAS083_F_Ilgalaikioturt35Kitosveiklosne1</vt:lpstr>
      <vt:lpstr>VAS083_F_Ilgalaikioturt35Kitosveiklosne1</vt:lpstr>
      <vt:lpstr>'Forma 12'!VAS083_F_Ilgalaikioturt35Lrklimatokaito1</vt:lpstr>
      <vt:lpstr>VAS083_F_Ilgalaikioturt35Lrklimatokaito1</vt:lpstr>
      <vt:lpstr>'Forma 12'!VAS083_F_Ilgalaikioturt35Nuotekudumblot1</vt:lpstr>
      <vt:lpstr>VAS083_F_Ilgalaikioturt35Nuotekudumblot1</vt:lpstr>
      <vt:lpstr>'Forma 12'!VAS083_F_Ilgalaikioturt35Nuotekusurinki1</vt:lpstr>
      <vt:lpstr>VAS083_F_Ilgalaikioturt35Nuotekusurinki1</vt:lpstr>
      <vt:lpstr>'Forma 12'!VAS083_F_Ilgalaikioturt35Nuotekuvalymas1</vt:lpstr>
      <vt:lpstr>VAS083_F_Ilgalaikioturt35Nuotekuvalymas1</vt:lpstr>
      <vt:lpstr>'Forma 12'!VAS083_F_Ilgalaikioturt35Pavirsiniunuot1</vt:lpstr>
      <vt:lpstr>VAS083_F_Ilgalaikioturt35Pavirsiniunuot1</vt:lpstr>
      <vt:lpstr>'Forma 12'!VAS083_F_Ilgalaikioturt35Turtovienetask1</vt:lpstr>
      <vt:lpstr>VAS083_F_Ilgalaikioturt35Turtovienetask1</vt:lpstr>
      <vt:lpstr>'Forma 12'!VAS083_F_Ilgalaikioturt36Apskaitosveikla1</vt:lpstr>
      <vt:lpstr>VAS083_F_Ilgalaikioturt36Apskaitosveikla1</vt:lpstr>
      <vt:lpstr>'Forma 12'!VAS083_F_Ilgalaikioturt36Geriamojovande7</vt:lpstr>
      <vt:lpstr>VAS083_F_Ilgalaikioturt36Geriamojovande7</vt:lpstr>
      <vt:lpstr>'Forma 12'!VAS083_F_Ilgalaikioturt36Geriamojovande8</vt:lpstr>
      <vt:lpstr>VAS083_F_Ilgalaikioturt36Geriamojovande8</vt:lpstr>
      <vt:lpstr>'Forma 12'!VAS083_F_Ilgalaikioturt36Geriamojovande9</vt:lpstr>
      <vt:lpstr>VAS083_F_Ilgalaikioturt36Geriamojovande9</vt:lpstr>
      <vt:lpstr>'Forma 12'!VAS083_F_Ilgalaikioturt36Inventorinisnu1</vt:lpstr>
      <vt:lpstr>VAS083_F_Ilgalaikioturt36Inventorinisnu1</vt:lpstr>
      <vt:lpstr>'Forma 12'!VAS083_F_Ilgalaikioturt36Kitareguliuoja1</vt:lpstr>
      <vt:lpstr>VAS083_F_Ilgalaikioturt36Kitareguliuoja1</vt:lpstr>
      <vt:lpstr>'Forma 12'!VAS083_F_Ilgalaikioturt36Kitosveiklosne1</vt:lpstr>
      <vt:lpstr>VAS083_F_Ilgalaikioturt36Kitosveiklosne1</vt:lpstr>
      <vt:lpstr>'Forma 12'!VAS083_F_Ilgalaikioturt36Lrklimatokaito1</vt:lpstr>
      <vt:lpstr>VAS083_F_Ilgalaikioturt36Lrklimatokaito1</vt:lpstr>
      <vt:lpstr>'Forma 12'!VAS083_F_Ilgalaikioturt36Nuotekudumblot1</vt:lpstr>
      <vt:lpstr>VAS083_F_Ilgalaikioturt36Nuotekudumblot1</vt:lpstr>
      <vt:lpstr>'Forma 12'!VAS083_F_Ilgalaikioturt36Nuotekusurinki1</vt:lpstr>
      <vt:lpstr>VAS083_F_Ilgalaikioturt36Nuotekusurinki1</vt:lpstr>
      <vt:lpstr>'Forma 12'!VAS083_F_Ilgalaikioturt36Nuotekuvalymas1</vt:lpstr>
      <vt:lpstr>VAS083_F_Ilgalaikioturt36Nuotekuvalymas1</vt:lpstr>
      <vt:lpstr>'Forma 12'!VAS083_F_Ilgalaikioturt36Pavirsiniunuot1</vt:lpstr>
      <vt:lpstr>VAS083_F_Ilgalaikioturt36Pavirsiniunuot1</vt:lpstr>
      <vt:lpstr>'Forma 12'!VAS083_F_Ilgalaikioturt36Turtovienetask1</vt:lpstr>
      <vt:lpstr>VAS083_F_Ilgalaikioturt36Turtovienetask1</vt:lpstr>
      <vt:lpstr>'Forma 12'!VAS083_F_Ilgalaikioturt37Apskaitosveikla1</vt:lpstr>
      <vt:lpstr>VAS083_F_Ilgalaikioturt37Apskaitosveikla1</vt:lpstr>
      <vt:lpstr>'Forma 12'!VAS083_F_Ilgalaikioturt37Geriamojovande7</vt:lpstr>
      <vt:lpstr>VAS083_F_Ilgalaikioturt37Geriamojovande7</vt:lpstr>
      <vt:lpstr>'Forma 12'!VAS083_F_Ilgalaikioturt37Geriamojovande8</vt:lpstr>
      <vt:lpstr>VAS083_F_Ilgalaikioturt37Geriamojovande8</vt:lpstr>
      <vt:lpstr>'Forma 12'!VAS083_F_Ilgalaikioturt37Geriamojovande9</vt:lpstr>
      <vt:lpstr>VAS083_F_Ilgalaikioturt37Geriamojovande9</vt:lpstr>
      <vt:lpstr>'Forma 12'!VAS083_F_Ilgalaikioturt37Inventorinisnu1</vt:lpstr>
      <vt:lpstr>VAS083_F_Ilgalaikioturt37Inventorinisnu1</vt:lpstr>
      <vt:lpstr>'Forma 12'!VAS083_F_Ilgalaikioturt37Kitareguliuoja1</vt:lpstr>
      <vt:lpstr>VAS083_F_Ilgalaikioturt37Kitareguliuoja1</vt:lpstr>
      <vt:lpstr>'Forma 12'!VAS083_F_Ilgalaikioturt37Kitosveiklosne1</vt:lpstr>
      <vt:lpstr>VAS083_F_Ilgalaikioturt37Kitosveiklosne1</vt:lpstr>
      <vt:lpstr>'Forma 12'!VAS083_F_Ilgalaikioturt37Lrklimatokaito1</vt:lpstr>
      <vt:lpstr>VAS083_F_Ilgalaikioturt37Lrklimatokaito1</vt:lpstr>
      <vt:lpstr>'Forma 12'!VAS083_F_Ilgalaikioturt37Nuotekudumblot1</vt:lpstr>
      <vt:lpstr>VAS083_F_Ilgalaikioturt37Nuotekudumblot1</vt:lpstr>
      <vt:lpstr>'Forma 12'!VAS083_F_Ilgalaikioturt37Nuotekusurinki1</vt:lpstr>
      <vt:lpstr>VAS083_F_Ilgalaikioturt37Nuotekusurinki1</vt:lpstr>
      <vt:lpstr>'Forma 12'!VAS083_F_Ilgalaikioturt37Nuotekuvalymas1</vt:lpstr>
      <vt:lpstr>VAS083_F_Ilgalaikioturt37Nuotekuvalymas1</vt:lpstr>
      <vt:lpstr>'Forma 12'!VAS083_F_Ilgalaikioturt37Pavirsiniunuot1</vt:lpstr>
      <vt:lpstr>VAS083_F_Ilgalaikioturt37Pavirsiniunuot1</vt:lpstr>
      <vt:lpstr>'Forma 12'!VAS083_F_Ilgalaikioturt37Turtovienetask1</vt:lpstr>
      <vt:lpstr>VAS083_F_Ilgalaikioturt37Turtovienetask1</vt:lpstr>
      <vt:lpstr>'Forma 12'!VAS083_F_Ilgalaikioturt38Apskaitosveikla1</vt:lpstr>
      <vt:lpstr>VAS083_F_Ilgalaikioturt38Apskaitosveikla1</vt:lpstr>
      <vt:lpstr>'Forma 12'!VAS083_F_Ilgalaikioturt38Geriamojovande7</vt:lpstr>
      <vt:lpstr>VAS083_F_Ilgalaikioturt38Geriamojovande7</vt:lpstr>
      <vt:lpstr>'Forma 12'!VAS083_F_Ilgalaikioturt38Geriamojovande8</vt:lpstr>
      <vt:lpstr>VAS083_F_Ilgalaikioturt38Geriamojovande8</vt:lpstr>
      <vt:lpstr>'Forma 12'!VAS083_F_Ilgalaikioturt38Geriamojovande9</vt:lpstr>
      <vt:lpstr>VAS083_F_Ilgalaikioturt38Geriamojovande9</vt:lpstr>
      <vt:lpstr>'Forma 12'!VAS083_F_Ilgalaikioturt38Inventorinisnu1</vt:lpstr>
      <vt:lpstr>VAS083_F_Ilgalaikioturt38Inventorinisnu1</vt:lpstr>
      <vt:lpstr>'Forma 12'!VAS083_F_Ilgalaikioturt38Kitareguliuoja1</vt:lpstr>
      <vt:lpstr>VAS083_F_Ilgalaikioturt38Kitareguliuoja1</vt:lpstr>
      <vt:lpstr>'Forma 12'!VAS083_F_Ilgalaikioturt38Kitosveiklosne1</vt:lpstr>
      <vt:lpstr>VAS083_F_Ilgalaikioturt38Kitosveiklosne1</vt:lpstr>
      <vt:lpstr>'Forma 12'!VAS083_F_Ilgalaikioturt38Lrklimatokaito1</vt:lpstr>
      <vt:lpstr>VAS083_F_Ilgalaikioturt38Lrklimatokaito1</vt:lpstr>
      <vt:lpstr>'Forma 12'!VAS083_F_Ilgalaikioturt38Nuotekudumblot1</vt:lpstr>
      <vt:lpstr>VAS083_F_Ilgalaikioturt38Nuotekudumblot1</vt:lpstr>
      <vt:lpstr>'Forma 12'!VAS083_F_Ilgalaikioturt38Nuotekusurinki1</vt:lpstr>
      <vt:lpstr>VAS083_F_Ilgalaikioturt38Nuotekusurinki1</vt:lpstr>
      <vt:lpstr>'Forma 12'!VAS083_F_Ilgalaikioturt38Nuotekuvalymas1</vt:lpstr>
      <vt:lpstr>VAS083_F_Ilgalaikioturt38Nuotekuvalymas1</vt:lpstr>
      <vt:lpstr>'Forma 12'!VAS083_F_Ilgalaikioturt38Pavirsiniunuot1</vt:lpstr>
      <vt:lpstr>VAS083_F_Ilgalaikioturt38Pavirsiniunuot1</vt:lpstr>
      <vt:lpstr>'Forma 12'!VAS083_F_Ilgalaikioturt38Turtovienetask1</vt:lpstr>
      <vt:lpstr>VAS083_F_Ilgalaikioturt38Turtovienetask1</vt:lpstr>
      <vt:lpstr>'Forma 12'!VAS083_F_Ilgalaikioturt39Apskaitosveikla1</vt:lpstr>
      <vt:lpstr>VAS083_F_Ilgalaikioturt39Apskaitosveikla1</vt:lpstr>
      <vt:lpstr>'Forma 12'!VAS083_F_Ilgalaikioturt39Geriamojovande7</vt:lpstr>
      <vt:lpstr>VAS083_F_Ilgalaikioturt39Geriamojovande7</vt:lpstr>
      <vt:lpstr>'Forma 12'!VAS083_F_Ilgalaikioturt39Geriamojovande8</vt:lpstr>
      <vt:lpstr>VAS083_F_Ilgalaikioturt39Geriamojovande8</vt:lpstr>
      <vt:lpstr>'Forma 12'!VAS083_F_Ilgalaikioturt39Geriamojovande9</vt:lpstr>
      <vt:lpstr>VAS083_F_Ilgalaikioturt39Geriamojovande9</vt:lpstr>
      <vt:lpstr>'Forma 12'!VAS083_F_Ilgalaikioturt39Inventorinisnu1</vt:lpstr>
      <vt:lpstr>VAS083_F_Ilgalaikioturt39Inventorinisnu1</vt:lpstr>
      <vt:lpstr>'Forma 12'!VAS083_F_Ilgalaikioturt39Kitareguliuoja1</vt:lpstr>
      <vt:lpstr>VAS083_F_Ilgalaikioturt39Kitareguliuoja1</vt:lpstr>
      <vt:lpstr>'Forma 12'!VAS083_F_Ilgalaikioturt39Kitosveiklosne1</vt:lpstr>
      <vt:lpstr>VAS083_F_Ilgalaikioturt39Kitosveiklosne1</vt:lpstr>
      <vt:lpstr>'Forma 12'!VAS083_F_Ilgalaikioturt39Lrklimatokaito1</vt:lpstr>
      <vt:lpstr>VAS083_F_Ilgalaikioturt39Lrklimatokaito1</vt:lpstr>
      <vt:lpstr>'Forma 12'!VAS083_F_Ilgalaikioturt39Nuotekudumblot1</vt:lpstr>
      <vt:lpstr>VAS083_F_Ilgalaikioturt39Nuotekudumblot1</vt:lpstr>
      <vt:lpstr>'Forma 12'!VAS083_F_Ilgalaikioturt39Nuotekusurinki1</vt:lpstr>
      <vt:lpstr>VAS083_F_Ilgalaikioturt39Nuotekusurinki1</vt:lpstr>
      <vt:lpstr>'Forma 12'!VAS083_F_Ilgalaikioturt39Nuotekuvalymas1</vt:lpstr>
      <vt:lpstr>VAS083_F_Ilgalaikioturt39Nuotekuvalymas1</vt:lpstr>
      <vt:lpstr>'Forma 12'!VAS083_F_Ilgalaikioturt39Pavirsiniunuot1</vt:lpstr>
      <vt:lpstr>VAS083_F_Ilgalaikioturt39Pavirsiniunuot1</vt:lpstr>
      <vt:lpstr>'Forma 12'!VAS083_F_Ilgalaikioturt39Turtovienetask1</vt:lpstr>
      <vt:lpstr>VAS083_F_Ilgalaikioturt39Turtovienetask1</vt:lpstr>
      <vt:lpstr>'Forma 12'!VAS083_F_Ilgalaikioturt3Apskaitosveikla1</vt:lpstr>
      <vt:lpstr>VAS083_F_Ilgalaikioturt3Apskaitosveikla1</vt:lpstr>
      <vt:lpstr>'Forma 12'!VAS083_F_Ilgalaikioturt3Geriamojovande7</vt:lpstr>
      <vt:lpstr>VAS083_F_Ilgalaikioturt3Geriamojovande7</vt:lpstr>
      <vt:lpstr>'Forma 12'!VAS083_F_Ilgalaikioturt3Geriamojovande8</vt:lpstr>
      <vt:lpstr>VAS083_F_Ilgalaikioturt3Geriamojovande8</vt:lpstr>
      <vt:lpstr>'Forma 12'!VAS083_F_Ilgalaikioturt3Geriamojovande9</vt:lpstr>
      <vt:lpstr>VAS083_F_Ilgalaikioturt3Geriamojovande9</vt:lpstr>
      <vt:lpstr>'Forma 12'!VAS083_F_Ilgalaikioturt3Inventorinisnu1</vt:lpstr>
      <vt:lpstr>VAS083_F_Ilgalaikioturt3Inventorinisnu1</vt:lpstr>
      <vt:lpstr>'Forma 12'!VAS083_F_Ilgalaikioturt3Kitareguliuoja1</vt:lpstr>
      <vt:lpstr>VAS083_F_Ilgalaikioturt3Kitareguliuoja1</vt:lpstr>
      <vt:lpstr>'Forma 12'!VAS083_F_Ilgalaikioturt3Kitosveiklosne1</vt:lpstr>
      <vt:lpstr>VAS083_F_Ilgalaikioturt3Kitosveiklosne1</vt:lpstr>
      <vt:lpstr>'Forma 12'!VAS083_F_Ilgalaikioturt3Lrklimatokaito1</vt:lpstr>
      <vt:lpstr>VAS083_F_Ilgalaikioturt3Lrklimatokaito1</vt:lpstr>
      <vt:lpstr>'Forma 12'!VAS083_F_Ilgalaikioturt3Nuotekudumblot1</vt:lpstr>
      <vt:lpstr>VAS083_F_Ilgalaikioturt3Nuotekudumblot1</vt:lpstr>
      <vt:lpstr>'Forma 12'!VAS083_F_Ilgalaikioturt3Nuotekusurinki1</vt:lpstr>
      <vt:lpstr>VAS083_F_Ilgalaikioturt3Nuotekusurinki1</vt:lpstr>
      <vt:lpstr>'Forma 12'!VAS083_F_Ilgalaikioturt3Nuotekuvalymas1</vt:lpstr>
      <vt:lpstr>VAS083_F_Ilgalaikioturt3Nuotekuvalymas1</vt:lpstr>
      <vt:lpstr>'Forma 12'!VAS083_F_Ilgalaikioturt3Pavirsiniunuot1</vt:lpstr>
      <vt:lpstr>VAS083_F_Ilgalaikioturt3Pavirsiniunuot1</vt:lpstr>
      <vt:lpstr>'Forma 12'!VAS083_F_Ilgalaikioturt3Turtovienetask1</vt:lpstr>
      <vt:lpstr>VAS083_F_Ilgalaikioturt3Turtovienetask1</vt:lpstr>
      <vt:lpstr>'Forma 12'!VAS083_F_Ilgalaikioturt40Apskaitosveikla1</vt:lpstr>
      <vt:lpstr>VAS083_F_Ilgalaikioturt40Apskaitosveikla1</vt:lpstr>
      <vt:lpstr>'Forma 12'!VAS083_F_Ilgalaikioturt40Geriamojovande7</vt:lpstr>
      <vt:lpstr>VAS083_F_Ilgalaikioturt40Geriamojovande7</vt:lpstr>
      <vt:lpstr>'Forma 12'!VAS083_F_Ilgalaikioturt40Geriamojovande8</vt:lpstr>
      <vt:lpstr>VAS083_F_Ilgalaikioturt40Geriamojovande8</vt:lpstr>
      <vt:lpstr>'Forma 12'!VAS083_F_Ilgalaikioturt40Geriamojovande9</vt:lpstr>
      <vt:lpstr>VAS083_F_Ilgalaikioturt40Geriamojovande9</vt:lpstr>
      <vt:lpstr>'Forma 12'!VAS083_F_Ilgalaikioturt40Inventorinisnu1</vt:lpstr>
      <vt:lpstr>VAS083_F_Ilgalaikioturt40Inventorinisnu1</vt:lpstr>
      <vt:lpstr>'Forma 12'!VAS083_F_Ilgalaikioturt40Kitareguliuoja1</vt:lpstr>
      <vt:lpstr>VAS083_F_Ilgalaikioturt40Kitareguliuoja1</vt:lpstr>
      <vt:lpstr>'Forma 12'!VAS083_F_Ilgalaikioturt40Kitosveiklosne1</vt:lpstr>
      <vt:lpstr>VAS083_F_Ilgalaikioturt40Kitosveiklosne1</vt:lpstr>
      <vt:lpstr>'Forma 12'!VAS083_F_Ilgalaikioturt40Lrklimatokaito1</vt:lpstr>
      <vt:lpstr>VAS083_F_Ilgalaikioturt40Lrklimatokaito1</vt:lpstr>
      <vt:lpstr>'Forma 12'!VAS083_F_Ilgalaikioturt40Nuotekudumblot1</vt:lpstr>
      <vt:lpstr>VAS083_F_Ilgalaikioturt40Nuotekudumblot1</vt:lpstr>
      <vt:lpstr>'Forma 12'!VAS083_F_Ilgalaikioturt40Nuotekusurinki1</vt:lpstr>
      <vt:lpstr>VAS083_F_Ilgalaikioturt40Nuotekusurinki1</vt:lpstr>
      <vt:lpstr>'Forma 12'!VAS083_F_Ilgalaikioturt40Nuotekuvalymas1</vt:lpstr>
      <vt:lpstr>VAS083_F_Ilgalaikioturt40Nuotekuvalymas1</vt:lpstr>
      <vt:lpstr>'Forma 12'!VAS083_F_Ilgalaikioturt40Pavirsiniunuot1</vt:lpstr>
      <vt:lpstr>VAS083_F_Ilgalaikioturt40Pavirsiniunuot1</vt:lpstr>
      <vt:lpstr>'Forma 12'!VAS083_F_Ilgalaikioturt40Turtovienetask1</vt:lpstr>
      <vt:lpstr>VAS083_F_Ilgalaikioturt40Turtovienetask1</vt:lpstr>
      <vt:lpstr>'Forma 12'!VAS083_F_Ilgalaikioturt41Apskaitosveikla1</vt:lpstr>
      <vt:lpstr>VAS083_F_Ilgalaikioturt41Apskaitosveikla1</vt:lpstr>
      <vt:lpstr>'Forma 12'!VAS083_F_Ilgalaikioturt41Geriamojovande7</vt:lpstr>
      <vt:lpstr>VAS083_F_Ilgalaikioturt41Geriamojovande7</vt:lpstr>
      <vt:lpstr>'Forma 12'!VAS083_F_Ilgalaikioturt41Geriamojovande8</vt:lpstr>
      <vt:lpstr>VAS083_F_Ilgalaikioturt41Geriamojovande8</vt:lpstr>
      <vt:lpstr>'Forma 12'!VAS083_F_Ilgalaikioturt41Geriamojovande9</vt:lpstr>
      <vt:lpstr>VAS083_F_Ilgalaikioturt41Geriamojovande9</vt:lpstr>
      <vt:lpstr>'Forma 12'!VAS083_F_Ilgalaikioturt41Inventorinisnu1</vt:lpstr>
      <vt:lpstr>VAS083_F_Ilgalaikioturt41Inventorinisnu1</vt:lpstr>
      <vt:lpstr>'Forma 12'!VAS083_F_Ilgalaikioturt41Kitareguliuoja1</vt:lpstr>
      <vt:lpstr>VAS083_F_Ilgalaikioturt41Kitareguliuoja1</vt:lpstr>
      <vt:lpstr>'Forma 12'!VAS083_F_Ilgalaikioturt41Kitosveiklosne1</vt:lpstr>
      <vt:lpstr>VAS083_F_Ilgalaikioturt41Kitosveiklosne1</vt:lpstr>
      <vt:lpstr>'Forma 12'!VAS083_F_Ilgalaikioturt41Lrklimatokaito1</vt:lpstr>
      <vt:lpstr>VAS083_F_Ilgalaikioturt41Lrklimatokaito1</vt:lpstr>
      <vt:lpstr>'Forma 12'!VAS083_F_Ilgalaikioturt41Nuotekudumblot1</vt:lpstr>
      <vt:lpstr>VAS083_F_Ilgalaikioturt41Nuotekudumblot1</vt:lpstr>
      <vt:lpstr>'Forma 12'!VAS083_F_Ilgalaikioturt41Nuotekusurinki1</vt:lpstr>
      <vt:lpstr>VAS083_F_Ilgalaikioturt41Nuotekusurinki1</vt:lpstr>
      <vt:lpstr>'Forma 12'!VAS083_F_Ilgalaikioturt41Nuotekuvalymas1</vt:lpstr>
      <vt:lpstr>VAS083_F_Ilgalaikioturt41Nuotekuvalymas1</vt:lpstr>
      <vt:lpstr>'Forma 12'!VAS083_F_Ilgalaikioturt41Pavirsiniunuot1</vt:lpstr>
      <vt:lpstr>VAS083_F_Ilgalaikioturt41Pavirsiniunuot1</vt:lpstr>
      <vt:lpstr>'Forma 12'!VAS083_F_Ilgalaikioturt41Turtovienetask1</vt:lpstr>
      <vt:lpstr>VAS083_F_Ilgalaikioturt41Turtovienetask1</vt:lpstr>
      <vt:lpstr>'Forma 12'!VAS083_F_Ilgalaikioturt42Apskaitosveikla1</vt:lpstr>
      <vt:lpstr>VAS083_F_Ilgalaikioturt42Apskaitosveikla1</vt:lpstr>
      <vt:lpstr>'Forma 12'!VAS083_F_Ilgalaikioturt42Geriamojovande7</vt:lpstr>
      <vt:lpstr>VAS083_F_Ilgalaikioturt42Geriamojovande7</vt:lpstr>
      <vt:lpstr>'Forma 12'!VAS083_F_Ilgalaikioturt42Geriamojovande8</vt:lpstr>
      <vt:lpstr>VAS083_F_Ilgalaikioturt42Geriamojovande8</vt:lpstr>
      <vt:lpstr>'Forma 12'!VAS083_F_Ilgalaikioturt42Geriamojovande9</vt:lpstr>
      <vt:lpstr>VAS083_F_Ilgalaikioturt42Geriamojovande9</vt:lpstr>
      <vt:lpstr>'Forma 12'!VAS083_F_Ilgalaikioturt42Inventorinisnu1</vt:lpstr>
      <vt:lpstr>VAS083_F_Ilgalaikioturt42Inventorinisnu1</vt:lpstr>
      <vt:lpstr>'Forma 12'!VAS083_F_Ilgalaikioturt42Kitareguliuoja1</vt:lpstr>
      <vt:lpstr>VAS083_F_Ilgalaikioturt42Kitareguliuoja1</vt:lpstr>
      <vt:lpstr>'Forma 12'!VAS083_F_Ilgalaikioturt42Kitosveiklosne1</vt:lpstr>
      <vt:lpstr>VAS083_F_Ilgalaikioturt42Kitosveiklosne1</vt:lpstr>
      <vt:lpstr>'Forma 12'!VAS083_F_Ilgalaikioturt42Lrklimatokaito1</vt:lpstr>
      <vt:lpstr>VAS083_F_Ilgalaikioturt42Lrklimatokaito1</vt:lpstr>
      <vt:lpstr>'Forma 12'!VAS083_F_Ilgalaikioturt42Nuotekudumblot1</vt:lpstr>
      <vt:lpstr>VAS083_F_Ilgalaikioturt42Nuotekudumblot1</vt:lpstr>
      <vt:lpstr>'Forma 12'!VAS083_F_Ilgalaikioturt42Nuotekusurinki1</vt:lpstr>
      <vt:lpstr>VAS083_F_Ilgalaikioturt42Nuotekusurinki1</vt:lpstr>
      <vt:lpstr>'Forma 12'!VAS083_F_Ilgalaikioturt42Nuotekuvalymas1</vt:lpstr>
      <vt:lpstr>VAS083_F_Ilgalaikioturt42Nuotekuvalymas1</vt:lpstr>
      <vt:lpstr>'Forma 12'!VAS083_F_Ilgalaikioturt42Pavirsiniunuot1</vt:lpstr>
      <vt:lpstr>VAS083_F_Ilgalaikioturt42Pavirsiniunuot1</vt:lpstr>
      <vt:lpstr>'Forma 12'!VAS083_F_Ilgalaikioturt42Turtovienetask1</vt:lpstr>
      <vt:lpstr>VAS083_F_Ilgalaikioturt42Turtovienetask1</vt:lpstr>
      <vt:lpstr>'Forma 12'!VAS083_F_Ilgalaikioturt43Apskaitosveikla1</vt:lpstr>
      <vt:lpstr>VAS083_F_Ilgalaikioturt43Apskaitosveikla1</vt:lpstr>
      <vt:lpstr>'Forma 12'!VAS083_F_Ilgalaikioturt43Geriamojovande7</vt:lpstr>
      <vt:lpstr>VAS083_F_Ilgalaikioturt43Geriamojovande7</vt:lpstr>
      <vt:lpstr>'Forma 12'!VAS083_F_Ilgalaikioturt43Geriamojovande8</vt:lpstr>
      <vt:lpstr>VAS083_F_Ilgalaikioturt43Geriamojovande8</vt:lpstr>
      <vt:lpstr>'Forma 12'!VAS083_F_Ilgalaikioturt43Geriamojovande9</vt:lpstr>
      <vt:lpstr>VAS083_F_Ilgalaikioturt43Geriamojovande9</vt:lpstr>
      <vt:lpstr>'Forma 12'!VAS083_F_Ilgalaikioturt43Inventorinisnu1</vt:lpstr>
      <vt:lpstr>VAS083_F_Ilgalaikioturt43Inventorinisnu1</vt:lpstr>
      <vt:lpstr>'Forma 12'!VAS083_F_Ilgalaikioturt43Kitareguliuoja1</vt:lpstr>
      <vt:lpstr>VAS083_F_Ilgalaikioturt43Kitareguliuoja1</vt:lpstr>
      <vt:lpstr>'Forma 12'!VAS083_F_Ilgalaikioturt43Kitosveiklosne1</vt:lpstr>
      <vt:lpstr>VAS083_F_Ilgalaikioturt43Kitosveiklosne1</vt:lpstr>
      <vt:lpstr>'Forma 12'!VAS083_F_Ilgalaikioturt43Lrklimatokaito1</vt:lpstr>
      <vt:lpstr>VAS083_F_Ilgalaikioturt43Lrklimatokaito1</vt:lpstr>
      <vt:lpstr>'Forma 12'!VAS083_F_Ilgalaikioturt43Nuotekudumblot1</vt:lpstr>
      <vt:lpstr>VAS083_F_Ilgalaikioturt43Nuotekudumblot1</vt:lpstr>
      <vt:lpstr>'Forma 12'!VAS083_F_Ilgalaikioturt43Nuotekusurinki1</vt:lpstr>
      <vt:lpstr>VAS083_F_Ilgalaikioturt43Nuotekusurinki1</vt:lpstr>
      <vt:lpstr>'Forma 12'!VAS083_F_Ilgalaikioturt43Nuotekuvalymas1</vt:lpstr>
      <vt:lpstr>VAS083_F_Ilgalaikioturt43Nuotekuvalymas1</vt:lpstr>
      <vt:lpstr>'Forma 12'!VAS083_F_Ilgalaikioturt43Pavirsiniunuot1</vt:lpstr>
      <vt:lpstr>VAS083_F_Ilgalaikioturt43Pavirsiniunuot1</vt:lpstr>
      <vt:lpstr>'Forma 12'!VAS083_F_Ilgalaikioturt43Turtovienetask1</vt:lpstr>
      <vt:lpstr>VAS083_F_Ilgalaikioturt43Turtovienetask1</vt:lpstr>
      <vt:lpstr>'Forma 12'!VAS083_F_Ilgalaikioturt44Apskaitosveikla1</vt:lpstr>
      <vt:lpstr>VAS083_F_Ilgalaikioturt44Apskaitosveikla1</vt:lpstr>
      <vt:lpstr>'Forma 12'!VAS083_F_Ilgalaikioturt44Geriamojovande7</vt:lpstr>
      <vt:lpstr>VAS083_F_Ilgalaikioturt44Geriamojovande7</vt:lpstr>
      <vt:lpstr>'Forma 12'!VAS083_F_Ilgalaikioturt44Geriamojovande8</vt:lpstr>
      <vt:lpstr>VAS083_F_Ilgalaikioturt44Geriamojovande8</vt:lpstr>
      <vt:lpstr>'Forma 12'!VAS083_F_Ilgalaikioturt44Geriamojovande9</vt:lpstr>
      <vt:lpstr>VAS083_F_Ilgalaikioturt44Geriamojovande9</vt:lpstr>
      <vt:lpstr>'Forma 12'!VAS083_F_Ilgalaikioturt44Inventorinisnu1</vt:lpstr>
      <vt:lpstr>VAS083_F_Ilgalaikioturt44Inventorinisnu1</vt:lpstr>
      <vt:lpstr>'Forma 12'!VAS083_F_Ilgalaikioturt44Kitareguliuoja1</vt:lpstr>
      <vt:lpstr>VAS083_F_Ilgalaikioturt44Kitareguliuoja1</vt:lpstr>
      <vt:lpstr>'Forma 12'!VAS083_F_Ilgalaikioturt44Kitosveiklosne1</vt:lpstr>
      <vt:lpstr>VAS083_F_Ilgalaikioturt44Kitosveiklosne1</vt:lpstr>
      <vt:lpstr>'Forma 12'!VAS083_F_Ilgalaikioturt44Lrklimatokaito1</vt:lpstr>
      <vt:lpstr>VAS083_F_Ilgalaikioturt44Lrklimatokaito1</vt:lpstr>
      <vt:lpstr>'Forma 12'!VAS083_F_Ilgalaikioturt44Nuotekudumblot1</vt:lpstr>
      <vt:lpstr>VAS083_F_Ilgalaikioturt44Nuotekudumblot1</vt:lpstr>
      <vt:lpstr>'Forma 12'!VAS083_F_Ilgalaikioturt44Nuotekusurinki1</vt:lpstr>
      <vt:lpstr>VAS083_F_Ilgalaikioturt44Nuotekusurinki1</vt:lpstr>
      <vt:lpstr>'Forma 12'!VAS083_F_Ilgalaikioturt44Nuotekuvalymas1</vt:lpstr>
      <vt:lpstr>VAS083_F_Ilgalaikioturt44Nuotekuvalymas1</vt:lpstr>
      <vt:lpstr>'Forma 12'!VAS083_F_Ilgalaikioturt44Pavirsiniunuot1</vt:lpstr>
      <vt:lpstr>VAS083_F_Ilgalaikioturt44Pavirsiniunuot1</vt:lpstr>
      <vt:lpstr>'Forma 12'!VAS083_F_Ilgalaikioturt44Turtovienetask1</vt:lpstr>
      <vt:lpstr>VAS083_F_Ilgalaikioturt44Turtovienetask1</vt:lpstr>
      <vt:lpstr>'Forma 12'!VAS083_F_Ilgalaikioturt45Apskaitosveikla1</vt:lpstr>
      <vt:lpstr>VAS083_F_Ilgalaikioturt45Apskaitosveikla1</vt:lpstr>
      <vt:lpstr>'Forma 12'!VAS083_F_Ilgalaikioturt45Geriamojovande7</vt:lpstr>
      <vt:lpstr>VAS083_F_Ilgalaikioturt45Geriamojovande7</vt:lpstr>
      <vt:lpstr>'Forma 12'!VAS083_F_Ilgalaikioturt45Geriamojovande8</vt:lpstr>
      <vt:lpstr>VAS083_F_Ilgalaikioturt45Geriamojovande8</vt:lpstr>
      <vt:lpstr>'Forma 12'!VAS083_F_Ilgalaikioturt45Geriamojovande9</vt:lpstr>
      <vt:lpstr>VAS083_F_Ilgalaikioturt45Geriamojovande9</vt:lpstr>
      <vt:lpstr>'Forma 12'!VAS083_F_Ilgalaikioturt45Inventorinisnu1</vt:lpstr>
      <vt:lpstr>VAS083_F_Ilgalaikioturt45Inventorinisnu1</vt:lpstr>
      <vt:lpstr>'Forma 12'!VAS083_F_Ilgalaikioturt45Kitareguliuoja1</vt:lpstr>
      <vt:lpstr>VAS083_F_Ilgalaikioturt45Kitareguliuoja1</vt:lpstr>
      <vt:lpstr>'Forma 12'!VAS083_F_Ilgalaikioturt45Kitosveiklosne1</vt:lpstr>
      <vt:lpstr>VAS083_F_Ilgalaikioturt45Kitosveiklosne1</vt:lpstr>
      <vt:lpstr>'Forma 12'!VAS083_F_Ilgalaikioturt45Lrklimatokaito1</vt:lpstr>
      <vt:lpstr>VAS083_F_Ilgalaikioturt45Lrklimatokaito1</vt:lpstr>
      <vt:lpstr>'Forma 12'!VAS083_F_Ilgalaikioturt45Nuotekudumblot1</vt:lpstr>
      <vt:lpstr>VAS083_F_Ilgalaikioturt45Nuotekudumblot1</vt:lpstr>
      <vt:lpstr>'Forma 12'!VAS083_F_Ilgalaikioturt45Nuotekusurinki1</vt:lpstr>
      <vt:lpstr>VAS083_F_Ilgalaikioturt45Nuotekusurinki1</vt:lpstr>
      <vt:lpstr>'Forma 12'!VAS083_F_Ilgalaikioturt45Nuotekuvalymas1</vt:lpstr>
      <vt:lpstr>VAS083_F_Ilgalaikioturt45Nuotekuvalymas1</vt:lpstr>
      <vt:lpstr>'Forma 12'!VAS083_F_Ilgalaikioturt45Pavirsiniunuot1</vt:lpstr>
      <vt:lpstr>VAS083_F_Ilgalaikioturt45Pavirsiniunuot1</vt:lpstr>
      <vt:lpstr>'Forma 12'!VAS083_F_Ilgalaikioturt45Turtovienetask1</vt:lpstr>
      <vt:lpstr>VAS083_F_Ilgalaikioturt45Turtovienetask1</vt:lpstr>
      <vt:lpstr>'Forma 12'!VAS083_F_Ilgalaikioturt46Apskaitosveikla1</vt:lpstr>
      <vt:lpstr>VAS083_F_Ilgalaikioturt46Apskaitosveikla1</vt:lpstr>
      <vt:lpstr>'Forma 12'!VAS083_F_Ilgalaikioturt46Geriamojovande7</vt:lpstr>
      <vt:lpstr>VAS083_F_Ilgalaikioturt46Geriamojovande7</vt:lpstr>
      <vt:lpstr>'Forma 12'!VAS083_F_Ilgalaikioturt46Geriamojovande8</vt:lpstr>
      <vt:lpstr>VAS083_F_Ilgalaikioturt46Geriamojovande8</vt:lpstr>
      <vt:lpstr>'Forma 12'!VAS083_F_Ilgalaikioturt46Geriamojovande9</vt:lpstr>
      <vt:lpstr>VAS083_F_Ilgalaikioturt46Geriamojovande9</vt:lpstr>
      <vt:lpstr>'Forma 12'!VAS083_F_Ilgalaikioturt46Inventorinisnu1</vt:lpstr>
      <vt:lpstr>VAS083_F_Ilgalaikioturt46Inventorinisnu1</vt:lpstr>
      <vt:lpstr>'Forma 12'!VAS083_F_Ilgalaikioturt46Kitareguliuoja1</vt:lpstr>
      <vt:lpstr>VAS083_F_Ilgalaikioturt46Kitareguliuoja1</vt:lpstr>
      <vt:lpstr>'Forma 12'!VAS083_F_Ilgalaikioturt46Kitosveiklosne1</vt:lpstr>
      <vt:lpstr>VAS083_F_Ilgalaikioturt46Kitosveiklosne1</vt:lpstr>
      <vt:lpstr>'Forma 12'!VAS083_F_Ilgalaikioturt46Lrklimatokaito1</vt:lpstr>
      <vt:lpstr>VAS083_F_Ilgalaikioturt46Lrklimatokaito1</vt:lpstr>
      <vt:lpstr>'Forma 12'!VAS083_F_Ilgalaikioturt46Nuotekudumblot1</vt:lpstr>
      <vt:lpstr>VAS083_F_Ilgalaikioturt46Nuotekudumblot1</vt:lpstr>
      <vt:lpstr>'Forma 12'!VAS083_F_Ilgalaikioturt46Nuotekusurinki1</vt:lpstr>
      <vt:lpstr>VAS083_F_Ilgalaikioturt46Nuotekusurinki1</vt:lpstr>
      <vt:lpstr>'Forma 12'!VAS083_F_Ilgalaikioturt46Nuotekuvalymas1</vt:lpstr>
      <vt:lpstr>VAS083_F_Ilgalaikioturt46Nuotekuvalymas1</vt:lpstr>
      <vt:lpstr>'Forma 12'!VAS083_F_Ilgalaikioturt46Pavirsiniunuot1</vt:lpstr>
      <vt:lpstr>VAS083_F_Ilgalaikioturt46Pavirsiniunuot1</vt:lpstr>
      <vt:lpstr>'Forma 12'!VAS083_F_Ilgalaikioturt46Turtovienetask1</vt:lpstr>
      <vt:lpstr>VAS083_F_Ilgalaikioturt46Turtovienetask1</vt:lpstr>
      <vt:lpstr>'Forma 12'!VAS083_F_Ilgalaikioturt47Apskaitosveikla1</vt:lpstr>
      <vt:lpstr>VAS083_F_Ilgalaikioturt47Apskaitosveikla1</vt:lpstr>
      <vt:lpstr>'Forma 12'!VAS083_F_Ilgalaikioturt47Geriamojovande7</vt:lpstr>
      <vt:lpstr>VAS083_F_Ilgalaikioturt47Geriamojovande7</vt:lpstr>
      <vt:lpstr>'Forma 12'!VAS083_F_Ilgalaikioturt47Geriamojovande8</vt:lpstr>
      <vt:lpstr>VAS083_F_Ilgalaikioturt47Geriamojovande8</vt:lpstr>
      <vt:lpstr>'Forma 12'!VAS083_F_Ilgalaikioturt47Geriamojovande9</vt:lpstr>
      <vt:lpstr>VAS083_F_Ilgalaikioturt47Geriamojovande9</vt:lpstr>
      <vt:lpstr>'Forma 12'!VAS083_F_Ilgalaikioturt47Inventorinisnu1</vt:lpstr>
      <vt:lpstr>VAS083_F_Ilgalaikioturt47Inventorinisnu1</vt:lpstr>
      <vt:lpstr>'Forma 12'!VAS083_F_Ilgalaikioturt47Kitareguliuoja1</vt:lpstr>
      <vt:lpstr>VAS083_F_Ilgalaikioturt47Kitareguliuoja1</vt:lpstr>
      <vt:lpstr>'Forma 12'!VAS083_F_Ilgalaikioturt47Kitosveiklosne1</vt:lpstr>
      <vt:lpstr>VAS083_F_Ilgalaikioturt47Kitosveiklosne1</vt:lpstr>
      <vt:lpstr>'Forma 12'!VAS083_F_Ilgalaikioturt47Lrklimatokaito1</vt:lpstr>
      <vt:lpstr>VAS083_F_Ilgalaikioturt47Lrklimatokaito1</vt:lpstr>
      <vt:lpstr>'Forma 12'!VAS083_F_Ilgalaikioturt47Nuotekudumblot1</vt:lpstr>
      <vt:lpstr>VAS083_F_Ilgalaikioturt47Nuotekudumblot1</vt:lpstr>
      <vt:lpstr>'Forma 12'!VAS083_F_Ilgalaikioturt47Nuotekusurinki1</vt:lpstr>
      <vt:lpstr>VAS083_F_Ilgalaikioturt47Nuotekusurinki1</vt:lpstr>
      <vt:lpstr>'Forma 12'!VAS083_F_Ilgalaikioturt47Nuotekuvalymas1</vt:lpstr>
      <vt:lpstr>VAS083_F_Ilgalaikioturt47Nuotekuvalymas1</vt:lpstr>
      <vt:lpstr>'Forma 12'!VAS083_F_Ilgalaikioturt47Pavirsiniunuot1</vt:lpstr>
      <vt:lpstr>VAS083_F_Ilgalaikioturt47Pavirsiniunuot1</vt:lpstr>
      <vt:lpstr>'Forma 12'!VAS083_F_Ilgalaikioturt47Turtovienetask1</vt:lpstr>
      <vt:lpstr>VAS083_F_Ilgalaikioturt47Turtovienetask1</vt:lpstr>
      <vt:lpstr>'Forma 12'!VAS083_F_Ilgalaikioturt48Apskaitosveikla1</vt:lpstr>
      <vt:lpstr>VAS083_F_Ilgalaikioturt48Apskaitosveikla1</vt:lpstr>
      <vt:lpstr>'Forma 12'!VAS083_F_Ilgalaikioturt48Geriamojovande7</vt:lpstr>
      <vt:lpstr>VAS083_F_Ilgalaikioturt48Geriamojovande7</vt:lpstr>
      <vt:lpstr>'Forma 12'!VAS083_F_Ilgalaikioturt48Geriamojovande8</vt:lpstr>
      <vt:lpstr>VAS083_F_Ilgalaikioturt48Geriamojovande8</vt:lpstr>
      <vt:lpstr>'Forma 12'!VAS083_F_Ilgalaikioturt48Geriamojovande9</vt:lpstr>
      <vt:lpstr>VAS083_F_Ilgalaikioturt48Geriamojovande9</vt:lpstr>
      <vt:lpstr>'Forma 12'!VAS083_F_Ilgalaikioturt48Inventorinisnu1</vt:lpstr>
      <vt:lpstr>VAS083_F_Ilgalaikioturt48Inventorinisnu1</vt:lpstr>
      <vt:lpstr>'Forma 12'!VAS083_F_Ilgalaikioturt48Kitareguliuoja1</vt:lpstr>
      <vt:lpstr>VAS083_F_Ilgalaikioturt48Kitareguliuoja1</vt:lpstr>
      <vt:lpstr>'Forma 12'!VAS083_F_Ilgalaikioturt48Kitosveiklosne1</vt:lpstr>
      <vt:lpstr>VAS083_F_Ilgalaikioturt48Kitosveiklosne1</vt:lpstr>
      <vt:lpstr>'Forma 12'!VAS083_F_Ilgalaikioturt48Lrklimatokaito1</vt:lpstr>
      <vt:lpstr>VAS083_F_Ilgalaikioturt48Lrklimatokaito1</vt:lpstr>
      <vt:lpstr>'Forma 12'!VAS083_F_Ilgalaikioturt48Nuotekudumblot1</vt:lpstr>
      <vt:lpstr>VAS083_F_Ilgalaikioturt48Nuotekudumblot1</vt:lpstr>
      <vt:lpstr>'Forma 12'!VAS083_F_Ilgalaikioturt48Nuotekusurinki1</vt:lpstr>
      <vt:lpstr>VAS083_F_Ilgalaikioturt48Nuotekusurinki1</vt:lpstr>
      <vt:lpstr>'Forma 12'!VAS083_F_Ilgalaikioturt48Nuotekuvalymas1</vt:lpstr>
      <vt:lpstr>VAS083_F_Ilgalaikioturt48Nuotekuvalymas1</vt:lpstr>
      <vt:lpstr>'Forma 12'!VAS083_F_Ilgalaikioturt48Pavirsiniunuot1</vt:lpstr>
      <vt:lpstr>VAS083_F_Ilgalaikioturt48Pavirsiniunuot1</vt:lpstr>
      <vt:lpstr>'Forma 12'!VAS083_F_Ilgalaikioturt48Turtovienetask1</vt:lpstr>
      <vt:lpstr>VAS083_F_Ilgalaikioturt48Turtovienetask1</vt:lpstr>
      <vt:lpstr>'Forma 12'!VAS083_F_Ilgalaikioturt49Apskaitosveikla1</vt:lpstr>
      <vt:lpstr>VAS083_F_Ilgalaikioturt49Apskaitosveikla1</vt:lpstr>
      <vt:lpstr>'Forma 12'!VAS083_F_Ilgalaikioturt49Geriamojovande7</vt:lpstr>
      <vt:lpstr>VAS083_F_Ilgalaikioturt49Geriamojovande7</vt:lpstr>
      <vt:lpstr>'Forma 12'!VAS083_F_Ilgalaikioturt49Geriamojovande8</vt:lpstr>
      <vt:lpstr>VAS083_F_Ilgalaikioturt49Geriamojovande8</vt:lpstr>
      <vt:lpstr>'Forma 12'!VAS083_F_Ilgalaikioturt49Geriamojovande9</vt:lpstr>
      <vt:lpstr>VAS083_F_Ilgalaikioturt49Geriamojovande9</vt:lpstr>
      <vt:lpstr>'Forma 12'!VAS083_F_Ilgalaikioturt49Inventorinisnu1</vt:lpstr>
      <vt:lpstr>VAS083_F_Ilgalaikioturt49Inventorinisnu1</vt:lpstr>
      <vt:lpstr>'Forma 12'!VAS083_F_Ilgalaikioturt49Kitareguliuoja1</vt:lpstr>
      <vt:lpstr>VAS083_F_Ilgalaikioturt49Kitareguliuoja1</vt:lpstr>
      <vt:lpstr>'Forma 12'!VAS083_F_Ilgalaikioturt49Kitosveiklosne1</vt:lpstr>
      <vt:lpstr>VAS083_F_Ilgalaikioturt49Kitosveiklosne1</vt:lpstr>
      <vt:lpstr>'Forma 12'!VAS083_F_Ilgalaikioturt49Lrklimatokaito1</vt:lpstr>
      <vt:lpstr>VAS083_F_Ilgalaikioturt49Lrklimatokaito1</vt:lpstr>
      <vt:lpstr>'Forma 12'!VAS083_F_Ilgalaikioturt49Nuotekudumblot1</vt:lpstr>
      <vt:lpstr>VAS083_F_Ilgalaikioturt49Nuotekudumblot1</vt:lpstr>
      <vt:lpstr>'Forma 12'!VAS083_F_Ilgalaikioturt49Nuotekusurinki1</vt:lpstr>
      <vt:lpstr>VAS083_F_Ilgalaikioturt49Nuotekusurinki1</vt:lpstr>
      <vt:lpstr>'Forma 12'!VAS083_F_Ilgalaikioturt49Nuotekuvalymas1</vt:lpstr>
      <vt:lpstr>VAS083_F_Ilgalaikioturt49Nuotekuvalymas1</vt:lpstr>
      <vt:lpstr>'Forma 12'!VAS083_F_Ilgalaikioturt49Pavirsiniunuot1</vt:lpstr>
      <vt:lpstr>VAS083_F_Ilgalaikioturt49Pavirsiniunuot1</vt:lpstr>
      <vt:lpstr>'Forma 12'!VAS083_F_Ilgalaikioturt49Turtovienetask1</vt:lpstr>
      <vt:lpstr>VAS083_F_Ilgalaikioturt49Turtovienetask1</vt:lpstr>
      <vt:lpstr>'Forma 12'!VAS083_F_Ilgalaikioturt4Apskaitosveikla1</vt:lpstr>
      <vt:lpstr>VAS083_F_Ilgalaikioturt4Apskaitosveikla1</vt:lpstr>
      <vt:lpstr>'Forma 12'!VAS083_F_Ilgalaikioturt4Geriamojovande7</vt:lpstr>
      <vt:lpstr>VAS083_F_Ilgalaikioturt4Geriamojovande7</vt:lpstr>
      <vt:lpstr>'Forma 12'!VAS083_F_Ilgalaikioturt4Geriamojovande8</vt:lpstr>
      <vt:lpstr>VAS083_F_Ilgalaikioturt4Geriamojovande8</vt:lpstr>
      <vt:lpstr>'Forma 12'!VAS083_F_Ilgalaikioturt4Geriamojovande9</vt:lpstr>
      <vt:lpstr>VAS083_F_Ilgalaikioturt4Geriamojovande9</vt:lpstr>
      <vt:lpstr>'Forma 12'!VAS083_F_Ilgalaikioturt4Inventorinisnu1</vt:lpstr>
      <vt:lpstr>VAS083_F_Ilgalaikioturt4Inventorinisnu1</vt:lpstr>
      <vt:lpstr>'Forma 12'!VAS083_F_Ilgalaikioturt4Kitareguliuoja1</vt:lpstr>
      <vt:lpstr>VAS083_F_Ilgalaikioturt4Kitareguliuoja1</vt:lpstr>
      <vt:lpstr>'Forma 12'!VAS083_F_Ilgalaikioturt4Kitosveiklosne1</vt:lpstr>
      <vt:lpstr>VAS083_F_Ilgalaikioturt4Kitosveiklosne1</vt:lpstr>
      <vt:lpstr>'Forma 12'!VAS083_F_Ilgalaikioturt4Lrklimatokaito1</vt:lpstr>
      <vt:lpstr>VAS083_F_Ilgalaikioturt4Lrklimatokaito1</vt:lpstr>
      <vt:lpstr>'Forma 12'!VAS083_F_Ilgalaikioturt4Nuotekudumblot1</vt:lpstr>
      <vt:lpstr>VAS083_F_Ilgalaikioturt4Nuotekudumblot1</vt:lpstr>
      <vt:lpstr>'Forma 12'!VAS083_F_Ilgalaikioturt4Nuotekusurinki1</vt:lpstr>
      <vt:lpstr>VAS083_F_Ilgalaikioturt4Nuotekusurinki1</vt:lpstr>
      <vt:lpstr>'Forma 12'!VAS083_F_Ilgalaikioturt4Nuotekuvalymas1</vt:lpstr>
      <vt:lpstr>VAS083_F_Ilgalaikioturt4Nuotekuvalymas1</vt:lpstr>
      <vt:lpstr>'Forma 12'!VAS083_F_Ilgalaikioturt4Pavirsiniunuot1</vt:lpstr>
      <vt:lpstr>VAS083_F_Ilgalaikioturt4Pavirsiniunuot1</vt:lpstr>
      <vt:lpstr>'Forma 12'!VAS083_F_Ilgalaikioturt4Turtovienetask1</vt:lpstr>
      <vt:lpstr>VAS083_F_Ilgalaikioturt4Turtovienetask1</vt:lpstr>
      <vt:lpstr>'Forma 12'!VAS083_F_Ilgalaikioturt50Apskaitosveikla1</vt:lpstr>
      <vt:lpstr>VAS083_F_Ilgalaikioturt50Apskaitosveikla1</vt:lpstr>
      <vt:lpstr>'Forma 12'!VAS083_F_Ilgalaikioturt50Geriamojovande7</vt:lpstr>
      <vt:lpstr>VAS083_F_Ilgalaikioturt50Geriamojovande7</vt:lpstr>
      <vt:lpstr>'Forma 12'!VAS083_F_Ilgalaikioturt50Geriamojovande8</vt:lpstr>
      <vt:lpstr>VAS083_F_Ilgalaikioturt50Geriamojovande8</vt:lpstr>
      <vt:lpstr>'Forma 12'!VAS083_F_Ilgalaikioturt50Geriamojovande9</vt:lpstr>
      <vt:lpstr>VAS083_F_Ilgalaikioturt50Geriamojovande9</vt:lpstr>
      <vt:lpstr>'Forma 12'!VAS083_F_Ilgalaikioturt50Inventorinisnu1</vt:lpstr>
      <vt:lpstr>VAS083_F_Ilgalaikioturt50Inventorinisnu1</vt:lpstr>
      <vt:lpstr>'Forma 12'!VAS083_F_Ilgalaikioturt50Kitareguliuoja1</vt:lpstr>
      <vt:lpstr>VAS083_F_Ilgalaikioturt50Kitareguliuoja1</vt:lpstr>
      <vt:lpstr>'Forma 12'!VAS083_F_Ilgalaikioturt50Kitosveiklosne1</vt:lpstr>
      <vt:lpstr>VAS083_F_Ilgalaikioturt50Kitosveiklosne1</vt:lpstr>
      <vt:lpstr>'Forma 12'!VAS083_F_Ilgalaikioturt50Lrklimatokaito1</vt:lpstr>
      <vt:lpstr>VAS083_F_Ilgalaikioturt50Lrklimatokaito1</vt:lpstr>
      <vt:lpstr>'Forma 12'!VAS083_F_Ilgalaikioturt50Nuotekudumblot1</vt:lpstr>
      <vt:lpstr>VAS083_F_Ilgalaikioturt50Nuotekudumblot1</vt:lpstr>
      <vt:lpstr>'Forma 12'!VAS083_F_Ilgalaikioturt50Nuotekusurinki1</vt:lpstr>
      <vt:lpstr>VAS083_F_Ilgalaikioturt50Nuotekusurinki1</vt:lpstr>
      <vt:lpstr>'Forma 12'!VAS083_F_Ilgalaikioturt50Nuotekuvalymas1</vt:lpstr>
      <vt:lpstr>VAS083_F_Ilgalaikioturt50Nuotekuvalymas1</vt:lpstr>
      <vt:lpstr>'Forma 12'!VAS083_F_Ilgalaikioturt50Pavirsiniunuot1</vt:lpstr>
      <vt:lpstr>VAS083_F_Ilgalaikioturt50Pavirsiniunuot1</vt:lpstr>
      <vt:lpstr>'Forma 12'!VAS083_F_Ilgalaikioturt50Turtovienetask1</vt:lpstr>
      <vt:lpstr>VAS083_F_Ilgalaikioturt50Turtovienetask1</vt:lpstr>
      <vt:lpstr>'Forma 12'!VAS083_F_Ilgalaikioturt51Apskaitosveikla1</vt:lpstr>
      <vt:lpstr>VAS083_F_Ilgalaikioturt51Apskaitosveikla1</vt:lpstr>
      <vt:lpstr>'Forma 12'!VAS083_F_Ilgalaikioturt51Geriamojovande7</vt:lpstr>
      <vt:lpstr>VAS083_F_Ilgalaikioturt51Geriamojovande7</vt:lpstr>
      <vt:lpstr>'Forma 12'!VAS083_F_Ilgalaikioturt51Geriamojovande8</vt:lpstr>
      <vt:lpstr>VAS083_F_Ilgalaikioturt51Geriamojovande8</vt:lpstr>
      <vt:lpstr>'Forma 12'!VAS083_F_Ilgalaikioturt51Geriamojovande9</vt:lpstr>
      <vt:lpstr>VAS083_F_Ilgalaikioturt51Geriamojovande9</vt:lpstr>
      <vt:lpstr>'Forma 12'!VAS083_F_Ilgalaikioturt51Inventorinisnu1</vt:lpstr>
      <vt:lpstr>VAS083_F_Ilgalaikioturt51Inventorinisnu1</vt:lpstr>
      <vt:lpstr>'Forma 12'!VAS083_F_Ilgalaikioturt51Kitareguliuoja1</vt:lpstr>
      <vt:lpstr>VAS083_F_Ilgalaikioturt51Kitareguliuoja1</vt:lpstr>
      <vt:lpstr>'Forma 12'!VAS083_F_Ilgalaikioturt51Kitosveiklosne1</vt:lpstr>
      <vt:lpstr>VAS083_F_Ilgalaikioturt51Kitosveiklosne1</vt:lpstr>
      <vt:lpstr>'Forma 12'!VAS083_F_Ilgalaikioturt51Lrklimatokaito1</vt:lpstr>
      <vt:lpstr>VAS083_F_Ilgalaikioturt51Lrklimatokaito1</vt:lpstr>
      <vt:lpstr>'Forma 12'!VAS083_F_Ilgalaikioturt51Nuotekudumblot1</vt:lpstr>
      <vt:lpstr>VAS083_F_Ilgalaikioturt51Nuotekudumblot1</vt:lpstr>
      <vt:lpstr>'Forma 12'!VAS083_F_Ilgalaikioturt51Nuotekusurinki1</vt:lpstr>
      <vt:lpstr>VAS083_F_Ilgalaikioturt51Nuotekusurinki1</vt:lpstr>
      <vt:lpstr>'Forma 12'!VAS083_F_Ilgalaikioturt51Nuotekuvalymas1</vt:lpstr>
      <vt:lpstr>VAS083_F_Ilgalaikioturt51Nuotekuvalymas1</vt:lpstr>
      <vt:lpstr>'Forma 12'!VAS083_F_Ilgalaikioturt51Pavirsiniunuot1</vt:lpstr>
      <vt:lpstr>VAS083_F_Ilgalaikioturt51Pavirsiniunuot1</vt:lpstr>
      <vt:lpstr>'Forma 12'!VAS083_F_Ilgalaikioturt51Turtovienetask1</vt:lpstr>
      <vt:lpstr>VAS083_F_Ilgalaikioturt51Turtovienetask1</vt:lpstr>
      <vt:lpstr>'Forma 12'!VAS083_F_Ilgalaikioturt52Apskaitosveikla1</vt:lpstr>
      <vt:lpstr>VAS083_F_Ilgalaikioturt52Apskaitosveikla1</vt:lpstr>
      <vt:lpstr>'Forma 12'!VAS083_F_Ilgalaikioturt52Geriamojovande7</vt:lpstr>
      <vt:lpstr>VAS083_F_Ilgalaikioturt52Geriamojovande7</vt:lpstr>
      <vt:lpstr>'Forma 12'!VAS083_F_Ilgalaikioturt52Geriamojovande8</vt:lpstr>
      <vt:lpstr>VAS083_F_Ilgalaikioturt52Geriamojovande8</vt:lpstr>
      <vt:lpstr>'Forma 12'!VAS083_F_Ilgalaikioturt52Geriamojovande9</vt:lpstr>
      <vt:lpstr>VAS083_F_Ilgalaikioturt52Geriamojovande9</vt:lpstr>
      <vt:lpstr>'Forma 12'!VAS083_F_Ilgalaikioturt52Inventorinisnu1</vt:lpstr>
      <vt:lpstr>VAS083_F_Ilgalaikioturt52Inventorinisnu1</vt:lpstr>
      <vt:lpstr>'Forma 12'!VAS083_F_Ilgalaikioturt52Kitareguliuoja1</vt:lpstr>
      <vt:lpstr>VAS083_F_Ilgalaikioturt52Kitareguliuoja1</vt:lpstr>
      <vt:lpstr>'Forma 12'!VAS083_F_Ilgalaikioturt52Kitosveiklosne1</vt:lpstr>
      <vt:lpstr>VAS083_F_Ilgalaikioturt52Kitosveiklosne1</vt:lpstr>
      <vt:lpstr>'Forma 12'!VAS083_F_Ilgalaikioturt52Lrklimatokaito1</vt:lpstr>
      <vt:lpstr>VAS083_F_Ilgalaikioturt52Lrklimatokaito1</vt:lpstr>
      <vt:lpstr>'Forma 12'!VAS083_F_Ilgalaikioturt52Nuotekudumblot1</vt:lpstr>
      <vt:lpstr>VAS083_F_Ilgalaikioturt52Nuotekudumblot1</vt:lpstr>
      <vt:lpstr>'Forma 12'!VAS083_F_Ilgalaikioturt52Nuotekusurinki1</vt:lpstr>
      <vt:lpstr>VAS083_F_Ilgalaikioturt52Nuotekusurinki1</vt:lpstr>
      <vt:lpstr>'Forma 12'!VAS083_F_Ilgalaikioturt52Nuotekuvalymas1</vt:lpstr>
      <vt:lpstr>VAS083_F_Ilgalaikioturt52Nuotekuvalymas1</vt:lpstr>
      <vt:lpstr>'Forma 12'!VAS083_F_Ilgalaikioturt52Pavirsiniunuot1</vt:lpstr>
      <vt:lpstr>VAS083_F_Ilgalaikioturt52Pavirsiniunuot1</vt:lpstr>
      <vt:lpstr>'Forma 12'!VAS083_F_Ilgalaikioturt52Turtovienetask1</vt:lpstr>
      <vt:lpstr>VAS083_F_Ilgalaikioturt52Turtovienetask1</vt:lpstr>
      <vt:lpstr>'Forma 12'!VAS083_F_Ilgalaikioturt53Apskaitosveikla1</vt:lpstr>
      <vt:lpstr>VAS083_F_Ilgalaikioturt53Apskaitosveikla1</vt:lpstr>
      <vt:lpstr>'Forma 12'!VAS083_F_Ilgalaikioturt53Geriamojovande7</vt:lpstr>
      <vt:lpstr>VAS083_F_Ilgalaikioturt53Geriamojovande7</vt:lpstr>
      <vt:lpstr>'Forma 12'!VAS083_F_Ilgalaikioturt53Geriamojovande8</vt:lpstr>
      <vt:lpstr>VAS083_F_Ilgalaikioturt53Geriamojovande8</vt:lpstr>
      <vt:lpstr>'Forma 12'!VAS083_F_Ilgalaikioturt53Geriamojovande9</vt:lpstr>
      <vt:lpstr>VAS083_F_Ilgalaikioturt53Geriamojovande9</vt:lpstr>
      <vt:lpstr>'Forma 12'!VAS083_F_Ilgalaikioturt53Inventorinisnu1</vt:lpstr>
      <vt:lpstr>VAS083_F_Ilgalaikioturt53Inventorinisnu1</vt:lpstr>
      <vt:lpstr>'Forma 12'!VAS083_F_Ilgalaikioturt53Kitareguliuoja1</vt:lpstr>
      <vt:lpstr>VAS083_F_Ilgalaikioturt53Kitareguliuoja1</vt:lpstr>
      <vt:lpstr>'Forma 12'!VAS083_F_Ilgalaikioturt53Kitosveiklosne1</vt:lpstr>
      <vt:lpstr>VAS083_F_Ilgalaikioturt53Kitosveiklosne1</vt:lpstr>
      <vt:lpstr>'Forma 12'!VAS083_F_Ilgalaikioturt53Lrklimatokaito1</vt:lpstr>
      <vt:lpstr>VAS083_F_Ilgalaikioturt53Lrklimatokaito1</vt:lpstr>
      <vt:lpstr>'Forma 12'!VAS083_F_Ilgalaikioturt53Nuotekudumblot1</vt:lpstr>
      <vt:lpstr>VAS083_F_Ilgalaikioturt53Nuotekudumblot1</vt:lpstr>
      <vt:lpstr>'Forma 12'!VAS083_F_Ilgalaikioturt53Nuotekusurinki1</vt:lpstr>
      <vt:lpstr>VAS083_F_Ilgalaikioturt53Nuotekusurinki1</vt:lpstr>
      <vt:lpstr>'Forma 12'!VAS083_F_Ilgalaikioturt53Nuotekuvalymas1</vt:lpstr>
      <vt:lpstr>VAS083_F_Ilgalaikioturt53Nuotekuvalymas1</vt:lpstr>
      <vt:lpstr>'Forma 12'!VAS083_F_Ilgalaikioturt53Pavirsiniunuot1</vt:lpstr>
      <vt:lpstr>VAS083_F_Ilgalaikioturt53Pavirsiniunuot1</vt:lpstr>
      <vt:lpstr>'Forma 12'!VAS083_F_Ilgalaikioturt53Turtovienetask1</vt:lpstr>
      <vt:lpstr>VAS083_F_Ilgalaikioturt53Turtovienetask1</vt:lpstr>
      <vt:lpstr>'Forma 12'!VAS083_F_Ilgalaikioturt54Apskaitosveikla1</vt:lpstr>
      <vt:lpstr>VAS083_F_Ilgalaikioturt54Apskaitosveikla1</vt:lpstr>
      <vt:lpstr>'Forma 12'!VAS083_F_Ilgalaikioturt54Geriamojovande7</vt:lpstr>
      <vt:lpstr>VAS083_F_Ilgalaikioturt54Geriamojovande7</vt:lpstr>
      <vt:lpstr>'Forma 12'!VAS083_F_Ilgalaikioturt54Geriamojovande8</vt:lpstr>
      <vt:lpstr>VAS083_F_Ilgalaikioturt54Geriamojovande8</vt:lpstr>
      <vt:lpstr>'Forma 12'!VAS083_F_Ilgalaikioturt54Geriamojovande9</vt:lpstr>
      <vt:lpstr>VAS083_F_Ilgalaikioturt54Geriamojovande9</vt:lpstr>
      <vt:lpstr>'Forma 12'!VAS083_F_Ilgalaikioturt54Inventorinisnu1</vt:lpstr>
      <vt:lpstr>VAS083_F_Ilgalaikioturt54Inventorinisnu1</vt:lpstr>
      <vt:lpstr>'Forma 12'!VAS083_F_Ilgalaikioturt54Kitareguliuoja1</vt:lpstr>
      <vt:lpstr>VAS083_F_Ilgalaikioturt54Kitareguliuoja1</vt:lpstr>
      <vt:lpstr>'Forma 12'!VAS083_F_Ilgalaikioturt54Kitosveiklosne1</vt:lpstr>
      <vt:lpstr>VAS083_F_Ilgalaikioturt54Kitosveiklosne1</vt:lpstr>
      <vt:lpstr>'Forma 12'!VAS083_F_Ilgalaikioturt54Lrklimatokaito1</vt:lpstr>
      <vt:lpstr>VAS083_F_Ilgalaikioturt54Lrklimatokaito1</vt:lpstr>
      <vt:lpstr>'Forma 12'!VAS083_F_Ilgalaikioturt54Nuotekudumblot1</vt:lpstr>
      <vt:lpstr>VAS083_F_Ilgalaikioturt54Nuotekudumblot1</vt:lpstr>
      <vt:lpstr>'Forma 12'!VAS083_F_Ilgalaikioturt54Nuotekusurinki1</vt:lpstr>
      <vt:lpstr>VAS083_F_Ilgalaikioturt54Nuotekusurinki1</vt:lpstr>
      <vt:lpstr>'Forma 12'!VAS083_F_Ilgalaikioturt54Nuotekuvalymas1</vt:lpstr>
      <vt:lpstr>VAS083_F_Ilgalaikioturt54Nuotekuvalymas1</vt:lpstr>
      <vt:lpstr>'Forma 12'!VAS083_F_Ilgalaikioturt54Pavirsiniunuot1</vt:lpstr>
      <vt:lpstr>VAS083_F_Ilgalaikioturt54Pavirsiniunuot1</vt:lpstr>
      <vt:lpstr>'Forma 12'!VAS083_F_Ilgalaikioturt54Turtovienetask1</vt:lpstr>
      <vt:lpstr>VAS083_F_Ilgalaikioturt54Turtovienetask1</vt:lpstr>
      <vt:lpstr>'Forma 12'!VAS083_F_Ilgalaikioturt55Apskaitosveikla1</vt:lpstr>
      <vt:lpstr>VAS083_F_Ilgalaikioturt55Apskaitosveikla1</vt:lpstr>
      <vt:lpstr>'Forma 12'!VAS083_F_Ilgalaikioturt55Geriamojovande7</vt:lpstr>
      <vt:lpstr>VAS083_F_Ilgalaikioturt55Geriamojovande7</vt:lpstr>
      <vt:lpstr>'Forma 12'!VAS083_F_Ilgalaikioturt55Geriamojovande8</vt:lpstr>
      <vt:lpstr>VAS083_F_Ilgalaikioturt55Geriamojovande8</vt:lpstr>
      <vt:lpstr>'Forma 12'!VAS083_F_Ilgalaikioturt55Geriamojovande9</vt:lpstr>
      <vt:lpstr>VAS083_F_Ilgalaikioturt55Geriamojovande9</vt:lpstr>
      <vt:lpstr>'Forma 12'!VAS083_F_Ilgalaikioturt55Inventorinisnu1</vt:lpstr>
      <vt:lpstr>VAS083_F_Ilgalaikioturt55Inventorinisnu1</vt:lpstr>
      <vt:lpstr>'Forma 12'!VAS083_F_Ilgalaikioturt55Kitareguliuoja1</vt:lpstr>
      <vt:lpstr>VAS083_F_Ilgalaikioturt55Kitareguliuoja1</vt:lpstr>
      <vt:lpstr>'Forma 12'!VAS083_F_Ilgalaikioturt55Kitosveiklosne1</vt:lpstr>
      <vt:lpstr>VAS083_F_Ilgalaikioturt55Kitosveiklosne1</vt:lpstr>
      <vt:lpstr>'Forma 12'!VAS083_F_Ilgalaikioturt55Lrklimatokaito1</vt:lpstr>
      <vt:lpstr>VAS083_F_Ilgalaikioturt55Lrklimatokaito1</vt:lpstr>
      <vt:lpstr>'Forma 12'!VAS083_F_Ilgalaikioturt55Nuotekudumblot1</vt:lpstr>
      <vt:lpstr>VAS083_F_Ilgalaikioturt55Nuotekudumblot1</vt:lpstr>
      <vt:lpstr>'Forma 12'!VAS083_F_Ilgalaikioturt55Nuotekusurinki1</vt:lpstr>
      <vt:lpstr>VAS083_F_Ilgalaikioturt55Nuotekusurinki1</vt:lpstr>
      <vt:lpstr>'Forma 12'!VAS083_F_Ilgalaikioturt55Nuotekuvalymas1</vt:lpstr>
      <vt:lpstr>VAS083_F_Ilgalaikioturt55Nuotekuvalymas1</vt:lpstr>
      <vt:lpstr>'Forma 12'!VAS083_F_Ilgalaikioturt55Pavirsiniunuot1</vt:lpstr>
      <vt:lpstr>VAS083_F_Ilgalaikioturt55Pavirsiniunuot1</vt:lpstr>
      <vt:lpstr>'Forma 12'!VAS083_F_Ilgalaikioturt55Turtovienetask1</vt:lpstr>
      <vt:lpstr>VAS083_F_Ilgalaikioturt55Turtovienetask1</vt:lpstr>
      <vt:lpstr>'Forma 12'!VAS083_F_Ilgalaikioturt56Apskaitosveikla1</vt:lpstr>
      <vt:lpstr>VAS083_F_Ilgalaikioturt56Apskaitosveikla1</vt:lpstr>
      <vt:lpstr>'Forma 12'!VAS083_F_Ilgalaikioturt56Geriamojovande7</vt:lpstr>
      <vt:lpstr>VAS083_F_Ilgalaikioturt56Geriamojovande7</vt:lpstr>
      <vt:lpstr>'Forma 12'!VAS083_F_Ilgalaikioturt56Geriamojovande8</vt:lpstr>
      <vt:lpstr>VAS083_F_Ilgalaikioturt56Geriamojovande8</vt:lpstr>
      <vt:lpstr>'Forma 12'!VAS083_F_Ilgalaikioturt56Geriamojovande9</vt:lpstr>
      <vt:lpstr>VAS083_F_Ilgalaikioturt56Geriamojovande9</vt:lpstr>
      <vt:lpstr>'Forma 12'!VAS083_F_Ilgalaikioturt56Inventorinisnu1</vt:lpstr>
      <vt:lpstr>VAS083_F_Ilgalaikioturt56Inventorinisnu1</vt:lpstr>
      <vt:lpstr>'Forma 12'!VAS083_F_Ilgalaikioturt56Kitareguliuoja1</vt:lpstr>
      <vt:lpstr>VAS083_F_Ilgalaikioturt56Kitareguliuoja1</vt:lpstr>
      <vt:lpstr>'Forma 12'!VAS083_F_Ilgalaikioturt56Kitosveiklosne1</vt:lpstr>
      <vt:lpstr>VAS083_F_Ilgalaikioturt56Kitosveiklosne1</vt:lpstr>
      <vt:lpstr>'Forma 12'!VAS083_F_Ilgalaikioturt56Lrklimatokaito1</vt:lpstr>
      <vt:lpstr>VAS083_F_Ilgalaikioturt56Lrklimatokaito1</vt:lpstr>
      <vt:lpstr>'Forma 12'!VAS083_F_Ilgalaikioturt56Nuotekudumblot1</vt:lpstr>
      <vt:lpstr>VAS083_F_Ilgalaikioturt56Nuotekudumblot1</vt:lpstr>
      <vt:lpstr>'Forma 12'!VAS083_F_Ilgalaikioturt56Nuotekusurinki1</vt:lpstr>
      <vt:lpstr>VAS083_F_Ilgalaikioturt56Nuotekusurinki1</vt:lpstr>
      <vt:lpstr>'Forma 12'!VAS083_F_Ilgalaikioturt56Nuotekuvalymas1</vt:lpstr>
      <vt:lpstr>VAS083_F_Ilgalaikioturt56Nuotekuvalymas1</vt:lpstr>
      <vt:lpstr>'Forma 12'!VAS083_F_Ilgalaikioturt56Pavirsiniunuot1</vt:lpstr>
      <vt:lpstr>VAS083_F_Ilgalaikioturt56Pavirsiniunuot1</vt:lpstr>
      <vt:lpstr>'Forma 12'!VAS083_F_Ilgalaikioturt56Turtovienetask1</vt:lpstr>
      <vt:lpstr>VAS083_F_Ilgalaikioturt56Turtovienetask1</vt:lpstr>
      <vt:lpstr>'Forma 12'!VAS083_F_Ilgalaikioturt57Apskaitosveikla1</vt:lpstr>
      <vt:lpstr>VAS083_F_Ilgalaikioturt57Apskaitosveikla1</vt:lpstr>
      <vt:lpstr>'Forma 12'!VAS083_F_Ilgalaikioturt57Geriamojovande7</vt:lpstr>
      <vt:lpstr>VAS083_F_Ilgalaikioturt57Geriamojovande7</vt:lpstr>
      <vt:lpstr>'Forma 12'!VAS083_F_Ilgalaikioturt57Geriamojovande8</vt:lpstr>
      <vt:lpstr>VAS083_F_Ilgalaikioturt57Geriamojovande8</vt:lpstr>
      <vt:lpstr>'Forma 12'!VAS083_F_Ilgalaikioturt57Geriamojovande9</vt:lpstr>
      <vt:lpstr>VAS083_F_Ilgalaikioturt57Geriamojovande9</vt:lpstr>
      <vt:lpstr>'Forma 12'!VAS083_F_Ilgalaikioturt57Inventorinisnu1</vt:lpstr>
      <vt:lpstr>VAS083_F_Ilgalaikioturt57Inventorinisnu1</vt:lpstr>
      <vt:lpstr>'Forma 12'!VAS083_F_Ilgalaikioturt57Kitareguliuoja1</vt:lpstr>
      <vt:lpstr>VAS083_F_Ilgalaikioturt57Kitareguliuoja1</vt:lpstr>
      <vt:lpstr>'Forma 12'!VAS083_F_Ilgalaikioturt57Kitosveiklosne1</vt:lpstr>
      <vt:lpstr>VAS083_F_Ilgalaikioturt57Kitosveiklosne1</vt:lpstr>
      <vt:lpstr>'Forma 12'!VAS083_F_Ilgalaikioturt57Lrklimatokaito1</vt:lpstr>
      <vt:lpstr>VAS083_F_Ilgalaikioturt57Lrklimatokaito1</vt:lpstr>
      <vt:lpstr>'Forma 12'!VAS083_F_Ilgalaikioturt57Nuotekudumblot1</vt:lpstr>
      <vt:lpstr>VAS083_F_Ilgalaikioturt57Nuotekudumblot1</vt:lpstr>
      <vt:lpstr>'Forma 12'!VAS083_F_Ilgalaikioturt57Nuotekusurinki1</vt:lpstr>
      <vt:lpstr>VAS083_F_Ilgalaikioturt57Nuotekusurinki1</vt:lpstr>
      <vt:lpstr>'Forma 12'!VAS083_F_Ilgalaikioturt57Nuotekuvalymas1</vt:lpstr>
      <vt:lpstr>VAS083_F_Ilgalaikioturt57Nuotekuvalymas1</vt:lpstr>
      <vt:lpstr>'Forma 12'!VAS083_F_Ilgalaikioturt57Pavirsiniunuot1</vt:lpstr>
      <vt:lpstr>VAS083_F_Ilgalaikioturt57Pavirsiniunuot1</vt:lpstr>
      <vt:lpstr>'Forma 12'!VAS083_F_Ilgalaikioturt57Turtovienetask1</vt:lpstr>
      <vt:lpstr>VAS083_F_Ilgalaikioturt57Turtovienetask1</vt:lpstr>
      <vt:lpstr>'Forma 12'!VAS083_F_Ilgalaikioturt58Apskaitosveikla1</vt:lpstr>
      <vt:lpstr>VAS083_F_Ilgalaikioturt58Apskaitosveikla1</vt:lpstr>
      <vt:lpstr>'Forma 12'!VAS083_F_Ilgalaikioturt58Geriamojovande7</vt:lpstr>
      <vt:lpstr>VAS083_F_Ilgalaikioturt58Geriamojovande7</vt:lpstr>
      <vt:lpstr>'Forma 12'!VAS083_F_Ilgalaikioturt58Geriamojovande8</vt:lpstr>
      <vt:lpstr>VAS083_F_Ilgalaikioturt58Geriamojovande8</vt:lpstr>
      <vt:lpstr>'Forma 12'!VAS083_F_Ilgalaikioturt58Geriamojovande9</vt:lpstr>
      <vt:lpstr>VAS083_F_Ilgalaikioturt58Geriamojovande9</vt:lpstr>
      <vt:lpstr>'Forma 12'!VAS083_F_Ilgalaikioturt58Inventorinisnu1</vt:lpstr>
      <vt:lpstr>VAS083_F_Ilgalaikioturt58Inventorinisnu1</vt:lpstr>
      <vt:lpstr>'Forma 12'!VAS083_F_Ilgalaikioturt58Kitareguliuoja1</vt:lpstr>
      <vt:lpstr>VAS083_F_Ilgalaikioturt58Kitareguliuoja1</vt:lpstr>
      <vt:lpstr>'Forma 12'!VAS083_F_Ilgalaikioturt58Kitosveiklosne1</vt:lpstr>
      <vt:lpstr>VAS083_F_Ilgalaikioturt58Kitosveiklosne1</vt:lpstr>
      <vt:lpstr>'Forma 12'!VAS083_F_Ilgalaikioturt58Lrklimatokaito1</vt:lpstr>
      <vt:lpstr>VAS083_F_Ilgalaikioturt58Lrklimatokaito1</vt:lpstr>
      <vt:lpstr>'Forma 12'!VAS083_F_Ilgalaikioturt58Nuotekudumblot1</vt:lpstr>
      <vt:lpstr>VAS083_F_Ilgalaikioturt58Nuotekudumblot1</vt:lpstr>
      <vt:lpstr>'Forma 12'!VAS083_F_Ilgalaikioturt58Nuotekusurinki1</vt:lpstr>
      <vt:lpstr>VAS083_F_Ilgalaikioturt58Nuotekusurinki1</vt:lpstr>
      <vt:lpstr>'Forma 12'!VAS083_F_Ilgalaikioturt58Nuotekuvalymas1</vt:lpstr>
      <vt:lpstr>VAS083_F_Ilgalaikioturt58Nuotekuvalymas1</vt:lpstr>
      <vt:lpstr>'Forma 12'!VAS083_F_Ilgalaikioturt58Pavirsiniunuot1</vt:lpstr>
      <vt:lpstr>VAS083_F_Ilgalaikioturt58Pavirsiniunuot1</vt:lpstr>
      <vt:lpstr>'Forma 12'!VAS083_F_Ilgalaikioturt58Turtovienetask1</vt:lpstr>
      <vt:lpstr>VAS083_F_Ilgalaikioturt58Turtovienetask1</vt:lpstr>
      <vt:lpstr>'Forma 12'!VAS083_F_Ilgalaikioturt59Apskaitosveikla1</vt:lpstr>
      <vt:lpstr>VAS083_F_Ilgalaikioturt59Apskaitosveikla1</vt:lpstr>
      <vt:lpstr>'Forma 12'!VAS083_F_Ilgalaikioturt59Geriamojovande7</vt:lpstr>
      <vt:lpstr>VAS083_F_Ilgalaikioturt59Geriamojovande7</vt:lpstr>
      <vt:lpstr>'Forma 12'!VAS083_F_Ilgalaikioturt59Geriamojovande8</vt:lpstr>
      <vt:lpstr>VAS083_F_Ilgalaikioturt59Geriamojovande8</vt:lpstr>
      <vt:lpstr>'Forma 12'!VAS083_F_Ilgalaikioturt59Geriamojovande9</vt:lpstr>
      <vt:lpstr>VAS083_F_Ilgalaikioturt59Geriamojovande9</vt:lpstr>
      <vt:lpstr>'Forma 12'!VAS083_F_Ilgalaikioturt59Inventorinisnu1</vt:lpstr>
      <vt:lpstr>VAS083_F_Ilgalaikioturt59Inventorinisnu1</vt:lpstr>
      <vt:lpstr>'Forma 12'!VAS083_F_Ilgalaikioturt59Kitareguliuoja1</vt:lpstr>
      <vt:lpstr>VAS083_F_Ilgalaikioturt59Kitareguliuoja1</vt:lpstr>
      <vt:lpstr>'Forma 12'!VAS083_F_Ilgalaikioturt59Kitosveiklosne1</vt:lpstr>
      <vt:lpstr>VAS083_F_Ilgalaikioturt59Kitosveiklosne1</vt:lpstr>
      <vt:lpstr>'Forma 12'!VAS083_F_Ilgalaikioturt59Lrklimatokaito1</vt:lpstr>
      <vt:lpstr>VAS083_F_Ilgalaikioturt59Lrklimatokaito1</vt:lpstr>
      <vt:lpstr>'Forma 12'!VAS083_F_Ilgalaikioturt59Nuotekudumblot1</vt:lpstr>
      <vt:lpstr>VAS083_F_Ilgalaikioturt59Nuotekudumblot1</vt:lpstr>
      <vt:lpstr>'Forma 12'!VAS083_F_Ilgalaikioturt59Nuotekusurinki1</vt:lpstr>
      <vt:lpstr>VAS083_F_Ilgalaikioturt59Nuotekusurinki1</vt:lpstr>
      <vt:lpstr>'Forma 12'!VAS083_F_Ilgalaikioturt59Nuotekuvalymas1</vt:lpstr>
      <vt:lpstr>VAS083_F_Ilgalaikioturt59Nuotekuvalymas1</vt:lpstr>
      <vt:lpstr>'Forma 12'!VAS083_F_Ilgalaikioturt59Pavirsiniunuot1</vt:lpstr>
      <vt:lpstr>VAS083_F_Ilgalaikioturt59Pavirsiniunuot1</vt:lpstr>
      <vt:lpstr>'Forma 12'!VAS083_F_Ilgalaikioturt59Turtovienetask1</vt:lpstr>
      <vt:lpstr>VAS083_F_Ilgalaikioturt59Turtovienetask1</vt:lpstr>
      <vt:lpstr>'Forma 12'!VAS083_F_Ilgalaikioturt5Apskaitosveikla1</vt:lpstr>
      <vt:lpstr>VAS083_F_Ilgalaikioturt5Apskaitosveikla1</vt:lpstr>
      <vt:lpstr>'Forma 12'!VAS083_F_Ilgalaikioturt5Geriamojovande7</vt:lpstr>
      <vt:lpstr>VAS083_F_Ilgalaikioturt5Geriamojovande7</vt:lpstr>
      <vt:lpstr>'Forma 12'!VAS083_F_Ilgalaikioturt5Geriamojovande8</vt:lpstr>
      <vt:lpstr>VAS083_F_Ilgalaikioturt5Geriamojovande8</vt:lpstr>
      <vt:lpstr>'Forma 12'!VAS083_F_Ilgalaikioturt5Geriamojovande9</vt:lpstr>
      <vt:lpstr>VAS083_F_Ilgalaikioturt5Geriamojovande9</vt:lpstr>
      <vt:lpstr>'Forma 12'!VAS083_F_Ilgalaikioturt5Inventorinisnu1</vt:lpstr>
      <vt:lpstr>VAS083_F_Ilgalaikioturt5Inventorinisnu1</vt:lpstr>
      <vt:lpstr>'Forma 12'!VAS083_F_Ilgalaikioturt5Kitareguliuoja1</vt:lpstr>
      <vt:lpstr>VAS083_F_Ilgalaikioturt5Kitareguliuoja1</vt:lpstr>
      <vt:lpstr>'Forma 12'!VAS083_F_Ilgalaikioturt5Kitosveiklosne1</vt:lpstr>
      <vt:lpstr>VAS083_F_Ilgalaikioturt5Kitosveiklosne1</vt:lpstr>
      <vt:lpstr>'Forma 12'!VAS083_F_Ilgalaikioturt5Lrklimatokaito1</vt:lpstr>
      <vt:lpstr>VAS083_F_Ilgalaikioturt5Lrklimatokaito1</vt:lpstr>
      <vt:lpstr>'Forma 12'!VAS083_F_Ilgalaikioturt5Nuotekudumblot1</vt:lpstr>
      <vt:lpstr>VAS083_F_Ilgalaikioturt5Nuotekudumblot1</vt:lpstr>
      <vt:lpstr>'Forma 12'!VAS083_F_Ilgalaikioturt5Nuotekusurinki1</vt:lpstr>
      <vt:lpstr>VAS083_F_Ilgalaikioturt5Nuotekusurinki1</vt:lpstr>
      <vt:lpstr>'Forma 12'!VAS083_F_Ilgalaikioturt5Nuotekuvalymas1</vt:lpstr>
      <vt:lpstr>VAS083_F_Ilgalaikioturt5Nuotekuvalymas1</vt:lpstr>
      <vt:lpstr>'Forma 12'!VAS083_F_Ilgalaikioturt5Pavirsiniunuot1</vt:lpstr>
      <vt:lpstr>VAS083_F_Ilgalaikioturt5Pavirsiniunuot1</vt:lpstr>
      <vt:lpstr>'Forma 12'!VAS083_F_Ilgalaikioturt5Turtovienetask1</vt:lpstr>
      <vt:lpstr>VAS083_F_Ilgalaikioturt5Turtovienetask1</vt:lpstr>
      <vt:lpstr>'Forma 12'!VAS083_F_Ilgalaikioturt60Apskaitosveikla1</vt:lpstr>
      <vt:lpstr>VAS083_F_Ilgalaikioturt60Apskaitosveikla1</vt:lpstr>
      <vt:lpstr>'Forma 12'!VAS083_F_Ilgalaikioturt60Geriamojovande7</vt:lpstr>
      <vt:lpstr>VAS083_F_Ilgalaikioturt60Geriamojovande7</vt:lpstr>
      <vt:lpstr>'Forma 12'!VAS083_F_Ilgalaikioturt60Geriamojovande8</vt:lpstr>
      <vt:lpstr>VAS083_F_Ilgalaikioturt60Geriamojovande8</vt:lpstr>
      <vt:lpstr>'Forma 12'!VAS083_F_Ilgalaikioturt60Geriamojovande9</vt:lpstr>
      <vt:lpstr>VAS083_F_Ilgalaikioturt60Geriamojovande9</vt:lpstr>
      <vt:lpstr>'Forma 12'!VAS083_F_Ilgalaikioturt60Inventorinisnu1</vt:lpstr>
      <vt:lpstr>VAS083_F_Ilgalaikioturt60Inventorinisnu1</vt:lpstr>
      <vt:lpstr>'Forma 12'!VAS083_F_Ilgalaikioturt60Kitareguliuoja1</vt:lpstr>
      <vt:lpstr>VAS083_F_Ilgalaikioturt60Kitareguliuoja1</vt:lpstr>
      <vt:lpstr>'Forma 12'!VAS083_F_Ilgalaikioturt60Kitosveiklosne1</vt:lpstr>
      <vt:lpstr>VAS083_F_Ilgalaikioturt60Kitosveiklosne1</vt:lpstr>
      <vt:lpstr>'Forma 12'!VAS083_F_Ilgalaikioturt60Lrklimatokaito1</vt:lpstr>
      <vt:lpstr>VAS083_F_Ilgalaikioturt60Lrklimatokaito1</vt:lpstr>
      <vt:lpstr>'Forma 12'!VAS083_F_Ilgalaikioturt60Nuotekudumblot1</vt:lpstr>
      <vt:lpstr>VAS083_F_Ilgalaikioturt60Nuotekudumblot1</vt:lpstr>
      <vt:lpstr>'Forma 12'!VAS083_F_Ilgalaikioturt60Nuotekusurinki1</vt:lpstr>
      <vt:lpstr>VAS083_F_Ilgalaikioturt60Nuotekusurinki1</vt:lpstr>
      <vt:lpstr>'Forma 12'!VAS083_F_Ilgalaikioturt60Nuotekuvalymas1</vt:lpstr>
      <vt:lpstr>VAS083_F_Ilgalaikioturt60Nuotekuvalymas1</vt:lpstr>
      <vt:lpstr>'Forma 12'!VAS083_F_Ilgalaikioturt60Pavirsiniunuot1</vt:lpstr>
      <vt:lpstr>VAS083_F_Ilgalaikioturt60Pavirsiniunuot1</vt:lpstr>
      <vt:lpstr>'Forma 12'!VAS083_F_Ilgalaikioturt60Turtovienetask1</vt:lpstr>
      <vt:lpstr>VAS083_F_Ilgalaikioturt60Turtovienetask1</vt:lpstr>
      <vt:lpstr>'Forma 12'!VAS083_F_Ilgalaikioturt61Apskaitosveikla1</vt:lpstr>
      <vt:lpstr>VAS083_F_Ilgalaikioturt61Apskaitosveikla1</vt:lpstr>
      <vt:lpstr>'Forma 12'!VAS083_F_Ilgalaikioturt61Geriamojovande7</vt:lpstr>
      <vt:lpstr>VAS083_F_Ilgalaikioturt61Geriamojovande7</vt:lpstr>
      <vt:lpstr>'Forma 12'!VAS083_F_Ilgalaikioturt61Geriamojovande8</vt:lpstr>
      <vt:lpstr>VAS083_F_Ilgalaikioturt61Geriamojovande8</vt:lpstr>
      <vt:lpstr>'Forma 12'!VAS083_F_Ilgalaikioturt61Geriamojovande9</vt:lpstr>
      <vt:lpstr>VAS083_F_Ilgalaikioturt61Geriamojovande9</vt:lpstr>
      <vt:lpstr>'Forma 12'!VAS083_F_Ilgalaikioturt61Inventorinisnu1</vt:lpstr>
      <vt:lpstr>VAS083_F_Ilgalaikioturt61Inventorinisnu1</vt:lpstr>
      <vt:lpstr>'Forma 12'!VAS083_F_Ilgalaikioturt61Kitareguliuoja1</vt:lpstr>
      <vt:lpstr>VAS083_F_Ilgalaikioturt61Kitareguliuoja1</vt:lpstr>
      <vt:lpstr>'Forma 12'!VAS083_F_Ilgalaikioturt61Kitosveiklosne1</vt:lpstr>
      <vt:lpstr>VAS083_F_Ilgalaikioturt61Kitosveiklosne1</vt:lpstr>
      <vt:lpstr>'Forma 12'!VAS083_F_Ilgalaikioturt61Lrklimatokaito1</vt:lpstr>
      <vt:lpstr>VAS083_F_Ilgalaikioturt61Lrklimatokaito1</vt:lpstr>
      <vt:lpstr>'Forma 12'!VAS083_F_Ilgalaikioturt61Nuotekudumblot1</vt:lpstr>
      <vt:lpstr>VAS083_F_Ilgalaikioturt61Nuotekudumblot1</vt:lpstr>
      <vt:lpstr>'Forma 12'!VAS083_F_Ilgalaikioturt61Nuotekusurinki1</vt:lpstr>
      <vt:lpstr>VAS083_F_Ilgalaikioturt61Nuotekusurinki1</vt:lpstr>
      <vt:lpstr>'Forma 12'!VAS083_F_Ilgalaikioturt61Nuotekuvalymas1</vt:lpstr>
      <vt:lpstr>VAS083_F_Ilgalaikioturt61Nuotekuvalymas1</vt:lpstr>
      <vt:lpstr>'Forma 12'!VAS083_F_Ilgalaikioturt61Pavirsiniunuot1</vt:lpstr>
      <vt:lpstr>VAS083_F_Ilgalaikioturt61Pavirsiniunuot1</vt:lpstr>
      <vt:lpstr>'Forma 12'!VAS083_F_Ilgalaikioturt61Turtovienetask1</vt:lpstr>
      <vt:lpstr>VAS083_F_Ilgalaikioturt61Turtovienetask1</vt:lpstr>
      <vt:lpstr>'Forma 12'!VAS083_F_Ilgalaikioturt62Apskaitosveikla1</vt:lpstr>
      <vt:lpstr>VAS083_F_Ilgalaikioturt62Apskaitosveikla1</vt:lpstr>
      <vt:lpstr>'Forma 12'!VAS083_F_Ilgalaikioturt62Geriamojovande7</vt:lpstr>
      <vt:lpstr>VAS083_F_Ilgalaikioturt62Geriamojovande7</vt:lpstr>
      <vt:lpstr>'Forma 12'!VAS083_F_Ilgalaikioturt62Geriamojovande8</vt:lpstr>
      <vt:lpstr>VAS083_F_Ilgalaikioturt62Geriamojovande8</vt:lpstr>
      <vt:lpstr>'Forma 12'!VAS083_F_Ilgalaikioturt62Geriamojovande9</vt:lpstr>
      <vt:lpstr>VAS083_F_Ilgalaikioturt62Geriamojovande9</vt:lpstr>
      <vt:lpstr>'Forma 12'!VAS083_F_Ilgalaikioturt62Inventorinisnu1</vt:lpstr>
      <vt:lpstr>VAS083_F_Ilgalaikioturt62Inventorinisnu1</vt:lpstr>
      <vt:lpstr>'Forma 12'!VAS083_F_Ilgalaikioturt62Kitareguliuoja1</vt:lpstr>
      <vt:lpstr>VAS083_F_Ilgalaikioturt62Kitareguliuoja1</vt:lpstr>
      <vt:lpstr>'Forma 12'!VAS083_F_Ilgalaikioturt62Kitosveiklosne1</vt:lpstr>
      <vt:lpstr>VAS083_F_Ilgalaikioturt62Kitosveiklosne1</vt:lpstr>
      <vt:lpstr>'Forma 12'!VAS083_F_Ilgalaikioturt62Lrklimatokaito1</vt:lpstr>
      <vt:lpstr>VAS083_F_Ilgalaikioturt62Lrklimatokaito1</vt:lpstr>
      <vt:lpstr>'Forma 12'!VAS083_F_Ilgalaikioturt62Nuotekudumblot1</vt:lpstr>
      <vt:lpstr>VAS083_F_Ilgalaikioturt62Nuotekudumblot1</vt:lpstr>
      <vt:lpstr>'Forma 12'!VAS083_F_Ilgalaikioturt62Nuotekusurinki1</vt:lpstr>
      <vt:lpstr>VAS083_F_Ilgalaikioturt62Nuotekusurinki1</vt:lpstr>
      <vt:lpstr>'Forma 12'!VAS083_F_Ilgalaikioturt62Nuotekuvalymas1</vt:lpstr>
      <vt:lpstr>VAS083_F_Ilgalaikioturt62Nuotekuvalymas1</vt:lpstr>
      <vt:lpstr>'Forma 12'!VAS083_F_Ilgalaikioturt62Pavirsiniunuot1</vt:lpstr>
      <vt:lpstr>VAS083_F_Ilgalaikioturt62Pavirsiniunuot1</vt:lpstr>
      <vt:lpstr>'Forma 12'!VAS083_F_Ilgalaikioturt62Turtovienetask1</vt:lpstr>
      <vt:lpstr>VAS083_F_Ilgalaikioturt62Turtovienetask1</vt:lpstr>
      <vt:lpstr>'Forma 12'!VAS083_F_Ilgalaikioturt63Apskaitosveikla1</vt:lpstr>
      <vt:lpstr>VAS083_F_Ilgalaikioturt63Apskaitosveikla1</vt:lpstr>
      <vt:lpstr>'Forma 12'!VAS083_F_Ilgalaikioturt63Geriamojovande7</vt:lpstr>
      <vt:lpstr>VAS083_F_Ilgalaikioturt63Geriamojovande7</vt:lpstr>
      <vt:lpstr>'Forma 12'!VAS083_F_Ilgalaikioturt63Geriamojovande8</vt:lpstr>
      <vt:lpstr>VAS083_F_Ilgalaikioturt63Geriamojovande8</vt:lpstr>
      <vt:lpstr>'Forma 12'!VAS083_F_Ilgalaikioturt63Geriamojovande9</vt:lpstr>
      <vt:lpstr>VAS083_F_Ilgalaikioturt63Geriamojovande9</vt:lpstr>
      <vt:lpstr>'Forma 12'!VAS083_F_Ilgalaikioturt63Inventorinisnu1</vt:lpstr>
      <vt:lpstr>VAS083_F_Ilgalaikioturt63Inventorinisnu1</vt:lpstr>
      <vt:lpstr>'Forma 12'!VAS083_F_Ilgalaikioturt63Kitareguliuoja1</vt:lpstr>
      <vt:lpstr>VAS083_F_Ilgalaikioturt63Kitareguliuoja1</vt:lpstr>
      <vt:lpstr>'Forma 12'!VAS083_F_Ilgalaikioturt63Kitosveiklosne1</vt:lpstr>
      <vt:lpstr>VAS083_F_Ilgalaikioturt63Kitosveiklosne1</vt:lpstr>
      <vt:lpstr>'Forma 12'!VAS083_F_Ilgalaikioturt63Lrklimatokaito1</vt:lpstr>
      <vt:lpstr>VAS083_F_Ilgalaikioturt63Lrklimatokaito1</vt:lpstr>
      <vt:lpstr>'Forma 12'!VAS083_F_Ilgalaikioturt63Nuotekudumblot1</vt:lpstr>
      <vt:lpstr>VAS083_F_Ilgalaikioturt63Nuotekudumblot1</vt:lpstr>
      <vt:lpstr>'Forma 12'!VAS083_F_Ilgalaikioturt63Nuotekusurinki1</vt:lpstr>
      <vt:lpstr>VAS083_F_Ilgalaikioturt63Nuotekusurinki1</vt:lpstr>
      <vt:lpstr>'Forma 12'!VAS083_F_Ilgalaikioturt63Nuotekuvalymas1</vt:lpstr>
      <vt:lpstr>VAS083_F_Ilgalaikioturt63Nuotekuvalymas1</vt:lpstr>
      <vt:lpstr>'Forma 12'!VAS083_F_Ilgalaikioturt63Pavirsiniunuot1</vt:lpstr>
      <vt:lpstr>VAS083_F_Ilgalaikioturt63Pavirsiniunuot1</vt:lpstr>
      <vt:lpstr>'Forma 12'!VAS083_F_Ilgalaikioturt63Turtovienetask1</vt:lpstr>
      <vt:lpstr>VAS083_F_Ilgalaikioturt63Turtovienetask1</vt:lpstr>
      <vt:lpstr>'Forma 12'!VAS083_F_Ilgalaikioturt64Apskaitosveikla1</vt:lpstr>
      <vt:lpstr>VAS083_F_Ilgalaikioturt64Apskaitosveikla1</vt:lpstr>
      <vt:lpstr>'Forma 12'!VAS083_F_Ilgalaikioturt64Geriamojovande7</vt:lpstr>
      <vt:lpstr>VAS083_F_Ilgalaikioturt64Geriamojovande7</vt:lpstr>
      <vt:lpstr>'Forma 12'!VAS083_F_Ilgalaikioturt64Geriamojovande8</vt:lpstr>
      <vt:lpstr>VAS083_F_Ilgalaikioturt64Geriamojovande8</vt:lpstr>
      <vt:lpstr>'Forma 12'!VAS083_F_Ilgalaikioturt64Geriamojovande9</vt:lpstr>
      <vt:lpstr>VAS083_F_Ilgalaikioturt64Geriamojovande9</vt:lpstr>
      <vt:lpstr>'Forma 12'!VAS083_F_Ilgalaikioturt64Inventorinisnu1</vt:lpstr>
      <vt:lpstr>VAS083_F_Ilgalaikioturt64Inventorinisnu1</vt:lpstr>
      <vt:lpstr>'Forma 12'!VAS083_F_Ilgalaikioturt64Kitareguliuoja1</vt:lpstr>
      <vt:lpstr>VAS083_F_Ilgalaikioturt64Kitareguliuoja1</vt:lpstr>
      <vt:lpstr>'Forma 12'!VAS083_F_Ilgalaikioturt64Kitosveiklosne1</vt:lpstr>
      <vt:lpstr>VAS083_F_Ilgalaikioturt64Kitosveiklosne1</vt:lpstr>
      <vt:lpstr>'Forma 12'!VAS083_F_Ilgalaikioturt64Lrklimatokaito1</vt:lpstr>
      <vt:lpstr>VAS083_F_Ilgalaikioturt64Lrklimatokaito1</vt:lpstr>
      <vt:lpstr>'Forma 12'!VAS083_F_Ilgalaikioturt64Nuotekudumblot1</vt:lpstr>
      <vt:lpstr>VAS083_F_Ilgalaikioturt64Nuotekudumblot1</vt:lpstr>
      <vt:lpstr>'Forma 12'!VAS083_F_Ilgalaikioturt64Nuotekusurinki1</vt:lpstr>
      <vt:lpstr>VAS083_F_Ilgalaikioturt64Nuotekusurinki1</vt:lpstr>
      <vt:lpstr>'Forma 12'!VAS083_F_Ilgalaikioturt64Nuotekuvalymas1</vt:lpstr>
      <vt:lpstr>VAS083_F_Ilgalaikioturt64Nuotekuvalymas1</vt:lpstr>
      <vt:lpstr>'Forma 12'!VAS083_F_Ilgalaikioturt64Pavirsiniunuot1</vt:lpstr>
      <vt:lpstr>VAS083_F_Ilgalaikioturt64Pavirsiniunuot1</vt:lpstr>
      <vt:lpstr>'Forma 12'!VAS083_F_Ilgalaikioturt64Turtovienetask1</vt:lpstr>
      <vt:lpstr>VAS083_F_Ilgalaikioturt64Turtovienetask1</vt:lpstr>
      <vt:lpstr>'Forma 12'!VAS083_F_Ilgalaikioturt65Apskaitosveikla1</vt:lpstr>
      <vt:lpstr>VAS083_F_Ilgalaikioturt65Apskaitosveikla1</vt:lpstr>
      <vt:lpstr>'Forma 12'!VAS083_F_Ilgalaikioturt65Geriamojovande7</vt:lpstr>
      <vt:lpstr>VAS083_F_Ilgalaikioturt65Geriamojovande7</vt:lpstr>
      <vt:lpstr>'Forma 12'!VAS083_F_Ilgalaikioturt65Geriamojovande8</vt:lpstr>
      <vt:lpstr>VAS083_F_Ilgalaikioturt65Geriamojovande8</vt:lpstr>
      <vt:lpstr>'Forma 12'!VAS083_F_Ilgalaikioturt65Geriamojovande9</vt:lpstr>
      <vt:lpstr>VAS083_F_Ilgalaikioturt65Geriamojovande9</vt:lpstr>
      <vt:lpstr>'Forma 12'!VAS083_F_Ilgalaikioturt65Inventorinisnu1</vt:lpstr>
      <vt:lpstr>VAS083_F_Ilgalaikioturt65Inventorinisnu1</vt:lpstr>
      <vt:lpstr>'Forma 12'!VAS083_F_Ilgalaikioturt65Kitareguliuoja1</vt:lpstr>
      <vt:lpstr>VAS083_F_Ilgalaikioturt65Kitareguliuoja1</vt:lpstr>
      <vt:lpstr>'Forma 12'!VAS083_F_Ilgalaikioturt65Kitosveiklosne1</vt:lpstr>
      <vt:lpstr>VAS083_F_Ilgalaikioturt65Kitosveiklosne1</vt:lpstr>
      <vt:lpstr>'Forma 12'!VAS083_F_Ilgalaikioturt65Lrklimatokaito1</vt:lpstr>
      <vt:lpstr>VAS083_F_Ilgalaikioturt65Lrklimatokaito1</vt:lpstr>
      <vt:lpstr>'Forma 12'!VAS083_F_Ilgalaikioturt65Nuotekudumblot1</vt:lpstr>
      <vt:lpstr>VAS083_F_Ilgalaikioturt65Nuotekudumblot1</vt:lpstr>
      <vt:lpstr>'Forma 12'!VAS083_F_Ilgalaikioturt65Nuotekusurinki1</vt:lpstr>
      <vt:lpstr>VAS083_F_Ilgalaikioturt65Nuotekusurinki1</vt:lpstr>
      <vt:lpstr>'Forma 12'!VAS083_F_Ilgalaikioturt65Nuotekuvalymas1</vt:lpstr>
      <vt:lpstr>VAS083_F_Ilgalaikioturt65Nuotekuvalymas1</vt:lpstr>
      <vt:lpstr>'Forma 12'!VAS083_F_Ilgalaikioturt65Pavirsiniunuot1</vt:lpstr>
      <vt:lpstr>VAS083_F_Ilgalaikioturt65Pavirsiniunuot1</vt:lpstr>
      <vt:lpstr>'Forma 12'!VAS083_F_Ilgalaikioturt65Turtovienetask1</vt:lpstr>
      <vt:lpstr>VAS083_F_Ilgalaikioturt65Turtovienetask1</vt:lpstr>
      <vt:lpstr>'Forma 12'!VAS083_F_Ilgalaikioturt66Apskaitosveikla1</vt:lpstr>
      <vt:lpstr>VAS083_F_Ilgalaikioturt66Apskaitosveikla1</vt:lpstr>
      <vt:lpstr>'Forma 12'!VAS083_F_Ilgalaikioturt66Geriamojovande7</vt:lpstr>
      <vt:lpstr>VAS083_F_Ilgalaikioturt66Geriamojovande7</vt:lpstr>
      <vt:lpstr>'Forma 12'!VAS083_F_Ilgalaikioturt66Geriamojovande8</vt:lpstr>
      <vt:lpstr>VAS083_F_Ilgalaikioturt66Geriamojovande8</vt:lpstr>
      <vt:lpstr>'Forma 12'!VAS083_F_Ilgalaikioturt66Geriamojovande9</vt:lpstr>
      <vt:lpstr>VAS083_F_Ilgalaikioturt66Geriamojovande9</vt:lpstr>
      <vt:lpstr>'Forma 12'!VAS083_F_Ilgalaikioturt66Inventorinisnu1</vt:lpstr>
      <vt:lpstr>VAS083_F_Ilgalaikioturt66Inventorinisnu1</vt:lpstr>
      <vt:lpstr>'Forma 12'!VAS083_F_Ilgalaikioturt66Kitareguliuoja1</vt:lpstr>
      <vt:lpstr>VAS083_F_Ilgalaikioturt66Kitareguliuoja1</vt:lpstr>
      <vt:lpstr>'Forma 12'!VAS083_F_Ilgalaikioturt66Kitosveiklosne1</vt:lpstr>
      <vt:lpstr>VAS083_F_Ilgalaikioturt66Kitosveiklosne1</vt:lpstr>
      <vt:lpstr>'Forma 12'!VAS083_F_Ilgalaikioturt66Lrklimatokaito1</vt:lpstr>
      <vt:lpstr>VAS083_F_Ilgalaikioturt66Lrklimatokaito1</vt:lpstr>
      <vt:lpstr>'Forma 12'!VAS083_F_Ilgalaikioturt66Nuotekudumblot1</vt:lpstr>
      <vt:lpstr>VAS083_F_Ilgalaikioturt66Nuotekudumblot1</vt:lpstr>
      <vt:lpstr>'Forma 12'!VAS083_F_Ilgalaikioturt66Nuotekusurinki1</vt:lpstr>
      <vt:lpstr>VAS083_F_Ilgalaikioturt66Nuotekusurinki1</vt:lpstr>
      <vt:lpstr>'Forma 12'!VAS083_F_Ilgalaikioturt66Nuotekuvalymas1</vt:lpstr>
      <vt:lpstr>VAS083_F_Ilgalaikioturt66Nuotekuvalymas1</vt:lpstr>
      <vt:lpstr>'Forma 12'!VAS083_F_Ilgalaikioturt66Pavirsiniunuot1</vt:lpstr>
      <vt:lpstr>VAS083_F_Ilgalaikioturt66Pavirsiniunuot1</vt:lpstr>
      <vt:lpstr>'Forma 12'!VAS083_F_Ilgalaikioturt66Turtovienetask1</vt:lpstr>
      <vt:lpstr>VAS083_F_Ilgalaikioturt66Turtovienetask1</vt:lpstr>
      <vt:lpstr>'Forma 12'!VAS083_F_Ilgalaikioturt67Apskaitosveikla1</vt:lpstr>
      <vt:lpstr>VAS083_F_Ilgalaikioturt67Apskaitosveikla1</vt:lpstr>
      <vt:lpstr>'Forma 12'!VAS083_F_Ilgalaikioturt67Geriamojovande7</vt:lpstr>
      <vt:lpstr>VAS083_F_Ilgalaikioturt67Geriamojovande7</vt:lpstr>
      <vt:lpstr>'Forma 12'!VAS083_F_Ilgalaikioturt67Geriamojovande8</vt:lpstr>
      <vt:lpstr>VAS083_F_Ilgalaikioturt67Geriamojovande8</vt:lpstr>
      <vt:lpstr>'Forma 12'!VAS083_F_Ilgalaikioturt67Geriamojovande9</vt:lpstr>
      <vt:lpstr>VAS083_F_Ilgalaikioturt67Geriamojovande9</vt:lpstr>
      <vt:lpstr>'Forma 12'!VAS083_F_Ilgalaikioturt67Inventorinisnu1</vt:lpstr>
      <vt:lpstr>VAS083_F_Ilgalaikioturt67Inventorinisnu1</vt:lpstr>
      <vt:lpstr>'Forma 12'!VAS083_F_Ilgalaikioturt67Kitareguliuoja1</vt:lpstr>
      <vt:lpstr>VAS083_F_Ilgalaikioturt67Kitareguliuoja1</vt:lpstr>
      <vt:lpstr>'Forma 12'!VAS083_F_Ilgalaikioturt67Kitosveiklosne1</vt:lpstr>
      <vt:lpstr>VAS083_F_Ilgalaikioturt67Kitosveiklosne1</vt:lpstr>
      <vt:lpstr>'Forma 12'!VAS083_F_Ilgalaikioturt67Lrklimatokaito1</vt:lpstr>
      <vt:lpstr>VAS083_F_Ilgalaikioturt67Lrklimatokaito1</vt:lpstr>
      <vt:lpstr>'Forma 12'!VAS083_F_Ilgalaikioturt67Nuotekudumblot1</vt:lpstr>
      <vt:lpstr>VAS083_F_Ilgalaikioturt67Nuotekudumblot1</vt:lpstr>
      <vt:lpstr>'Forma 12'!VAS083_F_Ilgalaikioturt67Nuotekusurinki1</vt:lpstr>
      <vt:lpstr>VAS083_F_Ilgalaikioturt67Nuotekusurinki1</vt:lpstr>
      <vt:lpstr>'Forma 12'!VAS083_F_Ilgalaikioturt67Nuotekuvalymas1</vt:lpstr>
      <vt:lpstr>VAS083_F_Ilgalaikioturt67Nuotekuvalymas1</vt:lpstr>
      <vt:lpstr>'Forma 12'!VAS083_F_Ilgalaikioturt67Pavirsiniunuot1</vt:lpstr>
      <vt:lpstr>VAS083_F_Ilgalaikioturt67Pavirsiniunuot1</vt:lpstr>
      <vt:lpstr>'Forma 12'!VAS083_F_Ilgalaikioturt67Turtovienetask1</vt:lpstr>
      <vt:lpstr>VAS083_F_Ilgalaikioturt67Turtovienetask1</vt:lpstr>
      <vt:lpstr>'Forma 12'!VAS083_F_Ilgalaikioturt68Apskaitosveikla1</vt:lpstr>
      <vt:lpstr>VAS083_F_Ilgalaikioturt68Apskaitosveikla1</vt:lpstr>
      <vt:lpstr>'Forma 12'!VAS083_F_Ilgalaikioturt68Geriamojovande7</vt:lpstr>
      <vt:lpstr>VAS083_F_Ilgalaikioturt68Geriamojovande7</vt:lpstr>
      <vt:lpstr>'Forma 12'!VAS083_F_Ilgalaikioturt68Geriamojovande8</vt:lpstr>
      <vt:lpstr>VAS083_F_Ilgalaikioturt68Geriamojovande8</vt:lpstr>
      <vt:lpstr>'Forma 12'!VAS083_F_Ilgalaikioturt68Geriamojovande9</vt:lpstr>
      <vt:lpstr>VAS083_F_Ilgalaikioturt68Geriamojovande9</vt:lpstr>
      <vt:lpstr>'Forma 12'!VAS083_F_Ilgalaikioturt68Inventorinisnu1</vt:lpstr>
      <vt:lpstr>VAS083_F_Ilgalaikioturt68Inventorinisnu1</vt:lpstr>
      <vt:lpstr>'Forma 12'!VAS083_F_Ilgalaikioturt68Kitareguliuoja1</vt:lpstr>
      <vt:lpstr>VAS083_F_Ilgalaikioturt68Kitareguliuoja1</vt:lpstr>
      <vt:lpstr>'Forma 12'!VAS083_F_Ilgalaikioturt68Kitosveiklosne1</vt:lpstr>
      <vt:lpstr>VAS083_F_Ilgalaikioturt68Kitosveiklosne1</vt:lpstr>
      <vt:lpstr>'Forma 12'!VAS083_F_Ilgalaikioturt68Lrklimatokaito1</vt:lpstr>
      <vt:lpstr>VAS083_F_Ilgalaikioturt68Lrklimatokaito1</vt:lpstr>
      <vt:lpstr>'Forma 12'!VAS083_F_Ilgalaikioturt68Nuotekudumblot1</vt:lpstr>
      <vt:lpstr>VAS083_F_Ilgalaikioturt68Nuotekudumblot1</vt:lpstr>
      <vt:lpstr>'Forma 12'!VAS083_F_Ilgalaikioturt68Nuotekusurinki1</vt:lpstr>
      <vt:lpstr>VAS083_F_Ilgalaikioturt68Nuotekusurinki1</vt:lpstr>
      <vt:lpstr>'Forma 12'!VAS083_F_Ilgalaikioturt68Nuotekuvalymas1</vt:lpstr>
      <vt:lpstr>VAS083_F_Ilgalaikioturt68Nuotekuvalymas1</vt:lpstr>
      <vt:lpstr>'Forma 12'!VAS083_F_Ilgalaikioturt68Pavirsiniunuot1</vt:lpstr>
      <vt:lpstr>VAS083_F_Ilgalaikioturt68Pavirsiniunuot1</vt:lpstr>
      <vt:lpstr>'Forma 12'!VAS083_F_Ilgalaikioturt68Turtovienetask1</vt:lpstr>
      <vt:lpstr>VAS083_F_Ilgalaikioturt68Turtovienetask1</vt:lpstr>
      <vt:lpstr>'Forma 12'!VAS083_F_Ilgalaikioturt69Apskaitosveikla1</vt:lpstr>
      <vt:lpstr>VAS083_F_Ilgalaikioturt69Apskaitosveikla1</vt:lpstr>
      <vt:lpstr>'Forma 12'!VAS083_F_Ilgalaikioturt69Geriamojovande7</vt:lpstr>
      <vt:lpstr>VAS083_F_Ilgalaikioturt69Geriamojovande7</vt:lpstr>
      <vt:lpstr>'Forma 12'!VAS083_F_Ilgalaikioturt69Geriamojovande8</vt:lpstr>
      <vt:lpstr>VAS083_F_Ilgalaikioturt69Geriamojovande8</vt:lpstr>
      <vt:lpstr>'Forma 12'!VAS083_F_Ilgalaikioturt69Geriamojovande9</vt:lpstr>
      <vt:lpstr>VAS083_F_Ilgalaikioturt69Geriamojovande9</vt:lpstr>
      <vt:lpstr>'Forma 12'!VAS083_F_Ilgalaikioturt69Inventorinisnu1</vt:lpstr>
      <vt:lpstr>VAS083_F_Ilgalaikioturt69Inventorinisnu1</vt:lpstr>
      <vt:lpstr>'Forma 12'!VAS083_F_Ilgalaikioturt69Kitareguliuoja1</vt:lpstr>
      <vt:lpstr>VAS083_F_Ilgalaikioturt69Kitareguliuoja1</vt:lpstr>
      <vt:lpstr>'Forma 12'!VAS083_F_Ilgalaikioturt69Kitosveiklosne1</vt:lpstr>
      <vt:lpstr>VAS083_F_Ilgalaikioturt69Kitosveiklosne1</vt:lpstr>
      <vt:lpstr>'Forma 12'!VAS083_F_Ilgalaikioturt69Lrklimatokaito1</vt:lpstr>
      <vt:lpstr>VAS083_F_Ilgalaikioturt69Lrklimatokaito1</vt:lpstr>
      <vt:lpstr>'Forma 12'!VAS083_F_Ilgalaikioturt69Nuotekudumblot1</vt:lpstr>
      <vt:lpstr>VAS083_F_Ilgalaikioturt69Nuotekudumblot1</vt:lpstr>
      <vt:lpstr>'Forma 12'!VAS083_F_Ilgalaikioturt69Nuotekusurinki1</vt:lpstr>
      <vt:lpstr>VAS083_F_Ilgalaikioturt69Nuotekusurinki1</vt:lpstr>
      <vt:lpstr>'Forma 12'!VAS083_F_Ilgalaikioturt69Nuotekuvalymas1</vt:lpstr>
      <vt:lpstr>VAS083_F_Ilgalaikioturt69Nuotekuvalymas1</vt:lpstr>
      <vt:lpstr>'Forma 12'!VAS083_F_Ilgalaikioturt69Pavirsiniunuot1</vt:lpstr>
      <vt:lpstr>VAS083_F_Ilgalaikioturt69Pavirsiniunuot1</vt:lpstr>
      <vt:lpstr>'Forma 12'!VAS083_F_Ilgalaikioturt69Turtovienetask1</vt:lpstr>
      <vt:lpstr>VAS083_F_Ilgalaikioturt69Turtovienetask1</vt:lpstr>
      <vt:lpstr>'Forma 12'!VAS083_F_Ilgalaikioturt6Apskaitosveikla1</vt:lpstr>
      <vt:lpstr>VAS083_F_Ilgalaikioturt6Apskaitosveikla1</vt:lpstr>
      <vt:lpstr>'Forma 12'!VAS083_F_Ilgalaikioturt6Geriamojovande7</vt:lpstr>
      <vt:lpstr>VAS083_F_Ilgalaikioturt6Geriamojovande7</vt:lpstr>
      <vt:lpstr>'Forma 12'!VAS083_F_Ilgalaikioturt6Geriamojovande8</vt:lpstr>
      <vt:lpstr>VAS083_F_Ilgalaikioturt6Geriamojovande8</vt:lpstr>
      <vt:lpstr>'Forma 12'!VAS083_F_Ilgalaikioturt6Geriamojovande9</vt:lpstr>
      <vt:lpstr>VAS083_F_Ilgalaikioturt6Geriamojovande9</vt:lpstr>
      <vt:lpstr>'Forma 12'!VAS083_F_Ilgalaikioturt6Inventorinisnu1</vt:lpstr>
      <vt:lpstr>VAS083_F_Ilgalaikioturt6Inventorinisnu1</vt:lpstr>
      <vt:lpstr>'Forma 12'!VAS083_F_Ilgalaikioturt6Kitareguliuoja1</vt:lpstr>
      <vt:lpstr>VAS083_F_Ilgalaikioturt6Kitareguliuoja1</vt:lpstr>
      <vt:lpstr>'Forma 12'!VAS083_F_Ilgalaikioturt6Kitosveiklosne1</vt:lpstr>
      <vt:lpstr>VAS083_F_Ilgalaikioturt6Kitosveiklosne1</vt:lpstr>
      <vt:lpstr>'Forma 12'!VAS083_F_Ilgalaikioturt6Lrklimatokaito1</vt:lpstr>
      <vt:lpstr>VAS083_F_Ilgalaikioturt6Lrklimatokaito1</vt:lpstr>
      <vt:lpstr>'Forma 12'!VAS083_F_Ilgalaikioturt6Nuotekudumblot1</vt:lpstr>
      <vt:lpstr>VAS083_F_Ilgalaikioturt6Nuotekudumblot1</vt:lpstr>
      <vt:lpstr>'Forma 12'!VAS083_F_Ilgalaikioturt6Nuotekusurinki1</vt:lpstr>
      <vt:lpstr>VAS083_F_Ilgalaikioturt6Nuotekusurinki1</vt:lpstr>
      <vt:lpstr>'Forma 12'!VAS083_F_Ilgalaikioturt6Nuotekuvalymas1</vt:lpstr>
      <vt:lpstr>VAS083_F_Ilgalaikioturt6Nuotekuvalymas1</vt:lpstr>
      <vt:lpstr>'Forma 12'!VAS083_F_Ilgalaikioturt6Pavirsiniunuot1</vt:lpstr>
      <vt:lpstr>VAS083_F_Ilgalaikioturt6Pavirsiniunuot1</vt:lpstr>
      <vt:lpstr>'Forma 12'!VAS083_F_Ilgalaikioturt6Turtovienetask1</vt:lpstr>
      <vt:lpstr>VAS083_F_Ilgalaikioturt6Turtovienetask1</vt:lpstr>
      <vt:lpstr>'Forma 12'!VAS083_F_Ilgalaikioturt70Apskaitosveikla1</vt:lpstr>
      <vt:lpstr>VAS083_F_Ilgalaikioturt70Apskaitosveikla1</vt:lpstr>
      <vt:lpstr>'Forma 12'!VAS083_F_Ilgalaikioturt70Geriamojovande7</vt:lpstr>
      <vt:lpstr>VAS083_F_Ilgalaikioturt70Geriamojovande7</vt:lpstr>
      <vt:lpstr>'Forma 12'!VAS083_F_Ilgalaikioturt70Geriamojovande8</vt:lpstr>
      <vt:lpstr>VAS083_F_Ilgalaikioturt70Geriamojovande8</vt:lpstr>
      <vt:lpstr>'Forma 12'!VAS083_F_Ilgalaikioturt70Geriamojovande9</vt:lpstr>
      <vt:lpstr>VAS083_F_Ilgalaikioturt70Geriamojovande9</vt:lpstr>
      <vt:lpstr>'Forma 12'!VAS083_F_Ilgalaikioturt70Inventorinisnu1</vt:lpstr>
      <vt:lpstr>VAS083_F_Ilgalaikioturt70Inventorinisnu1</vt:lpstr>
      <vt:lpstr>'Forma 12'!VAS083_F_Ilgalaikioturt70Kitareguliuoja1</vt:lpstr>
      <vt:lpstr>VAS083_F_Ilgalaikioturt70Kitareguliuoja1</vt:lpstr>
      <vt:lpstr>'Forma 12'!VAS083_F_Ilgalaikioturt70Kitosveiklosne1</vt:lpstr>
      <vt:lpstr>VAS083_F_Ilgalaikioturt70Kitosveiklosne1</vt:lpstr>
      <vt:lpstr>'Forma 12'!VAS083_F_Ilgalaikioturt70Lrklimatokaito1</vt:lpstr>
      <vt:lpstr>VAS083_F_Ilgalaikioturt70Lrklimatokaito1</vt:lpstr>
      <vt:lpstr>'Forma 12'!VAS083_F_Ilgalaikioturt70Nuotekudumblot1</vt:lpstr>
      <vt:lpstr>VAS083_F_Ilgalaikioturt70Nuotekudumblot1</vt:lpstr>
      <vt:lpstr>'Forma 12'!VAS083_F_Ilgalaikioturt70Nuotekusurinki1</vt:lpstr>
      <vt:lpstr>VAS083_F_Ilgalaikioturt70Nuotekusurinki1</vt:lpstr>
      <vt:lpstr>'Forma 12'!VAS083_F_Ilgalaikioturt70Nuotekuvalymas1</vt:lpstr>
      <vt:lpstr>VAS083_F_Ilgalaikioturt70Nuotekuvalymas1</vt:lpstr>
      <vt:lpstr>'Forma 12'!VAS083_F_Ilgalaikioturt70Pavirsiniunuot1</vt:lpstr>
      <vt:lpstr>VAS083_F_Ilgalaikioturt70Pavirsiniunuot1</vt:lpstr>
      <vt:lpstr>'Forma 12'!VAS083_F_Ilgalaikioturt70Turtovienetask1</vt:lpstr>
      <vt:lpstr>VAS083_F_Ilgalaikioturt70Turtovienetask1</vt:lpstr>
      <vt:lpstr>'Forma 12'!VAS083_F_Ilgalaikioturt71Apskaitosveikla1</vt:lpstr>
      <vt:lpstr>VAS083_F_Ilgalaikioturt71Apskaitosveikla1</vt:lpstr>
      <vt:lpstr>'Forma 12'!VAS083_F_Ilgalaikioturt71Geriamojovande7</vt:lpstr>
      <vt:lpstr>VAS083_F_Ilgalaikioturt71Geriamojovande7</vt:lpstr>
      <vt:lpstr>'Forma 12'!VAS083_F_Ilgalaikioturt71Geriamojovande8</vt:lpstr>
      <vt:lpstr>VAS083_F_Ilgalaikioturt71Geriamojovande8</vt:lpstr>
      <vt:lpstr>'Forma 12'!VAS083_F_Ilgalaikioturt71Geriamojovande9</vt:lpstr>
      <vt:lpstr>VAS083_F_Ilgalaikioturt71Geriamojovande9</vt:lpstr>
      <vt:lpstr>'Forma 12'!VAS083_F_Ilgalaikioturt71Inventorinisnu1</vt:lpstr>
      <vt:lpstr>VAS083_F_Ilgalaikioturt71Inventorinisnu1</vt:lpstr>
      <vt:lpstr>'Forma 12'!VAS083_F_Ilgalaikioturt71Kitareguliuoja1</vt:lpstr>
      <vt:lpstr>VAS083_F_Ilgalaikioturt71Kitareguliuoja1</vt:lpstr>
      <vt:lpstr>'Forma 12'!VAS083_F_Ilgalaikioturt71Kitosveiklosne1</vt:lpstr>
      <vt:lpstr>VAS083_F_Ilgalaikioturt71Kitosveiklosne1</vt:lpstr>
      <vt:lpstr>'Forma 12'!VAS083_F_Ilgalaikioturt71Lrklimatokaito1</vt:lpstr>
      <vt:lpstr>VAS083_F_Ilgalaikioturt71Lrklimatokaito1</vt:lpstr>
      <vt:lpstr>'Forma 12'!VAS083_F_Ilgalaikioturt71Nuotekudumblot1</vt:lpstr>
      <vt:lpstr>VAS083_F_Ilgalaikioturt71Nuotekudumblot1</vt:lpstr>
      <vt:lpstr>'Forma 12'!VAS083_F_Ilgalaikioturt71Nuotekusurinki1</vt:lpstr>
      <vt:lpstr>VAS083_F_Ilgalaikioturt71Nuotekusurinki1</vt:lpstr>
      <vt:lpstr>'Forma 12'!VAS083_F_Ilgalaikioturt71Nuotekuvalymas1</vt:lpstr>
      <vt:lpstr>VAS083_F_Ilgalaikioturt71Nuotekuvalymas1</vt:lpstr>
      <vt:lpstr>'Forma 12'!VAS083_F_Ilgalaikioturt71Pavirsiniunuot1</vt:lpstr>
      <vt:lpstr>VAS083_F_Ilgalaikioturt71Pavirsiniunuot1</vt:lpstr>
      <vt:lpstr>'Forma 12'!VAS083_F_Ilgalaikioturt71Turtovienetask1</vt:lpstr>
      <vt:lpstr>VAS083_F_Ilgalaikioturt71Turtovienetask1</vt:lpstr>
      <vt:lpstr>'Forma 12'!VAS083_F_Ilgalaikioturt72Apskaitosveikla1</vt:lpstr>
      <vt:lpstr>VAS083_F_Ilgalaikioturt72Apskaitosveikla1</vt:lpstr>
      <vt:lpstr>'Forma 12'!VAS083_F_Ilgalaikioturt72Geriamojovande7</vt:lpstr>
      <vt:lpstr>VAS083_F_Ilgalaikioturt72Geriamojovande7</vt:lpstr>
      <vt:lpstr>'Forma 12'!VAS083_F_Ilgalaikioturt72Geriamojovande8</vt:lpstr>
      <vt:lpstr>VAS083_F_Ilgalaikioturt72Geriamojovande8</vt:lpstr>
      <vt:lpstr>'Forma 12'!VAS083_F_Ilgalaikioturt72Geriamojovande9</vt:lpstr>
      <vt:lpstr>VAS083_F_Ilgalaikioturt72Geriamojovande9</vt:lpstr>
      <vt:lpstr>'Forma 12'!VAS083_F_Ilgalaikioturt72Inventorinisnu1</vt:lpstr>
      <vt:lpstr>VAS083_F_Ilgalaikioturt72Inventorinisnu1</vt:lpstr>
      <vt:lpstr>'Forma 12'!VAS083_F_Ilgalaikioturt72Kitareguliuoja1</vt:lpstr>
      <vt:lpstr>VAS083_F_Ilgalaikioturt72Kitareguliuoja1</vt:lpstr>
      <vt:lpstr>'Forma 12'!VAS083_F_Ilgalaikioturt72Kitosveiklosne1</vt:lpstr>
      <vt:lpstr>VAS083_F_Ilgalaikioturt72Kitosveiklosne1</vt:lpstr>
      <vt:lpstr>'Forma 12'!VAS083_F_Ilgalaikioturt72Lrklimatokaito1</vt:lpstr>
      <vt:lpstr>VAS083_F_Ilgalaikioturt72Lrklimatokaito1</vt:lpstr>
      <vt:lpstr>'Forma 12'!VAS083_F_Ilgalaikioturt72Nuotekudumblot1</vt:lpstr>
      <vt:lpstr>VAS083_F_Ilgalaikioturt72Nuotekudumblot1</vt:lpstr>
      <vt:lpstr>'Forma 12'!VAS083_F_Ilgalaikioturt72Nuotekusurinki1</vt:lpstr>
      <vt:lpstr>VAS083_F_Ilgalaikioturt72Nuotekusurinki1</vt:lpstr>
      <vt:lpstr>'Forma 12'!VAS083_F_Ilgalaikioturt72Nuotekuvalymas1</vt:lpstr>
      <vt:lpstr>VAS083_F_Ilgalaikioturt72Nuotekuvalymas1</vt:lpstr>
      <vt:lpstr>'Forma 12'!VAS083_F_Ilgalaikioturt72Pavirsiniunuot1</vt:lpstr>
      <vt:lpstr>VAS083_F_Ilgalaikioturt72Pavirsiniunuot1</vt:lpstr>
      <vt:lpstr>'Forma 12'!VAS083_F_Ilgalaikioturt72Turtovienetask1</vt:lpstr>
      <vt:lpstr>VAS083_F_Ilgalaikioturt72Turtovienetask1</vt:lpstr>
      <vt:lpstr>'Forma 12'!VAS083_F_Ilgalaikioturt73Apskaitosveikla1</vt:lpstr>
      <vt:lpstr>VAS083_F_Ilgalaikioturt73Apskaitosveikla1</vt:lpstr>
      <vt:lpstr>'Forma 12'!VAS083_F_Ilgalaikioturt73Geriamojovande7</vt:lpstr>
      <vt:lpstr>VAS083_F_Ilgalaikioturt73Geriamojovande7</vt:lpstr>
      <vt:lpstr>'Forma 12'!VAS083_F_Ilgalaikioturt73Geriamojovande8</vt:lpstr>
      <vt:lpstr>VAS083_F_Ilgalaikioturt73Geriamojovande8</vt:lpstr>
      <vt:lpstr>'Forma 12'!VAS083_F_Ilgalaikioturt73Geriamojovande9</vt:lpstr>
      <vt:lpstr>VAS083_F_Ilgalaikioturt73Geriamojovande9</vt:lpstr>
      <vt:lpstr>'Forma 12'!VAS083_F_Ilgalaikioturt73Inventorinisnu1</vt:lpstr>
      <vt:lpstr>VAS083_F_Ilgalaikioturt73Inventorinisnu1</vt:lpstr>
      <vt:lpstr>'Forma 12'!VAS083_F_Ilgalaikioturt73Kitareguliuoja1</vt:lpstr>
      <vt:lpstr>VAS083_F_Ilgalaikioturt73Kitareguliuoja1</vt:lpstr>
      <vt:lpstr>'Forma 12'!VAS083_F_Ilgalaikioturt73Kitosveiklosne1</vt:lpstr>
      <vt:lpstr>VAS083_F_Ilgalaikioturt73Kitosveiklosne1</vt:lpstr>
      <vt:lpstr>'Forma 12'!VAS083_F_Ilgalaikioturt73Lrklimatokaito1</vt:lpstr>
      <vt:lpstr>VAS083_F_Ilgalaikioturt73Lrklimatokaito1</vt:lpstr>
      <vt:lpstr>'Forma 12'!VAS083_F_Ilgalaikioturt73Nuotekudumblot1</vt:lpstr>
      <vt:lpstr>VAS083_F_Ilgalaikioturt73Nuotekudumblot1</vt:lpstr>
      <vt:lpstr>'Forma 12'!VAS083_F_Ilgalaikioturt73Nuotekusurinki1</vt:lpstr>
      <vt:lpstr>VAS083_F_Ilgalaikioturt73Nuotekusurinki1</vt:lpstr>
      <vt:lpstr>'Forma 12'!VAS083_F_Ilgalaikioturt73Nuotekuvalymas1</vt:lpstr>
      <vt:lpstr>VAS083_F_Ilgalaikioturt73Nuotekuvalymas1</vt:lpstr>
      <vt:lpstr>'Forma 12'!VAS083_F_Ilgalaikioturt73Pavirsiniunuot1</vt:lpstr>
      <vt:lpstr>VAS083_F_Ilgalaikioturt73Pavirsiniunuot1</vt:lpstr>
      <vt:lpstr>'Forma 12'!VAS083_F_Ilgalaikioturt73Turtovienetask1</vt:lpstr>
      <vt:lpstr>VAS083_F_Ilgalaikioturt73Turtovienetask1</vt:lpstr>
      <vt:lpstr>'Forma 12'!VAS083_F_Ilgalaikioturt74Apskaitosveikla1</vt:lpstr>
      <vt:lpstr>VAS083_F_Ilgalaikioturt74Apskaitosveikla1</vt:lpstr>
      <vt:lpstr>'Forma 12'!VAS083_F_Ilgalaikioturt74Geriamojovande7</vt:lpstr>
      <vt:lpstr>VAS083_F_Ilgalaikioturt74Geriamojovande7</vt:lpstr>
      <vt:lpstr>'Forma 12'!VAS083_F_Ilgalaikioturt74Geriamojovande8</vt:lpstr>
      <vt:lpstr>VAS083_F_Ilgalaikioturt74Geriamojovande8</vt:lpstr>
      <vt:lpstr>'Forma 12'!VAS083_F_Ilgalaikioturt74Geriamojovande9</vt:lpstr>
      <vt:lpstr>VAS083_F_Ilgalaikioturt74Geriamojovande9</vt:lpstr>
      <vt:lpstr>'Forma 12'!VAS083_F_Ilgalaikioturt74Inventorinisnu1</vt:lpstr>
      <vt:lpstr>VAS083_F_Ilgalaikioturt74Inventorinisnu1</vt:lpstr>
      <vt:lpstr>'Forma 12'!VAS083_F_Ilgalaikioturt74Kitareguliuoja1</vt:lpstr>
      <vt:lpstr>VAS083_F_Ilgalaikioturt74Kitareguliuoja1</vt:lpstr>
      <vt:lpstr>'Forma 12'!VAS083_F_Ilgalaikioturt74Kitosveiklosne1</vt:lpstr>
      <vt:lpstr>VAS083_F_Ilgalaikioturt74Kitosveiklosne1</vt:lpstr>
      <vt:lpstr>'Forma 12'!VAS083_F_Ilgalaikioturt74Lrklimatokaito1</vt:lpstr>
      <vt:lpstr>VAS083_F_Ilgalaikioturt74Lrklimatokaito1</vt:lpstr>
      <vt:lpstr>'Forma 12'!VAS083_F_Ilgalaikioturt74Nuotekudumblot1</vt:lpstr>
      <vt:lpstr>VAS083_F_Ilgalaikioturt74Nuotekudumblot1</vt:lpstr>
      <vt:lpstr>'Forma 12'!VAS083_F_Ilgalaikioturt74Nuotekusurinki1</vt:lpstr>
      <vt:lpstr>VAS083_F_Ilgalaikioturt74Nuotekusurinki1</vt:lpstr>
      <vt:lpstr>'Forma 12'!VAS083_F_Ilgalaikioturt74Nuotekuvalymas1</vt:lpstr>
      <vt:lpstr>VAS083_F_Ilgalaikioturt74Nuotekuvalymas1</vt:lpstr>
      <vt:lpstr>'Forma 12'!VAS083_F_Ilgalaikioturt74Pavirsiniunuot1</vt:lpstr>
      <vt:lpstr>VAS083_F_Ilgalaikioturt74Pavirsiniunuot1</vt:lpstr>
      <vt:lpstr>'Forma 12'!VAS083_F_Ilgalaikioturt74Turtovienetask1</vt:lpstr>
      <vt:lpstr>VAS083_F_Ilgalaikioturt74Turtovienetask1</vt:lpstr>
      <vt:lpstr>'Forma 12'!VAS083_F_Ilgalaikioturt75Apskaitosveikla1</vt:lpstr>
      <vt:lpstr>VAS083_F_Ilgalaikioturt75Apskaitosveikla1</vt:lpstr>
      <vt:lpstr>'Forma 12'!VAS083_F_Ilgalaikioturt75Geriamojovande7</vt:lpstr>
      <vt:lpstr>VAS083_F_Ilgalaikioturt75Geriamojovande7</vt:lpstr>
      <vt:lpstr>'Forma 12'!VAS083_F_Ilgalaikioturt75Geriamojovande8</vt:lpstr>
      <vt:lpstr>VAS083_F_Ilgalaikioturt75Geriamojovande8</vt:lpstr>
      <vt:lpstr>'Forma 12'!VAS083_F_Ilgalaikioturt75Geriamojovande9</vt:lpstr>
      <vt:lpstr>VAS083_F_Ilgalaikioturt75Geriamojovande9</vt:lpstr>
      <vt:lpstr>'Forma 12'!VAS083_F_Ilgalaikioturt75Inventorinisnu1</vt:lpstr>
      <vt:lpstr>VAS083_F_Ilgalaikioturt75Inventorinisnu1</vt:lpstr>
      <vt:lpstr>'Forma 12'!VAS083_F_Ilgalaikioturt75Kitareguliuoja1</vt:lpstr>
      <vt:lpstr>VAS083_F_Ilgalaikioturt75Kitareguliuoja1</vt:lpstr>
      <vt:lpstr>'Forma 12'!VAS083_F_Ilgalaikioturt75Kitosveiklosne1</vt:lpstr>
      <vt:lpstr>VAS083_F_Ilgalaikioturt75Kitosveiklosne1</vt:lpstr>
      <vt:lpstr>'Forma 12'!VAS083_F_Ilgalaikioturt75Lrklimatokaito1</vt:lpstr>
      <vt:lpstr>VAS083_F_Ilgalaikioturt75Lrklimatokaito1</vt:lpstr>
      <vt:lpstr>'Forma 12'!VAS083_F_Ilgalaikioturt75Nuotekudumblot1</vt:lpstr>
      <vt:lpstr>VAS083_F_Ilgalaikioturt75Nuotekudumblot1</vt:lpstr>
      <vt:lpstr>'Forma 12'!VAS083_F_Ilgalaikioturt75Nuotekusurinki1</vt:lpstr>
      <vt:lpstr>VAS083_F_Ilgalaikioturt75Nuotekusurinki1</vt:lpstr>
      <vt:lpstr>'Forma 12'!VAS083_F_Ilgalaikioturt75Nuotekuvalymas1</vt:lpstr>
      <vt:lpstr>VAS083_F_Ilgalaikioturt75Nuotekuvalymas1</vt:lpstr>
      <vt:lpstr>'Forma 12'!VAS083_F_Ilgalaikioturt75Pavirsiniunuot1</vt:lpstr>
      <vt:lpstr>VAS083_F_Ilgalaikioturt75Pavirsiniunuot1</vt:lpstr>
      <vt:lpstr>'Forma 12'!VAS083_F_Ilgalaikioturt75Turtovienetask1</vt:lpstr>
      <vt:lpstr>VAS083_F_Ilgalaikioturt75Turtovienetask1</vt:lpstr>
      <vt:lpstr>'Forma 12'!VAS083_F_Ilgalaikioturt76Apskaitosveikla1</vt:lpstr>
      <vt:lpstr>VAS083_F_Ilgalaikioturt76Apskaitosveikla1</vt:lpstr>
      <vt:lpstr>'Forma 12'!VAS083_F_Ilgalaikioturt76Geriamojovande7</vt:lpstr>
      <vt:lpstr>VAS083_F_Ilgalaikioturt76Geriamojovande7</vt:lpstr>
      <vt:lpstr>'Forma 12'!VAS083_F_Ilgalaikioturt76Geriamojovande8</vt:lpstr>
      <vt:lpstr>VAS083_F_Ilgalaikioturt76Geriamojovande8</vt:lpstr>
      <vt:lpstr>'Forma 12'!VAS083_F_Ilgalaikioturt76Geriamojovande9</vt:lpstr>
      <vt:lpstr>VAS083_F_Ilgalaikioturt76Geriamojovande9</vt:lpstr>
      <vt:lpstr>'Forma 12'!VAS083_F_Ilgalaikioturt76Inventorinisnu1</vt:lpstr>
      <vt:lpstr>VAS083_F_Ilgalaikioturt76Inventorinisnu1</vt:lpstr>
      <vt:lpstr>'Forma 12'!VAS083_F_Ilgalaikioturt76Kitareguliuoja1</vt:lpstr>
      <vt:lpstr>VAS083_F_Ilgalaikioturt76Kitareguliuoja1</vt:lpstr>
      <vt:lpstr>'Forma 12'!VAS083_F_Ilgalaikioturt76Kitosveiklosne1</vt:lpstr>
      <vt:lpstr>VAS083_F_Ilgalaikioturt76Kitosveiklosne1</vt:lpstr>
      <vt:lpstr>'Forma 12'!VAS083_F_Ilgalaikioturt76Lrklimatokaito1</vt:lpstr>
      <vt:lpstr>VAS083_F_Ilgalaikioturt76Lrklimatokaito1</vt:lpstr>
      <vt:lpstr>'Forma 12'!VAS083_F_Ilgalaikioturt76Nuotekudumblot1</vt:lpstr>
      <vt:lpstr>VAS083_F_Ilgalaikioturt76Nuotekudumblot1</vt:lpstr>
      <vt:lpstr>'Forma 12'!VAS083_F_Ilgalaikioturt76Nuotekusurinki1</vt:lpstr>
      <vt:lpstr>VAS083_F_Ilgalaikioturt76Nuotekusurinki1</vt:lpstr>
      <vt:lpstr>'Forma 12'!VAS083_F_Ilgalaikioturt76Nuotekuvalymas1</vt:lpstr>
      <vt:lpstr>VAS083_F_Ilgalaikioturt76Nuotekuvalymas1</vt:lpstr>
      <vt:lpstr>'Forma 12'!VAS083_F_Ilgalaikioturt76Pavirsiniunuot1</vt:lpstr>
      <vt:lpstr>VAS083_F_Ilgalaikioturt76Pavirsiniunuot1</vt:lpstr>
      <vt:lpstr>'Forma 12'!VAS083_F_Ilgalaikioturt76Turtovienetask1</vt:lpstr>
      <vt:lpstr>VAS083_F_Ilgalaikioturt76Turtovienetask1</vt:lpstr>
      <vt:lpstr>'Forma 12'!VAS083_F_Ilgalaikioturt77Apskaitosveikla1</vt:lpstr>
      <vt:lpstr>VAS083_F_Ilgalaikioturt77Apskaitosveikla1</vt:lpstr>
      <vt:lpstr>'Forma 12'!VAS083_F_Ilgalaikioturt77Geriamojovande7</vt:lpstr>
      <vt:lpstr>VAS083_F_Ilgalaikioturt77Geriamojovande7</vt:lpstr>
      <vt:lpstr>'Forma 12'!VAS083_F_Ilgalaikioturt77Geriamojovande8</vt:lpstr>
      <vt:lpstr>VAS083_F_Ilgalaikioturt77Geriamojovande8</vt:lpstr>
      <vt:lpstr>'Forma 12'!VAS083_F_Ilgalaikioturt77Geriamojovande9</vt:lpstr>
      <vt:lpstr>VAS083_F_Ilgalaikioturt77Geriamojovande9</vt:lpstr>
      <vt:lpstr>'Forma 12'!VAS083_F_Ilgalaikioturt77Inventorinisnu1</vt:lpstr>
      <vt:lpstr>VAS083_F_Ilgalaikioturt77Inventorinisnu1</vt:lpstr>
      <vt:lpstr>'Forma 12'!VAS083_F_Ilgalaikioturt77Kitareguliuoja1</vt:lpstr>
      <vt:lpstr>VAS083_F_Ilgalaikioturt77Kitareguliuoja1</vt:lpstr>
      <vt:lpstr>'Forma 12'!VAS083_F_Ilgalaikioturt77Kitosveiklosne1</vt:lpstr>
      <vt:lpstr>VAS083_F_Ilgalaikioturt77Kitosveiklosne1</vt:lpstr>
      <vt:lpstr>'Forma 12'!VAS083_F_Ilgalaikioturt77Lrklimatokaito1</vt:lpstr>
      <vt:lpstr>VAS083_F_Ilgalaikioturt77Lrklimatokaito1</vt:lpstr>
      <vt:lpstr>'Forma 12'!VAS083_F_Ilgalaikioturt77Nuotekudumblot1</vt:lpstr>
      <vt:lpstr>VAS083_F_Ilgalaikioturt77Nuotekudumblot1</vt:lpstr>
      <vt:lpstr>'Forma 12'!VAS083_F_Ilgalaikioturt77Nuotekusurinki1</vt:lpstr>
      <vt:lpstr>VAS083_F_Ilgalaikioturt77Nuotekusurinki1</vt:lpstr>
      <vt:lpstr>'Forma 12'!VAS083_F_Ilgalaikioturt77Nuotekuvalymas1</vt:lpstr>
      <vt:lpstr>VAS083_F_Ilgalaikioturt77Nuotekuvalymas1</vt:lpstr>
      <vt:lpstr>'Forma 12'!VAS083_F_Ilgalaikioturt77Pavirsiniunuot1</vt:lpstr>
      <vt:lpstr>VAS083_F_Ilgalaikioturt77Pavirsiniunuot1</vt:lpstr>
      <vt:lpstr>'Forma 12'!VAS083_F_Ilgalaikioturt77Turtovienetask1</vt:lpstr>
      <vt:lpstr>VAS083_F_Ilgalaikioturt77Turtovienetask1</vt:lpstr>
      <vt:lpstr>'Forma 12'!VAS083_F_Ilgalaikioturt78Apskaitosveikla1</vt:lpstr>
      <vt:lpstr>VAS083_F_Ilgalaikioturt78Apskaitosveikla1</vt:lpstr>
      <vt:lpstr>'Forma 12'!VAS083_F_Ilgalaikioturt78Geriamojovande7</vt:lpstr>
      <vt:lpstr>VAS083_F_Ilgalaikioturt78Geriamojovande7</vt:lpstr>
      <vt:lpstr>'Forma 12'!VAS083_F_Ilgalaikioturt78Geriamojovande8</vt:lpstr>
      <vt:lpstr>VAS083_F_Ilgalaikioturt78Geriamojovande8</vt:lpstr>
      <vt:lpstr>'Forma 12'!VAS083_F_Ilgalaikioturt78Geriamojovande9</vt:lpstr>
      <vt:lpstr>VAS083_F_Ilgalaikioturt78Geriamojovande9</vt:lpstr>
      <vt:lpstr>'Forma 12'!VAS083_F_Ilgalaikioturt78Inventorinisnu1</vt:lpstr>
      <vt:lpstr>VAS083_F_Ilgalaikioturt78Inventorinisnu1</vt:lpstr>
      <vt:lpstr>'Forma 12'!VAS083_F_Ilgalaikioturt78Kitareguliuoja1</vt:lpstr>
      <vt:lpstr>VAS083_F_Ilgalaikioturt78Kitareguliuoja1</vt:lpstr>
      <vt:lpstr>'Forma 12'!VAS083_F_Ilgalaikioturt78Kitosveiklosne1</vt:lpstr>
      <vt:lpstr>VAS083_F_Ilgalaikioturt78Kitosveiklosne1</vt:lpstr>
      <vt:lpstr>'Forma 12'!VAS083_F_Ilgalaikioturt78Lrklimatokaito1</vt:lpstr>
      <vt:lpstr>VAS083_F_Ilgalaikioturt78Lrklimatokaito1</vt:lpstr>
      <vt:lpstr>'Forma 12'!VAS083_F_Ilgalaikioturt78Nuotekudumblot1</vt:lpstr>
      <vt:lpstr>VAS083_F_Ilgalaikioturt78Nuotekudumblot1</vt:lpstr>
      <vt:lpstr>'Forma 12'!VAS083_F_Ilgalaikioturt78Nuotekusurinki1</vt:lpstr>
      <vt:lpstr>VAS083_F_Ilgalaikioturt78Nuotekusurinki1</vt:lpstr>
      <vt:lpstr>'Forma 12'!VAS083_F_Ilgalaikioturt78Nuotekuvalymas1</vt:lpstr>
      <vt:lpstr>VAS083_F_Ilgalaikioturt78Nuotekuvalymas1</vt:lpstr>
      <vt:lpstr>'Forma 12'!VAS083_F_Ilgalaikioturt78Pavirsiniunuot1</vt:lpstr>
      <vt:lpstr>VAS083_F_Ilgalaikioturt78Pavirsiniunuot1</vt:lpstr>
      <vt:lpstr>'Forma 12'!VAS083_F_Ilgalaikioturt78Turtovienetask1</vt:lpstr>
      <vt:lpstr>VAS083_F_Ilgalaikioturt78Turtovienetask1</vt:lpstr>
      <vt:lpstr>'Forma 12'!VAS083_F_Ilgalaikioturt79Apskaitosveikla1</vt:lpstr>
      <vt:lpstr>VAS083_F_Ilgalaikioturt79Apskaitosveikla1</vt:lpstr>
      <vt:lpstr>'Forma 12'!VAS083_F_Ilgalaikioturt79Geriamojovande7</vt:lpstr>
      <vt:lpstr>VAS083_F_Ilgalaikioturt79Geriamojovande7</vt:lpstr>
      <vt:lpstr>'Forma 12'!VAS083_F_Ilgalaikioturt79Geriamojovande8</vt:lpstr>
      <vt:lpstr>VAS083_F_Ilgalaikioturt79Geriamojovande8</vt:lpstr>
      <vt:lpstr>'Forma 12'!VAS083_F_Ilgalaikioturt79Geriamojovande9</vt:lpstr>
      <vt:lpstr>VAS083_F_Ilgalaikioturt79Geriamojovande9</vt:lpstr>
      <vt:lpstr>'Forma 12'!VAS083_F_Ilgalaikioturt79Inventorinisnu1</vt:lpstr>
      <vt:lpstr>VAS083_F_Ilgalaikioturt79Inventorinisnu1</vt:lpstr>
      <vt:lpstr>'Forma 12'!VAS083_F_Ilgalaikioturt79Kitareguliuoja1</vt:lpstr>
      <vt:lpstr>VAS083_F_Ilgalaikioturt79Kitareguliuoja1</vt:lpstr>
      <vt:lpstr>'Forma 12'!VAS083_F_Ilgalaikioturt79Kitosveiklosne1</vt:lpstr>
      <vt:lpstr>VAS083_F_Ilgalaikioturt79Kitosveiklosne1</vt:lpstr>
      <vt:lpstr>'Forma 12'!VAS083_F_Ilgalaikioturt79Lrklimatokaito1</vt:lpstr>
      <vt:lpstr>VAS083_F_Ilgalaikioturt79Lrklimatokaito1</vt:lpstr>
      <vt:lpstr>'Forma 12'!VAS083_F_Ilgalaikioturt79Nuotekudumblot1</vt:lpstr>
      <vt:lpstr>VAS083_F_Ilgalaikioturt79Nuotekudumblot1</vt:lpstr>
      <vt:lpstr>'Forma 12'!VAS083_F_Ilgalaikioturt79Nuotekusurinki1</vt:lpstr>
      <vt:lpstr>VAS083_F_Ilgalaikioturt79Nuotekusurinki1</vt:lpstr>
      <vt:lpstr>'Forma 12'!VAS083_F_Ilgalaikioturt79Nuotekuvalymas1</vt:lpstr>
      <vt:lpstr>VAS083_F_Ilgalaikioturt79Nuotekuvalymas1</vt:lpstr>
      <vt:lpstr>'Forma 12'!VAS083_F_Ilgalaikioturt79Pavirsiniunuot1</vt:lpstr>
      <vt:lpstr>VAS083_F_Ilgalaikioturt79Pavirsiniunuot1</vt:lpstr>
      <vt:lpstr>'Forma 12'!VAS083_F_Ilgalaikioturt79Turtovienetask1</vt:lpstr>
      <vt:lpstr>VAS083_F_Ilgalaikioturt79Turtovienetask1</vt:lpstr>
      <vt:lpstr>'Forma 12'!VAS083_F_Ilgalaikioturt7Apskaitosveikla1</vt:lpstr>
      <vt:lpstr>VAS083_F_Ilgalaikioturt7Apskaitosveikla1</vt:lpstr>
      <vt:lpstr>'Forma 12'!VAS083_F_Ilgalaikioturt7Geriamojovande7</vt:lpstr>
      <vt:lpstr>VAS083_F_Ilgalaikioturt7Geriamojovande7</vt:lpstr>
      <vt:lpstr>'Forma 12'!VAS083_F_Ilgalaikioturt7Geriamojovande8</vt:lpstr>
      <vt:lpstr>VAS083_F_Ilgalaikioturt7Geriamojovande8</vt:lpstr>
      <vt:lpstr>'Forma 12'!VAS083_F_Ilgalaikioturt7Geriamojovande9</vt:lpstr>
      <vt:lpstr>VAS083_F_Ilgalaikioturt7Geriamojovande9</vt:lpstr>
      <vt:lpstr>'Forma 12'!VAS083_F_Ilgalaikioturt7Inventorinisnu1</vt:lpstr>
      <vt:lpstr>VAS083_F_Ilgalaikioturt7Inventorinisnu1</vt:lpstr>
      <vt:lpstr>'Forma 12'!VAS083_F_Ilgalaikioturt7Kitareguliuoja1</vt:lpstr>
      <vt:lpstr>VAS083_F_Ilgalaikioturt7Kitareguliuoja1</vt:lpstr>
      <vt:lpstr>'Forma 12'!VAS083_F_Ilgalaikioturt7Kitosveiklosne1</vt:lpstr>
      <vt:lpstr>VAS083_F_Ilgalaikioturt7Kitosveiklosne1</vt:lpstr>
      <vt:lpstr>'Forma 12'!VAS083_F_Ilgalaikioturt7Lrklimatokaito1</vt:lpstr>
      <vt:lpstr>VAS083_F_Ilgalaikioturt7Lrklimatokaito1</vt:lpstr>
      <vt:lpstr>'Forma 12'!VAS083_F_Ilgalaikioturt7Nuotekudumblot1</vt:lpstr>
      <vt:lpstr>VAS083_F_Ilgalaikioturt7Nuotekudumblot1</vt:lpstr>
      <vt:lpstr>'Forma 12'!VAS083_F_Ilgalaikioturt7Nuotekusurinki1</vt:lpstr>
      <vt:lpstr>VAS083_F_Ilgalaikioturt7Nuotekusurinki1</vt:lpstr>
      <vt:lpstr>'Forma 12'!VAS083_F_Ilgalaikioturt7Nuotekuvalymas1</vt:lpstr>
      <vt:lpstr>VAS083_F_Ilgalaikioturt7Nuotekuvalymas1</vt:lpstr>
      <vt:lpstr>'Forma 12'!VAS083_F_Ilgalaikioturt7Pavirsiniunuot1</vt:lpstr>
      <vt:lpstr>VAS083_F_Ilgalaikioturt7Pavirsiniunuot1</vt:lpstr>
      <vt:lpstr>'Forma 12'!VAS083_F_Ilgalaikioturt7Turtovienetask1</vt:lpstr>
      <vt:lpstr>VAS083_F_Ilgalaikioturt7Turtovienetask1</vt:lpstr>
      <vt:lpstr>'Forma 12'!VAS083_F_Ilgalaikioturt80Apskaitosveikla1</vt:lpstr>
      <vt:lpstr>VAS083_F_Ilgalaikioturt80Apskaitosveikla1</vt:lpstr>
      <vt:lpstr>'Forma 12'!VAS083_F_Ilgalaikioturt80Geriamojovande7</vt:lpstr>
      <vt:lpstr>VAS083_F_Ilgalaikioturt80Geriamojovande7</vt:lpstr>
      <vt:lpstr>'Forma 12'!VAS083_F_Ilgalaikioturt80Geriamojovande8</vt:lpstr>
      <vt:lpstr>VAS083_F_Ilgalaikioturt80Geriamojovande8</vt:lpstr>
      <vt:lpstr>'Forma 12'!VAS083_F_Ilgalaikioturt80Geriamojovande9</vt:lpstr>
      <vt:lpstr>VAS083_F_Ilgalaikioturt80Geriamojovande9</vt:lpstr>
      <vt:lpstr>'Forma 12'!VAS083_F_Ilgalaikioturt80Inventorinisnu1</vt:lpstr>
      <vt:lpstr>VAS083_F_Ilgalaikioturt80Inventorinisnu1</vt:lpstr>
      <vt:lpstr>'Forma 12'!VAS083_F_Ilgalaikioturt80Kitareguliuoja1</vt:lpstr>
      <vt:lpstr>VAS083_F_Ilgalaikioturt80Kitareguliuoja1</vt:lpstr>
      <vt:lpstr>'Forma 12'!VAS083_F_Ilgalaikioturt80Kitosveiklosne1</vt:lpstr>
      <vt:lpstr>VAS083_F_Ilgalaikioturt80Kitosveiklosne1</vt:lpstr>
      <vt:lpstr>'Forma 12'!VAS083_F_Ilgalaikioturt80Lrklimatokaito1</vt:lpstr>
      <vt:lpstr>VAS083_F_Ilgalaikioturt80Lrklimatokaito1</vt:lpstr>
      <vt:lpstr>'Forma 12'!VAS083_F_Ilgalaikioturt80Nuotekudumblot1</vt:lpstr>
      <vt:lpstr>VAS083_F_Ilgalaikioturt80Nuotekudumblot1</vt:lpstr>
      <vt:lpstr>'Forma 12'!VAS083_F_Ilgalaikioturt80Nuotekusurinki1</vt:lpstr>
      <vt:lpstr>VAS083_F_Ilgalaikioturt80Nuotekusurinki1</vt:lpstr>
      <vt:lpstr>'Forma 12'!VAS083_F_Ilgalaikioturt80Nuotekuvalymas1</vt:lpstr>
      <vt:lpstr>VAS083_F_Ilgalaikioturt80Nuotekuvalymas1</vt:lpstr>
      <vt:lpstr>'Forma 12'!VAS083_F_Ilgalaikioturt80Pavirsiniunuot1</vt:lpstr>
      <vt:lpstr>VAS083_F_Ilgalaikioturt80Pavirsiniunuot1</vt:lpstr>
      <vt:lpstr>'Forma 12'!VAS083_F_Ilgalaikioturt80Turtovienetask1</vt:lpstr>
      <vt:lpstr>VAS083_F_Ilgalaikioturt80Turtovienetask1</vt:lpstr>
      <vt:lpstr>'Forma 12'!VAS083_F_Ilgalaikioturt81Apskaitosveikla1</vt:lpstr>
      <vt:lpstr>VAS083_F_Ilgalaikioturt81Apskaitosveikla1</vt:lpstr>
      <vt:lpstr>'Forma 12'!VAS083_F_Ilgalaikioturt81Geriamojovande7</vt:lpstr>
      <vt:lpstr>VAS083_F_Ilgalaikioturt81Geriamojovande7</vt:lpstr>
      <vt:lpstr>'Forma 12'!VAS083_F_Ilgalaikioturt81Geriamojovande8</vt:lpstr>
      <vt:lpstr>VAS083_F_Ilgalaikioturt81Geriamojovande8</vt:lpstr>
      <vt:lpstr>'Forma 12'!VAS083_F_Ilgalaikioturt81Geriamojovande9</vt:lpstr>
      <vt:lpstr>VAS083_F_Ilgalaikioturt81Geriamojovande9</vt:lpstr>
      <vt:lpstr>'Forma 12'!VAS083_F_Ilgalaikioturt81Inventorinisnu1</vt:lpstr>
      <vt:lpstr>VAS083_F_Ilgalaikioturt81Inventorinisnu1</vt:lpstr>
      <vt:lpstr>'Forma 12'!VAS083_F_Ilgalaikioturt81Kitareguliuoja1</vt:lpstr>
      <vt:lpstr>VAS083_F_Ilgalaikioturt81Kitareguliuoja1</vt:lpstr>
      <vt:lpstr>'Forma 12'!VAS083_F_Ilgalaikioturt81Kitosveiklosne1</vt:lpstr>
      <vt:lpstr>VAS083_F_Ilgalaikioturt81Kitosveiklosne1</vt:lpstr>
      <vt:lpstr>'Forma 12'!VAS083_F_Ilgalaikioturt81Lrklimatokaito1</vt:lpstr>
      <vt:lpstr>VAS083_F_Ilgalaikioturt81Lrklimatokaito1</vt:lpstr>
      <vt:lpstr>'Forma 12'!VAS083_F_Ilgalaikioturt81Nuotekudumblot1</vt:lpstr>
      <vt:lpstr>VAS083_F_Ilgalaikioturt81Nuotekudumblot1</vt:lpstr>
      <vt:lpstr>'Forma 12'!VAS083_F_Ilgalaikioturt81Nuotekusurinki1</vt:lpstr>
      <vt:lpstr>VAS083_F_Ilgalaikioturt81Nuotekusurinki1</vt:lpstr>
      <vt:lpstr>'Forma 12'!VAS083_F_Ilgalaikioturt81Nuotekuvalymas1</vt:lpstr>
      <vt:lpstr>VAS083_F_Ilgalaikioturt81Nuotekuvalymas1</vt:lpstr>
      <vt:lpstr>'Forma 12'!VAS083_F_Ilgalaikioturt81Pavirsiniunuot1</vt:lpstr>
      <vt:lpstr>VAS083_F_Ilgalaikioturt81Pavirsiniunuot1</vt:lpstr>
      <vt:lpstr>'Forma 12'!VAS083_F_Ilgalaikioturt81Turtovienetask1</vt:lpstr>
      <vt:lpstr>VAS083_F_Ilgalaikioturt81Turtovienetask1</vt:lpstr>
      <vt:lpstr>'Forma 12'!VAS083_F_Ilgalaikioturt82Apskaitosveikla1</vt:lpstr>
      <vt:lpstr>VAS083_F_Ilgalaikioturt82Apskaitosveikla1</vt:lpstr>
      <vt:lpstr>'Forma 12'!VAS083_F_Ilgalaikioturt82Geriamojovande7</vt:lpstr>
      <vt:lpstr>VAS083_F_Ilgalaikioturt82Geriamojovande7</vt:lpstr>
      <vt:lpstr>'Forma 12'!VAS083_F_Ilgalaikioturt82Geriamojovande8</vt:lpstr>
      <vt:lpstr>VAS083_F_Ilgalaikioturt82Geriamojovande8</vt:lpstr>
      <vt:lpstr>'Forma 12'!VAS083_F_Ilgalaikioturt82Geriamojovande9</vt:lpstr>
      <vt:lpstr>VAS083_F_Ilgalaikioturt82Geriamojovande9</vt:lpstr>
      <vt:lpstr>'Forma 12'!VAS083_F_Ilgalaikioturt82Inventorinisnu1</vt:lpstr>
      <vt:lpstr>VAS083_F_Ilgalaikioturt82Inventorinisnu1</vt:lpstr>
      <vt:lpstr>'Forma 12'!VAS083_F_Ilgalaikioturt82Kitareguliuoja1</vt:lpstr>
      <vt:lpstr>VAS083_F_Ilgalaikioturt82Kitareguliuoja1</vt:lpstr>
      <vt:lpstr>'Forma 12'!VAS083_F_Ilgalaikioturt82Kitosveiklosne1</vt:lpstr>
      <vt:lpstr>VAS083_F_Ilgalaikioturt82Kitosveiklosne1</vt:lpstr>
      <vt:lpstr>'Forma 12'!VAS083_F_Ilgalaikioturt82Lrklimatokaito1</vt:lpstr>
      <vt:lpstr>VAS083_F_Ilgalaikioturt82Lrklimatokaito1</vt:lpstr>
      <vt:lpstr>'Forma 12'!VAS083_F_Ilgalaikioturt82Nuotekudumblot1</vt:lpstr>
      <vt:lpstr>VAS083_F_Ilgalaikioturt82Nuotekudumblot1</vt:lpstr>
      <vt:lpstr>'Forma 12'!VAS083_F_Ilgalaikioturt82Nuotekusurinki1</vt:lpstr>
      <vt:lpstr>VAS083_F_Ilgalaikioturt82Nuotekusurinki1</vt:lpstr>
      <vt:lpstr>'Forma 12'!VAS083_F_Ilgalaikioturt82Nuotekuvalymas1</vt:lpstr>
      <vt:lpstr>VAS083_F_Ilgalaikioturt82Nuotekuvalymas1</vt:lpstr>
      <vt:lpstr>'Forma 12'!VAS083_F_Ilgalaikioturt82Pavirsiniunuot1</vt:lpstr>
      <vt:lpstr>VAS083_F_Ilgalaikioturt82Pavirsiniunuot1</vt:lpstr>
      <vt:lpstr>'Forma 12'!VAS083_F_Ilgalaikioturt82Turtovienetask1</vt:lpstr>
      <vt:lpstr>VAS083_F_Ilgalaikioturt82Turtovienetask1</vt:lpstr>
      <vt:lpstr>'Forma 12'!VAS083_F_Ilgalaikioturt83Apskaitosveikla1</vt:lpstr>
      <vt:lpstr>VAS083_F_Ilgalaikioturt83Apskaitosveikla1</vt:lpstr>
      <vt:lpstr>'Forma 12'!VAS083_F_Ilgalaikioturt83Geriamojovande7</vt:lpstr>
      <vt:lpstr>VAS083_F_Ilgalaikioturt83Geriamojovande7</vt:lpstr>
      <vt:lpstr>'Forma 12'!VAS083_F_Ilgalaikioturt83Geriamojovande8</vt:lpstr>
      <vt:lpstr>VAS083_F_Ilgalaikioturt83Geriamojovande8</vt:lpstr>
      <vt:lpstr>'Forma 12'!VAS083_F_Ilgalaikioturt83Geriamojovande9</vt:lpstr>
      <vt:lpstr>VAS083_F_Ilgalaikioturt83Geriamojovande9</vt:lpstr>
      <vt:lpstr>'Forma 12'!VAS083_F_Ilgalaikioturt83Inventorinisnu1</vt:lpstr>
      <vt:lpstr>VAS083_F_Ilgalaikioturt83Inventorinisnu1</vt:lpstr>
      <vt:lpstr>'Forma 12'!VAS083_F_Ilgalaikioturt83Kitareguliuoja1</vt:lpstr>
      <vt:lpstr>VAS083_F_Ilgalaikioturt83Kitareguliuoja1</vt:lpstr>
      <vt:lpstr>'Forma 12'!VAS083_F_Ilgalaikioturt83Kitosveiklosne1</vt:lpstr>
      <vt:lpstr>VAS083_F_Ilgalaikioturt83Kitosveiklosne1</vt:lpstr>
      <vt:lpstr>'Forma 12'!VAS083_F_Ilgalaikioturt83Lrklimatokaito1</vt:lpstr>
      <vt:lpstr>VAS083_F_Ilgalaikioturt83Lrklimatokaito1</vt:lpstr>
      <vt:lpstr>'Forma 12'!VAS083_F_Ilgalaikioturt83Nuotekudumblot1</vt:lpstr>
      <vt:lpstr>VAS083_F_Ilgalaikioturt83Nuotekudumblot1</vt:lpstr>
      <vt:lpstr>'Forma 12'!VAS083_F_Ilgalaikioturt83Nuotekusurinki1</vt:lpstr>
      <vt:lpstr>VAS083_F_Ilgalaikioturt83Nuotekusurinki1</vt:lpstr>
      <vt:lpstr>'Forma 12'!VAS083_F_Ilgalaikioturt83Nuotekuvalymas1</vt:lpstr>
      <vt:lpstr>VAS083_F_Ilgalaikioturt83Nuotekuvalymas1</vt:lpstr>
      <vt:lpstr>'Forma 12'!VAS083_F_Ilgalaikioturt83Pavirsiniunuot1</vt:lpstr>
      <vt:lpstr>VAS083_F_Ilgalaikioturt83Pavirsiniunuot1</vt:lpstr>
      <vt:lpstr>'Forma 12'!VAS083_F_Ilgalaikioturt83Turtovienetask1</vt:lpstr>
      <vt:lpstr>VAS083_F_Ilgalaikioturt83Turtovienetask1</vt:lpstr>
      <vt:lpstr>'Forma 12'!VAS083_F_Ilgalaikioturt84Apskaitosveikla1</vt:lpstr>
      <vt:lpstr>VAS083_F_Ilgalaikioturt84Apskaitosveikla1</vt:lpstr>
      <vt:lpstr>'Forma 12'!VAS083_F_Ilgalaikioturt84Geriamojovande7</vt:lpstr>
      <vt:lpstr>VAS083_F_Ilgalaikioturt84Geriamojovande7</vt:lpstr>
      <vt:lpstr>'Forma 12'!VAS083_F_Ilgalaikioturt84Geriamojovande8</vt:lpstr>
      <vt:lpstr>VAS083_F_Ilgalaikioturt84Geriamojovande8</vt:lpstr>
      <vt:lpstr>'Forma 12'!VAS083_F_Ilgalaikioturt84Geriamojovande9</vt:lpstr>
      <vt:lpstr>VAS083_F_Ilgalaikioturt84Geriamojovande9</vt:lpstr>
      <vt:lpstr>'Forma 12'!VAS083_F_Ilgalaikioturt84Inventorinisnu1</vt:lpstr>
      <vt:lpstr>VAS083_F_Ilgalaikioturt84Inventorinisnu1</vt:lpstr>
      <vt:lpstr>'Forma 12'!VAS083_F_Ilgalaikioturt84Kitareguliuoja1</vt:lpstr>
      <vt:lpstr>VAS083_F_Ilgalaikioturt84Kitareguliuoja1</vt:lpstr>
      <vt:lpstr>'Forma 12'!VAS083_F_Ilgalaikioturt84Kitosveiklosne1</vt:lpstr>
      <vt:lpstr>VAS083_F_Ilgalaikioturt84Kitosveiklosne1</vt:lpstr>
      <vt:lpstr>'Forma 12'!VAS083_F_Ilgalaikioturt84Lrklimatokaito1</vt:lpstr>
      <vt:lpstr>VAS083_F_Ilgalaikioturt84Lrklimatokaito1</vt:lpstr>
      <vt:lpstr>'Forma 12'!VAS083_F_Ilgalaikioturt84Nuotekudumblot1</vt:lpstr>
      <vt:lpstr>VAS083_F_Ilgalaikioturt84Nuotekudumblot1</vt:lpstr>
      <vt:lpstr>'Forma 12'!VAS083_F_Ilgalaikioturt84Nuotekusurinki1</vt:lpstr>
      <vt:lpstr>VAS083_F_Ilgalaikioturt84Nuotekusurinki1</vt:lpstr>
      <vt:lpstr>'Forma 12'!VAS083_F_Ilgalaikioturt84Nuotekuvalymas1</vt:lpstr>
      <vt:lpstr>VAS083_F_Ilgalaikioturt84Nuotekuvalymas1</vt:lpstr>
      <vt:lpstr>'Forma 12'!VAS083_F_Ilgalaikioturt84Pavirsiniunuot1</vt:lpstr>
      <vt:lpstr>VAS083_F_Ilgalaikioturt84Pavirsiniunuot1</vt:lpstr>
      <vt:lpstr>'Forma 12'!VAS083_F_Ilgalaikioturt84Turtovienetask1</vt:lpstr>
      <vt:lpstr>VAS083_F_Ilgalaikioturt84Turtovienetask1</vt:lpstr>
      <vt:lpstr>'Forma 12'!VAS083_F_Ilgalaikioturt85Apskaitosveikla1</vt:lpstr>
      <vt:lpstr>VAS083_F_Ilgalaikioturt85Apskaitosveikla1</vt:lpstr>
      <vt:lpstr>'Forma 12'!VAS083_F_Ilgalaikioturt85Geriamojovande7</vt:lpstr>
      <vt:lpstr>VAS083_F_Ilgalaikioturt85Geriamojovande7</vt:lpstr>
      <vt:lpstr>'Forma 12'!VAS083_F_Ilgalaikioturt85Geriamojovande8</vt:lpstr>
      <vt:lpstr>VAS083_F_Ilgalaikioturt85Geriamojovande8</vt:lpstr>
      <vt:lpstr>'Forma 12'!VAS083_F_Ilgalaikioturt85Geriamojovande9</vt:lpstr>
      <vt:lpstr>VAS083_F_Ilgalaikioturt85Geriamojovande9</vt:lpstr>
      <vt:lpstr>'Forma 12'!VAS083_F_Ilgalaikioturt85Inventorinisnu1</vt:lpstr>
      <vt:lpstr>VAS083_F_Ilgalaikioturt85Inventorinisnu1</vt:lpstr>
      <vt:lpstr>'Forma 12'!VAS083_F_Ilgalaikioturt85Kitareguliuoja1</vt:lpstr>
      <vt:lpstr>VAS083_F_Ilgalaikioturt85Kitareguliuoja1</vt:lpstr>
      <vt:lpstr>'Forma 12'!VAS083_F_Ilgalaikioturt85Kitosveiklosne1</vt:lpstr>
      <vt:lpstr>VAS083_F_Ilgalaikioturt85Kitosveiklosne1</vt:lpstr>
      <vt:lpstr>'Forma 12'!VAS083_F_Ilgalaikioturt85Lrklimatokaito1</vt:lpstr>
      <vt:lpstr>VAS083_F_Ilgalaikioturt85Lrklimatokaito1</vt:lpstr>
      <vt:lpstr>'Forma 12'!VAS083_F_Ilgalaikioturt85Nuotekudumblot1</vt:lpstr>
      <vt:lpstr>VAS083_F_Ilgalaikioturt85Nuotekudumblot1</vt:lpstr>
      <vt:lpstr>'Forma 12'!VAS083_F_Ilgalaikioturt85Nuotekusurinki1</vt:lpstr>
      <vt:lpstr>VAS083_F_Ilgalaikioturt85Nuotekusurinki1</vt:lpstr>
      <vt:lpstr>'Forma 12'!VAS083_F_Ilgalaikioturt85Nuotekuvalymas1</vt:lpstr>
      <vt:lpstr>VAS083_F_Ilgalaikioturt85Nuotekuvalymas1</vt:lpstr>
      <vt:lpstr>'Forma 12'!VAS083_F_Ilgalaikioturt85Pavirsiniunuot1</vt:lpstr>
      <vt:lpstr>VAS083_F_Ilgalaikioturt85Pavirsiniunuot1</vt:lpstr>
      <vt:lpstr>'Forma 12'!VAS083_F_Ilgalaikioturt85Turtovienetask1</vt:lpstr>
      <vt:lpstr>VAS083_F_Ilgalaikioturt85Turtovienetask1</vt:lpstr>
      <vt:lpstr>'Forma 12'!VAS083_F_Ilgalaikioturt86Apskaitosveikla1</vt:lpstr>
      <vt:lpstr>VAS083_F_Ilgalaikioturt86Apskaitosveikla1</vt:lpstr>
      <vt:lpstr>'Forma 12'!VAS083_F_Ilgalaikioturt86Geriamojovande7</vt:lpstr>
      <vt:lpstr>VAS083_F_Ilgalaikioturt86Geriamojovande7</vt:lpstr>
      <vt:lpstr>'Forma 12'!VAS083_F_Ilgalaikioturt86Geriamojovande8</vt:lpstr>
      <vt:lpstr>VAS083_F_Ilgalaikioturt86Geriamojovande8</vt:lpstr>
      <vt:lpstr>'Forma 12'!VAS083_F_Ilgalaikioturt86Geriamojovande9</vt:lpstr>
      <vt:lpstr>VAS083_F_Ilgalaikioturt86Geriamojovande9</vt:lpstr>
      <vt:lpstr>'Forma 12'!VAS083_F_Ilgalaikioturt86Inventorinisnu1</vt:lpstr>
      <vt:lpstr>VAS083_F_Ilgalaikioturt86Inventorinisnu1</vt:lpstr>
      <vt:lpstr>'Forma 12'!VAS083_F_Ilgalaikioturt86Kitareguliuoja1</vt:lpstr>
      <vt:lpstr>VAS083_F_Ilgalaikioturt86Kitareguliuoja1</vt:lpstr>
      <vt:lpstr>'Forma 12'!VAS083_F_Ilgalaikioturt86Kitosveiklosne1</vt:lpstr>
      <vt:lpstr>VAS083_F_Ilgalaikioturt86Kitosveiklosne1</vt:lpstr>
      <vt:lpstr>'Forma 12'!VAS083_F_Ilgalaikioturt86Lrklimatokaito1</vt:lpstr>
      <vt:lpstr>VAS083_F_Ilgalaikioturt86Lrklimatokaito1</vt:lpstr>
      <vt:lpstr>'Forma 12'!VAS083_F_Ilgalaikioturt86Nuotekudumblot1</vt:lpstr>
      <vt:lpstr>VAS083_F_Ilgalaikioturt86Nuotekudumblot1</vt:lpstr>
      <vt:lpstr>'Forma 12'!VAS083_F_Ilgalaikioturt86Nuotekusurinki1</vt:lpstr>
      <vt:lpstr>VAS083_F_Ilgalaikioturt86Nuotekusurinki1</vt:lpstr>
      <vt:lpstr>'Forma 12'!VAS083_F_Ilgalaikioturt86Nuotekuvalymas1</vt:lpstr>
      <vt:lpstr>VAS083_F_Ilgalaikioturt86Nuotekuvalymas1</vt:lpstr>
      <vt:lpstr>'Forma 12'!VAS083_F_Ilgalaikioturt86Pavirsiniunuot1</vt:lpstr>
      <vt:lpstr>VAS083_F_Ilgalaikioturt86Pavirsiniunuot1</vt:lpstr>
      <vt:lpstr>'Forma 12'!VAS083_F_Ilgalaikioturt86Turtovienetask1</vt:lpstr>
      <vt:lpstr>VAS083_F_Ilgalaikioturt86Turtovienetask1</vt:lpstr>
      <vt:lpstr>'Forma 12'!VAS083_F_Ilgalaikioturt87Apskaitosveikla1</vt:lpstr>
      <vt:lpstr>VAS083_F_Ilgalaikioturt87Apskaitosveikla1</vt:lpstr>
      <vt:lpstr>'Forma 12'!VAS083_F_Ilgalaikioturt87Geriamojovande7</vt:lpstr>
      <vt:lpstr>VAS083_F_Ilgalaikioturt87Geriamojovande7</vt:lpstr>
      <vt:lpstr>'Forma 12'!VAS083_F_Ilgalaikioturt87Geriamojovande8</vt:lpstr>
      <vt:lpstr>VAS083_F_Ilgalaikioturt87Geriamojovande8</vt:lpstr>
      <vt:lpstr>'Forma 12'!VAS083_F_Ilgalaikioturt87Geriamojovande9</vt:lpstr>
      <vt:lpstr>VAS083_F_Ilgalaikioturt87Geriamojovande9</vt:lpstr>
      <vt:lpstr>'Forma 12'!VAS083_F_Ilgalaikioturt87Inventorinisnu1</vt:lpstr>
      <vt:lpstr>VAS083_F_Ilgalaikioturt87Inventorinisnu1</vt:lpstr>
      <vt:lpstr>'Forma 12'!VAS083_F_Ilgalaikioturt87Kitareguliuoja1</vt:lpstr>
      <vt:lpstr>VAS083_F_Ilgalaikioturt87Kitareguliuoja1</vt:lpstr>
      <vt:lpstr>'Forma 12'!VAS083_F_Ilgalaikioturt87Kitosveiklosne1</vt:lpstr>
      <vt:lpstr>VAS083_F_Ilgalaikioturt87Kitosveiklosne1</vt:lpstr>
      <vt:lpstr>'Forma 12'!VAS083_F_Ilgalaikioturt87Lrklimatokaito1</vt:lpstr>
      <vt:lpstr>VAS083_F_Ilgalaikioturt87Lrklimatokaito1</vt:lpstr>
      <vt:lpstr>'Forma 12'!VAS083_F_Ilgalaikioturt87Nuotekudumblot1</vt:lpstr>
      <vt:lpstr>VAS083_F_Ilgalaikioturt87Nuotekudumblot1</vt:lpstr>
      <vt:lpstr>'Forma 12'!VAS083_F_Ilgalaikioturt87Nuotekusurinki1</vt:lpstr>
      <vt:lpstr>VAS083_F_Ilgalaikioturt87Nuotekusurinki1</vt:lpstr>
      <vt:lpstr>'Forma 12'!VAS083_F_Ilgalaikioturt87Nuotekuvalymas1</vt:lpstr>
      <vt:lpstr>VAS083_F_Ilgalaikioturt87Nuotekuvalymas1</vt:lpstr>
      <vt:lpstr>'Forma 12'!VAS083_F_Ilgalaikioturt87Pavirsiniunuot1</vt:lpstr>
      <vt:lpstr>VAS083_F_Ilgalaikioturt87Pavirsiniunuot1</vt:lpstr>
      <vt:lpstr>'Forma 12'!VAS083_F_Ilgalaikioturt87Turtovienetask1</vt:lpstr>
      <vt:lpstr>VAS083_F_Ilgalaikioturt87Turtovienetask1</vt:lpstr>
      <vt:lpstr>'Forma 12'!VAS083_F_Ilgalaikioturt88Apskaitosveikla1</vt:lpstr>
      <vt:lpstr>VAS083_F_Ilgalaikioturt88Apskaitosveikla1</vt:lpstr>
      <vt:lpstr>'Forma 12'!VAS083_F_Ilgalaikioturt88Geriamojovande7</vt:lpstr>
      <vt:lpstr>VAS083_F_Ilgalaikioturt88Geriamojovande7</vt:lpstr>
      <vt:lpstr>'Forma 12'!VAS083_F_Ilgalaikioturt88Geriamojovande8</vt:lpstr>
      <vt:lpstr>VAS083_F_Ilgalaikioturt88Geriamojovande8</vt:lpstr>
      <vt:lpstr>'Forma 12'!VAS083_F_Ilgalaikioturt88Geriamojovande9</vt:lpstr>
      <vt:lpstr>VAS083_F_Ilgalaikioturt88Geriamojovande9</vt:lpstr>
      <vt:lpstr>'Forma 12'!VAS083_F_Ilgalaikioturt88Inventorinisnu1</vt:lpstr>
      <vt:lpstr>VAS083_F_Ilgalaikioturt88Inventorinisnu1</vt:lpstr>
      <vt:lpstr>'Forma 12'!VAS083_F_Ilgalaikioturt88Kitareguliuoja1</vt:lpstr>
      <vt:lpstr>VAS083_F_Ilgalaikioturt88Kitareguliuoja1</vt:lpstr>
      <vt:lpstr>'Forma 12'!VAS083_F_Ilgalaikioturt88Kitosveiklosne1</vt:lpstr>
      <vt:lpstr>VAS083_F_Ilgalaikioturt88Kitosveiklosne1</vt:lpstr>
      <vt:lpstr>'Forma 12'!VAS083_F_Ilgalaikioturt88Lrklimatokaito1</vt:lpstr>
      <vt:lpstr>VAS083_F_Ilgalaikioturt88Lrklimatokaito1</vt:lpstr>
      <vt:lpstr>'Forma 12'!VAS083_F_Ilgalaikioturt88Nuotekudumblot1</vt:lpstr>
      <vt:lpstr>VAS083_F_Ilgalaikioturt88Nuotekudumblot1</vt:lpstr>
      <vt:lpstr>'Forma 12'!VAS083_F_Ilgalaikioturt88Nuotekusurinki1</vt:lpstr>
      <vt:lpstr>VAS083_F_Ilgalaikioturt88Nuotekusurinki1</vt:lpstr>
      <vt:lpstr>'Forma 12'!VAS083_F_Ilgalaikioturt88Nuotekuvalymas1</vt:lpstr>
      <vt:lpstr>VAS083_F_Ilgalaikioturt88Nuotekuvalymas1</vt:lpstr>
      <vt:lpstr>'Forma 12'!VAS083_F_Ilgalaikioturt88Pavirsiniunuot1</vt:lpstr>
      <vt:lpstr>VAS083_F_Ilgalaikioturt88Pavirsiniunuot1</vt:lpstr>
      <vt:lpstr>'Forma 12'!VAS083_F_Ilgalaikioturt88Turtovienetask1</vt:lpstr>
      <vt:lpstr>VAS083_F_Ilgalaikioturt88Turtovienetask1</vt:lpstr>
      <vt:lpstr>'Forma 12'!VAS083_F_Ilgalaikioturt89Apskaitosveikla1</vt:lpstr>
      <vt:lpstr>VAS083_F_Ilgalaikioturt89Apskaitosveikla1</vt:lpstr>
      <vt:lpstr>'Forma 12'!VAS083_F_Ilgalaikioturt89Geriamojovande7</vt:lpstr>
      <vt:lpstr>VAS083_F_Ilgalaikioturt89Geriamojovande7</vt:lpstr>
      <vt:lpstr>'Forma 12'!VAS083_F_Ilgalaikioturt89Geriamojovande8</vt:lpstr>
      <vt:lpstr>VAS083_F_Ilgalaikioturt89Geriamojovande8</vt:lpstr>
      <vt:lpstr>'Forma 12'!VAS083_F_Ilgalaikioturt89Geriamojovande9</vt:lpstr>
      <vt:lpstr>VAS083_F_Ilgalaikioturt89Geriamojovande9</vt:lpstr>
      <vt:lpstr>'Forma 12'!VAS083_F_Ilgalaikioturt89Inventorinisnu1</vt:lpstr>
      <vt:lpstr>VAS083_F_Ilgalaikioturt89Inventorinisnu1</vt:lpstr>
      <vt:lpstr>'Forma 12'!VAS083_F_Ilgalaikioturt89Kitareguliuoja1</vt:lpstr>
      <vt:lpstr>VAS083_F_Ilgalaikioturt89Kitareguliuoja1</vt:lpstr>
      <vt:lpstr>'Forma 12'!VAS083_F_Ilgalaikioturt89Kitosveiklosne1</vt:lpstr>
      <vt:lpstr>VAS083_F_Ilgalaikioturt89Kitosveiklosne1</vt:lpstr>
      <vt:lpstr>'Forma 12'!VAS083_F_Ilgalaikioturt89Lrklimatokaito1</vt:lpstr>
      <vt:lpstr>VAS083_F_Ilgalaikioturt89Lrklimatokaito1</vt:lpstr>
      <vt:lpstr>'Forma 12'!VAS083_F_Ilgalaikioturt89Nuotekudumblot1</vt:lpstr>
      <vt:lpstr>VAS083_F_Ilgalaikioturt89Nuotekudumblot1</vt:lpstr>
      <vt:lpstr>'Forma 12'!VAS083_F_Ilgalaikioturt89Nuotekusurinki1</vt:lpstr>
      <vt:lpstr>VAS083_F_Ilgalaikioturt89Nuotekusurinki1</vt:lpstr>
      <vt:lpstr>'Forma 12'!VAS083_F_Ilgalaikioturt89Nuotekuvalymas1</vt:lpstr>
      <vt:lpstr>VAS083_F_Ilgalaikioturt89Nuotekuvalymas1</vt:lpstr>
      <vt:lpstr>'Forma 12'!VAS083_F_Ilgalaikioturt89Pavirsiniunuot1</vt:lpstr>
      <vt:lpstr>VAS083_F_Ilgalaikioturt89Pavirsiniunuot1</vt:lpstr>
      <vt:lpstr>'Forma 12'!VAS083_F_Ilgalaikioturt89Turtovienetask1</vt:lpstr>
      <vt:lpstr>VAS083_F_Ilgalaikioturt89Turtovienetask1</vt:lpstr>
      <vt:lpstr>'Forma 12'!VAS083_F_Ilgalaikioturt8Apskaitosveikla1</vt:lpstr>
      <vt:lpstr>VAS083_F_Ilgalaikioturt8Apskaitosveikla1</vt:lpstr>
      <vt:lpstr>'Forma 12'!VAS083_F_Ilgalaikioturt8Geriamojovande7</vt:lpstr>
      <vt:lpstr>VAS083_F_Ilgalaikioturt8Geriamojovande7</vt:lpstr>
      <vt:lpstr>'Forma 12'!VAS083_F_Ilgalaikioturt8Geriamojovande8</vt:lpstr>
      <vt:lpstr>VAS083_F_Ilgalaikioturt8Geriamojovande8</vt:lpstr>
      <vt:lpstr>'Forma 12'!VAS083_F_Ilgalaikioturt8Geriamojovande9</vt:lpstr>
      <vt:lpstr>VAS083_F_Ilgalaikioturt8Geriamojovande9</vt:lpstr>
      <vt:lpstr>'Forma 12'!VAS083_F_Ilgalaikioturt8Inventorinisnu1</vt:lpstr>
      <vt:lpstr>VAS083_F_Ilgalaikioturt8Inventorinisnu1</vt:lpstr>
      <vt:lpstr>'Forma 12'!VAS083_F_Ilgalaikioturt8Kitareguliuoja1</vt:lpstr>
      <vt:lpstr>VAS083_F_Ilgalaikioturt8Kitareguliuoja1</vt:lpstr>
      <vt:lpstr>'Forma 12'!VAS083_F_Ilgalaikioturt8Kitosveiklosne1</vt:lpstr>
      <vt:lpstr>VAS083_F_Ilgalaikioturt8Kitosveiklosne1</vt:lpstr>
      <vt:lpstr>'Forma 12'!VAS083_F_Ilgalaikioturt8Lrklimatokaito1</vt:lpstr>
      <vt:lpstr>VAS083_F_Ilgalaikioturt8Lrklimatokaito1</vt:lpstr>
      <vt:lpstr>'Forma 12'!VAS083_F_Ilgalaikioturt8Nuotekudumblot1</vt:lpstr>
      <vt:lpstr>VAS083_F_Ilgalaikioturt8Nuotekudumblot1</vt:lpstr>
      <vt:lpstr>'Forma 12'!VAS083_F_Ilgalaikioturt8Nuotekusurinki1</vt:lpstr>
      <vt:lpstr>VAS083_F_Ilgalaikioturt8Nuotekusurinki1</vt:lpstr>
      <vt:lpstr>'Forma 12'!VAS083_F_Ilgalaikioturt8Nuotekuvalymas1</vt:lpstr>
      <vt:lpstr>VAS083_F_Ilgalaikioturt8Nuotekuvalymas1</vt:lpstr>
      <vt:lpstr>'Forma 12'!VAS083_F_Ilgalaikioturt8Pavirsiniunuot1</vt:lpstr>
      <vt:lpstr>VAS083_F_Ilgalaikioturt8Pavirsiniunuot1</vt:lpstr>
      <vt:lpstr>'Forma 12'!VAS083_F_Ilgalaikioturt8Turtovienetask1</vt:lpstr>
      <vt:lpstr>VAS083_F_Ilgalaikioturt8Turtovienetask1</vt:lpstr>
      <vt:lpstr>'Forma 12'!VAS083_F_Ilgalaikioturt90Apskaitosveikla1</vt:lpstr>
      <vt:lpstr>VAS083_F_Ilgalaikioturt90Apskaitosveikla1</vt:lpstr>
      <vt:lpstr>'Forma 12'!VAS083_F_Ilgalaikioturt90Geriamojovande7</vt:lpstr>
      <vt:lpstr>VAS083_F_Ilgalaikioturt90Geriamojovande7</vt:lpstr>
      <vt:lpstr>'Forma 12'!VAS083_F_Ilgalaikioturt90Geriamojovande8</vt:lpstr>
      <vt:lpstr>VAS083_F_Ilgalaikioturt90Geriamojovande8</vt:lpstr>
      <vt:lpstr>'Forma 12'!VAS083_F_Ilgalaikioturt90Geriamojovande9</vt:lpstr>
      <vt:lpstr>VAS083_F_Ilgalaikioturt90Geriamojovande9</vt:lpstr>
      <vt:lpstr>'Forma 12'!VAS083_F_Ilgalaikioturt90Inventorinisnu1</vt:lpstr>
      <vt:lpstr>VAS083_F_Ilgalaikioturt90Inventorinisnu1</vt:lpstr>
      <vt:lpstr>'Forma 12'!VAS083_F_Ilgalaikioturt90Kitareguliuoja1</vt:lpstr>
      <vt:lpstr>VAS083_F_Ilgalaikioturt90Kitareguliuoja1</vt:lpstr>
      <vt:lpstr>'Forma 12'!VAS083_F_Ilgalaikioturt90Kitosveiklosne1</vt:lpstr>
      <vt:lpstr>VAS083_F_Ilgalaikioturt90Kitosveiklosne1</vt:lpstr>
      <vt:lpstr>'Forma 12'!VAS083_F_Ilgalaikioturt90Lrklimatokaito1</vt:lpstr>
      <vt:lpstr>VAS083_F_Ilgalaikioturt90Lrklimatokaito1</vt:lpstr>
      <vt:lpstr>'Forma 12'!VAS083_F_Ilgalaikioturt90Nuotekudumblot1</vt:lpstr>
      <vt:lpstr>VAS083_F_Ilgalaikioturt90Nuotekudumblot1</vt:lpstr>
      <vt:lpstr>'Forma 12'!VAS083_F_Ilgalaikioturt90Nuotekusurinki1</vt:lpstr>
      <vt:lpstr>VAS083_F_Ilgalaikioturt90Nuotekusurinki1</vt:lpstr>
      <vt:lpstr>'Forma 12'!VAS083_F_Ilgalaikioturt90Nuotekuvalymas1</vt:lpstr>
      <vt:lpstr>VAS083_F_Ilgalaikioturt90Nuotekuvalymas1</vt:lpstr>
      <vt:lpstr>'Forma 12'!VAS083_F_Ilgalaikioturt90Pavirsiniunuot1</vt:lpstr>
      <vt:lpstr>VAS083_F_Ilgalaikioturt90Pavirsiniunuot1</vt:lpstr>
      <vt:lpstr>'Forma 12'!VAS083_F_Ilgalaikioturt90Turtovienetask1</vt:lpstr>
      <vt:lpstr>VAS083_F_Ilgalaikioturt90Turtovienetask1</vt:lpstr>
      <vt:lpstr>'Forma 12'!VAS083_F_Ilgalaikioturt91Apskaitosveikla1</vt:lpstr>
      <vt:lpstr>VAS083_F_Ilgalaikioturt91Apskaitosveikla1</vt:lpstr>
      <vt:lpstr>'Forma 12'!VAS083_F_Ilgalaikioturt91Geriamojovande7</vt:lpstr>
      <vt:lpstr>VAS083_F_Ilgalaikioturt91Geriamojovande7</vt:lpstr>
      <vt:lpstr>'Forma 12'!VAS083_F_Ilgalaikioturt91Geriamojovande8</vt:lpstr>
      <vt:lpstr>VAS083_F_Ilgalaikioturt91Geriamojovande8</vt:lpstr>
      <vt:lpstr>'Forma 12'!VAS083_F_Ilgalaikioturt91Geriamojovande9</vt:lpstr>
      <vt:lpstr>VAS083_F_Ilgalaikioturt91Geriamojovande9</vt:lpstr>
      <vt:lpstr>'Forma 12'!VAS083_F_Ilgalaikioturt91Inventorinisnu1</vt:lpstr>
      <vt:lpstr>VAS083_F_Ilgalaikioturt91Inventorinisnu1</vt:lpstr>
      <vt:lpstr>'Forma 12'!VAS083_F_Ilgalaikioturt91Kitareguliuoja1</vt:lpstr>
      <vt:lpstr>VAS083_F_Ilgalaikioturt91Kitareguliuoja1</vt:lpstr>
      <vt:lpstr>'Forma 12'!VAS083_F_Ilgalaikioturt91Kitosveiklosne1</vt:lpstr>
      <vt:lpstr>VAS083_F_Ilgalaikioturt91Kitosveiklosne1</vt:lpstr>
      <vt:lpstr>'Forma 12'!VAS083_F_Ilgalaikioturt91Lrklimatokaito1</vt:lpstr>
      <vt:lpstr>VAS083_F_Ilgalaikioturt91Lrklimatokaito1</vt:lpstr>
      <vt:lpstr>'Forma 12'!VAS083_F_Ilgalaikioturt91Nuotekudumblot1</vt:lpstr>
      <vt:lpstr>VAS083_F_Ilgalaikioturt91Nuotekudumblot1</vt:lpstr>
      <vt:lpstr>'Forma 12'!VAS083_F_Ilgalaikioturt91Nuotekusurinki1</vt:lpstr>
      <vt:lpstr>VAS083_F_Ilgalaikioturt91Nuotekusurinki1</vt:lpstr>
      <vt:lpstr>'Forma 12'!VAS083_F_Ilgalaikioturt91Nuotekuvalymas1</vt:lpstr>
      <vt:lpstr>VAS083_F_Ilgalaikioturt91Nuotekuvalymas1</vt:lpstr>
      <vt:lpstr>'Forma 12'!VAS083_F_Ilgalaikioturt91Pavirsiniunuot1</vt:lpstr>
      <vt:lpstr>VAS083_F_Ilgalaikioturt91Pavirsiniunuot1</vt:lpstr>
      <vt:lpstr>'Forma 12'!VAS083_F_Ilgalaikioturt91Turtovienetask1</vt:lpstr>
      <vt:lpstr>VAS083_F_Ilgalaikioturt91Turtovienetask1</vt:lpstr>
      <vt:lpstr>'Forma 12'!VAS083_F_Ilgalaikioturt92Apskaitosveikla1</vt:lpstr>
      <vt:lpstr>VAS083_F_Ilgalaikioturt92Apskaitosveikla1</vt:lpstr>
      <vt:lpstr>'Forma 12'!VAS083_F_Ilgalaikioturt92Geriamojovande7</vt:lpstr>
      <vt:lpstr>VAS083_F_Ilgalaikioturt92Geriamojovande7</vt:lpstr>
      <vt:lpstr>'Forma 12'!VAS083_F_Ilgalaikioturt92Geriamojovande8</vt:lpstr>
      <vt:lpstr>VAS083_F_Ilgalaikioturt92Geriamojovande8</vt:lpstr>
      <vt:lpstr>'Forma 12'!VAS083_F_Ilgalaikioturt92Geriamojovande9</vt:lpstr>
      <vt:lpstr>VAS083_F_Ilgalaikioturt92Geriamojovande9</vt:lpstr>
      <vt:lpstr>'Forma 12'!VAS083_F_Ilgalaikioturt92Inventorinisnu1</vt:lpstr>
      <vt:lpstr>VAS083_F_Ilgalaikioturt92Inventorinisnu1</vt:lpstr>
      <vt:lpstr>'Forma 12'!VAS083_F_Ilgalaikioturt92Kitareguliuoja1</vt:lpstr>
      <vt:lpstr>VAS083_F_Ilgalaikioturt92Kitareguliuoja1</vt:lpstr>
      <vt:lpstr>'Forma 12'!VAS083_F_Ilgalaikioturt92Kitosveiklosne1</vt:lpstr>
      <vt:lpstr>VAS083_F_Ilgalaikioturt92Kitosveiklosne1</vt:lpstr>
      <vt:lpstr>'Forma 12'!VAS083_F_Ilgalaikioturt92Lrklimatokaito1</vt:lpstr>
      <vt:lpstr>VAS083_F_Ilgalaikioturt92Lrklimatokaito1</vt:lpstr>
      <vt:lpstr>'Forma 12'!VAS083_F_Ilgalaikioturt92Nuotekudumblot1</vt:lpstr>
      <vt:lpstr>VAS083_F_Ilgalaikioturt92Nuotekudumblot1</vt:lpstr>
      <vt:lpstr>'Forma 12'!VAS083_F_Ilgalaikioturt92Nuotekusurinki1</vt:lpstr>
      <vt:lpstr>VAS083_F_Ilgalaikioturt92Nuotekusurinki1</vt:lpstr>
      <vt:lpstr>'Forma 12'!VAS083_F_Ilgalaikioturt92Nuotekuvalymas1</vt:lpstr>
      <vt:lpstr>VAS083_F_Ilgalaikioturt92Nuotekuvalymas1</vt:lpstr>
      <vt:lpstr>'Forma 12'!VAS083_F_Ilgalaikioturt92Pavirsiniunuot1</vt:lpstr>
      <vt:lpstr>VAS083_F_Ilgalaikioturt92Pavirsiniunuot1</vt:lpstr>
      <vt:lpstr>'Forma 12'!VAS083_F_Ilgalaikioturt92Turtovienetask1</vt:lpstr>
      <vt:lpstr>VAS083_F_Ilgalaikioturt92Turtovienetask1</vt:lpstr>
      <vt:lpstr>'Forma 12'!VAS083_F_Ilgalaikioturt93Apskaitosveikla1</vt:lpstr>
      <vt:lpstr>VAS083_F_Ilgalaikioturt93Apskaitosveikla1</vt:lpstr>
      <vt:lpstr>'Forma 12'!VAS083_F_Ilgalaikioturt93Geriamojovande7</vt:lpstr>
      <vt:lpstr>VAS083_F_Ilgalaikioturt93Geriamojovande7</vt:lpstr>
      <vt:lpstr>'Forma 12'!VAS083_F_Ilgalaikioturt93Geriamojovande8</vt:lpstr>
      <vt:lpstr>VAS083_F_Ilgalaikioturt93Geriamojovande8</vt:lpstr>
      <vt:lpstr>'Forma 12'!VAS083_F_Ilgalaikioturt93Geriamojovande9</vt:lpstr>
      <vt:lpstr>VAS083_F_Ilgalaikioturt93Geriamojovande9</vt:lpstr>
      <vt:lpstr>'Forma 12'!VAS083_F_Ilgalaikioturt93Inventorinisnu1</vt:lpstr>
      <vt:lpstr>VAS083_F_Ilgalaikioturt93Inventorinisnu1</vt:lpstr>
      <vt:lpstr>'Forma 12'!VAS083_F_Ilgalaikioturt93Kitareguliuoja1</vt:lpstr>
      <vt:lpstr>VAS083_F_Ilgalaikioturt93Kitareguliuoja1</vt:lpstr>
      <vt:lpstr>'Forma 12'!VAS083_F_Ilgalaikioturt93Kitosveiklosne1</vt:lpstr>
      <vt:lpstr>VAS083_F_Ilgalaikioturt93Kitosveiklosne1</vt:lpstr>
      <vt:lpstr>'Forma 12'!VAS083_F_Ilgalaikioturt93Lrklimatokaito1</vt:lpstr>
      <vt:lpstr>VAS083_F_Ilgalaikioturt93Lrklimatokaito1</vt:lpstr>
      <vt:lpstr>'Forma 12'!VAS083_F_Ilgalaikioturt93Nuotekudumblot1</vt:lpstr>
      <vt:lpstr>VAS083_F_Ilgalaikioturt93Nuotekudumblot1</vt:lpstr>
      <vt:lpstr>'Forma 12'!VAS083_F_Ilgalaikioturt93Nuotekusurinki1</vt:lpstr>
      <vt:lpstr>VAS083_F_Ilgalaikioturt93Nuotekusurinki1</vt:lpstr>
      <vt:lpstr>'Forma 12'!VAS083_F_Ilgalaikioturt93Nuotekuvalymas1</vt:lpstr>
      <vt:lpstr>VAS083_F_Ilgalaikioturt93Nuotekuvalymas1</vt:lpstr>
      <vt:lpstr>'Forma 12'!VAS083_F_Ilgalaikioturt93Pavirsiniunuot1</vt:lpstr>
      <vt:lpstr>VAS083_F_Ilgalaikioturt93Pavirsiniunuot1</vt:lpstr>
      <vt:lpstr>'Forma 12'!VAS083_F_Ilgalaikioturt93Turtovienetask1</vt:lpstr>
      <vt:lpstr>VAS083_F_Ilgalaikioturt93Turtovienetask1</vt:lpstr>
      <vt:lpstr>'Forma 12'!VAS083_F_Ilgalaikioturt94Apskaitosveikla1</vt:lpstr>
      <vt:lpstr>VAS083_F_Ilgalaikioturt94Apskaitosveikla1</vt:lpstr>
      <vt:lpstr>'Forma 12'!VAS083_F_Ilgalaikioturt94Geriamojovande7</vt:lpstr>
      <vt:lpstr>VAS083_F_Ilgalaikioturt94Geriamojovande7</vt:lpstr>
      <vt:lpstr>'Forma 12'!VAS083_F_Ilgalaikioturt94Geriamojovande8</vt:lpstr>
      <vt:lpstr>VAS083_F_Ilgalaikioturt94Geriamojovande8</vt:lpstr>
      <vt:lpstr>'Forma 12'!VAS083_F_Ilgalaikioturt94Geriamojovande9</vt:lpstr>
      <vt:lpstr>VAS083_F_Ilgalaikioturt94Geriamojovande9</vt:lpstr>
      <vt:lpstr>'Forma 12'!VAS083_F_Ilgalaikioturt94Inventorinisnu1</vt:lpstr>
      <vt:lpstr>VAS083_F_Ilgalaikioturt94Inventorinisnu1</vt:lpstr>
      <vt:lpstr>'Forma 12'!VAS083_F_Ilgalaikioturt94Kitareguliuoja1</vt:lpstr>
      <vt:lpstr>VAS083_F_Ilgalaikioturt94Kitareguliuoja1</vt:lpstr>
      <vt:lpstr>'Forma 12'!VAS083_F_Ilgalaikioturt94Kitosveiklosne1</vt:lpstr>
      <vt:lpstr>VAS083_F_Ilgalaikioturt94Kitosveiklosne1</vt:lpstr>
      <vt:lpstr>'Forma 12'!VAS083_F_Ilgalaikioturt94Lrklimatokaito1</vt:lpstr>
      <vt:lpstr>VAS083_F_Ilgalaikioturt94Lrklimatokaito1</vt:lpstr>
      <vt:lpstr>'Forma 12'!VAS083_F_Ilgalaikioturt94Nuotekudumblot1</vt:lpstr>
      <vt:lpstr>VAS083_F_Ilgalaikioturt94Nuotekudumblot1</vt:lpstr>
      <vt:lpstr>'Forma 12'!VAS083_F_Ilgalaikioturt94Nuotekusurinki1</vt:lpstr>
      <vt:lpstr>VAS083_F_Ilgalaikioturt94Nuotekusurinki1</vt:lpstr>
      <vt:lpstr>'Forma 12'!VAS083_F_Ilgalaikioturt94Nuotekuvalymas1</vt:lpstr>
      <vt:lpstr>VAS083_F_Ilgalaikioturt94Nuotekuvalymas1</vt:lpstr>
      <vt:lpstr>'Forma 12'!VAS083_F_Ilgalaikioturt94Pavirsiniunuot1</vt:lpstr>
      <vt:lpstr>VAS083_F_Ilgalaikioturt94Pavirsiniunuot1</vt:lpstr>
      <vt:lpstr>'Forma 12'!VAS083_F_Ilgalaikioturt94Turtovienetask1</vt:lpstr>
      <vt:lpstr>VAS083_F_Ilgalaikioturt94Turtovienetask1</vt:lpstr>
      <vt:lpstr>'Forma 12'!VAS083_F_Ilgalaikioturt95Apskaitosveikla1</vt:lpstr>
      <vt:lpstr>VAS083_F_Ilgalaikioturt95Apskaitosveikla1</vt:lpstr>
      <vt:lpstr>'Forma 12'!VAS083_F_Ilgalaikioturt95Geriamojovande7</vt:lpstr>
      <vt:lpstr>VAS083_F_Ilgalaikioturt95Geriamojovande7</vt:lpstr>
      <vt:lpstr>'Forma 12'!VAS083_F_Ilgalaikioturt95Geriamojovande8</vt:lpstr>
      <vt:lpstr>VAS083_F_Ilgalaikioturt95Geriamojovande8</vt:lpstr>
      <vt:lpstr>'Forma 12'!VAS083_F_Ilgalaikioturt95Geriamojovande9</vt:lpstr>
      <vt:lpstr>VAS083_F_Ilgalaikioturt95Geriamojovande9</vt:lpstr>
      <vt:lpstr>'Forma 12'!VAS083_F_Ilgalaikioturt95Inventorinisnu1</vt:lpstr>
      <vt:lpstr>VAS083_F_Ilgalaikioturt95Inventorinisnu1</vt:lpstr>
      <vt:lpstr>'Forma 12'!VAS083_F_Ilgalaikioturt95Kitareguliuoja1</vt:lpstr>
      <vt:lpstr>VAS083_F_Ilgalaikioturt95Kitareguliuoja1</vt:lpstr>
      <vt:lpstr>'Forma 12'!VAS083_F_Ilgalaikioturt95Kitosveiklosne1</vt:lpstr>
      <vt:lpstr>VAS083_F_Ilgalaikioturt95Kitosveiklosne1</vt:lpstr>
      <vt:lpstr>'Forma 12'!VAS083_F_Ilgalaikioturt95Lrklimatokaito1</vt:lpstr>
      <vt:lpstr>VAS083_F_Ilgalaikioturt95Lrklimatokaito1</vt:lpstr>
      <vt:lpstr>'Forma 12'!VAS083_F_Ilgalaikioturt95Nuotekudumblot1</vt:lpstr>
      <vt:lpstr>VAS083_F_Ilgalaikioturt95Nuotekudumblot1</vt:lpstr>
      <vt:lpstr>'Forma 12'!VAS083_F_Ilgalaikioturt95Nuotekusurinki1</vt:lpstr>
      <vt:lpstr>VAS083_F_Ilgalaikioturt95Nuotekusurinki1</vt:lpstr>
      <vt:lpstr>'Forma 12'!VAS083_F_Ilgalaikioturt95Nuotekuvalymas1</vt:lpstr>
      <vt:lpstr>VAS083_F_Ilgalaikioturt95Nuotekuvalymas1</vt:lpstr>
      <vt:lpstr>'Forma 12'!VAS083_F_Ilgalaikioturt95Pavirsiniunuot1</vt:lpstr>
      <vt:lpstr>VAS083_F_Ilgalaikioturt95Pavirsiniunuot1</vt:lpstr>
      <vt:lpstr>'Forma 12'!VAS083_F_Ilgalaikioturt95Turtovienetask1</vt:lpstr>
      <vt:lpstr>VAS083_F_Ilgalaikioturt95Turtovienetask1</vt:lpstr>
      <vt:lpstr>'Forma 12'!VAS083_F_Ilgalaikioturt96Apskaitosveikla1</vt:lpstr>
      <vt:lpstr>VAS083_F_Ilgalaikioturt96Apskaitosveikla1</vt:lpstr>
      <vt:lpstr>'Forma 12'!VAS083_F_Ilgalaikioturt96Geriamojovande7</vt:lpstr>
      <vt:lpstr>VAS083_F_Ilgalaikioturt96Geriamojovande7</vt:lpstr>
      <vt:lpstr>'Forma 12'!VAS083_F_Ilgalaikioturt96Geriamojovande8</vt:lpstr>
      <vt:lpstr>VAS083_F_Ilgalaikioturt96Geriamojovande8</vt:lpstr>
      <vt:lpstr>'Forma 12'!VAS083_F_Ilgalaikioturt96Geriamojovande9</vt:lpstr>
      <vt:lpstr>VAS083_F_Ilgalaikioturt96Geriamojovande9</vt:lpstr>
      <vt:lpstr>'Forma 12'!VAS083_F_Ilgalaikioturt96Inventorinisnu1</vt:lpstr>
      <vt:lpstr>VAS083_F_Ilgalaikioturt96Inventorinisnu1</vt:lpstr>
      <vt:lpstr>'Forma 12'!VAS083_F_Ilgalaikioturt96Kitareguliuoja1</vt:lpstr>
      <vt:lpstr>VAS083_F_Ilgalaikioturt96Kitareguliuoja1</vt:lpstr>
      <vt:lpstr>'Forma 12'!VAS083_F_Ilgalaikioturt96Kitosveiklosne1</vt:lpstr>
      <vt:lpstr>VAS083_F_Ilgalaikioturt96Kitosveiklosne1</vt:lpstr>
      <vt:lpstr>'Forma 12'!VAS083_F_Ilgalaikioturt96Lrklimatokaito1</vt:lpstr>
      <vt:lpstr>VAS083_F_Ilgalaikioturt96Lrklimatokaito1</vt:lpstr>
      <vt:lpstr>'Forma 12'!VAS083_F_Ilgalaikioturt96Nuotekudumblot1</vt:lpstr>
      <vt:lpstr>VAS083_F_Ilgalaikioturt96Nuotekudumblot1</vt:lpstr>
      <vt:lpstr>'Forma 12'!VAS083_F_Ilgalaikioturt96Nuotekusurinki1</vt:lpstr>
      <vt:lpstr>VAS083_F_Ilgalaikioturt96Nuotekusurinki1</vt:lpstr>
      <vt:lpstr>'Forma 12'!VAS083_F_Ilgalaikioturt96Nuotekuvalymas1</vt:lpstr>
      <vt:lpstr>VAS083_F_Ilgalaikioturt96Nuotekuvalymas1</vt:lpstr>
      <vt:lpstr>'Forma 12'!VAS083_F_Ilgalaikioturt96Pavirsiniunuot1</vt:lpstr>
      <vt:lpstr>VAS083_F_Ilgalaikioturt96Pavirsiniunuot1</vt:lpstr>
      <vt:lpstr>'Forma 12'!VAS083_F_Ilgalaikioturt96Turtovienetask1</vt:lpstr>
      <vt:lpstr>VAS083_F_Ilgalaikioturt96Turtovienetask1</vt:lpstr>
      <vt:lpstr>'Forma 12'!VAS083_F_Ilgalaikioturt97Apskaitosveikla1</vt:lpstr>
      <vt:lpstr>VAS083_F_Ilgalaikioturt97Apskaitosveikla1</vt:lpstr>
      <vt:lpstr>'Forma 12'!VAS083_F_Ilgalaikioturt97Geriamojovande7</vt:lpstr>
      <vt:lpstr>VAS083_F_Ilgalaikioturt97Geriamojovande7</vt:lpstr>
      <vt:lpstr>'Forma 12'!VAS083_F_Ilgalaikioturt97Geriamojovande8</vt:lpstr>
      <vt:lpstr>VAS083_F_Ilgalaikioturt97Geriamojovande8</vt:lpstr>
      <vt:lpstr>'Forma 12'!VAS083_F_Ilgalaikioturt97Geriamojovande9</vt:lpstr>
      <vt:lpstr>VAS083_F_Ilgalaikioturt97Geriamojovande9</vt:lpstr>
      <vt:lpstr>'Forma 12'!VAS083_F_Ilgalaikioturt97Inventorinisnu1</vt:lpstr>
      <vt:lpstr>VAS083_F_Ilgalaikioturt97Inventorinisnu1</vt:lpstr>
      <vt:lpstr>'Forma 12'!VAS083_F_Ilgalaikioturt97Kitareguliuoja1</vt:lpstr>
      <vt:lpstr>VAS083_F_Ilgalaikioturt97Kitareguliuoja1</vt:lpstr>
      <vt:lpstr>'Forma 12'!VAS083_F_Ilgalaikioturt97Kitosveiklosne1</vt:lpstr>
      <vt:lpstr>VAS083_F_Ilgalaikioturt97Kitosveiklosne1</vt:lpstr>
      <vt:lpstr>'Forma 12'!VAS083_F_Ilgalaikioturt97Lrklimatokaito1</vt:lpstr>
      <vt:lpstr>VAS083_F_Ilgalaikioturt97Lrklimatokaito1</vt:lpstr>
      <vt:lpstr>'Forma 12'!VAS083_F_Ilgalaikioturt97Nuotekudumblot1</vt:lpstr>
      <vt:lpstr>VAS083_F_Ilgalaikioturt97Nuotekudumblot1</vt:lpstr>
      <vt:lpstr>'Forma 12'!VAS083_F_Ilgalaikioturt97Nuotekusurinki1</vt:lpstr>
      <vt:lpstr>VAS083_F_Ilgalaikioturt97Nuotekusurinki1</vt:lpstr>
      <vt:lpstr>'Forma 12'!VAS083_F_Ilgalaikioturt97Nuotekuvalymas1</vt:lpstr>
      <vt:lpstr>VAS083_F_Ilgalaikioturt97Nuotekuvalymas1</vt:lpstr>
      <vt:lpstr>'Forma 12'!VAS083_F_Ilgalaikioturt97Pavirsiniunuot1</vt:lpstr>
      <vt:lpstr>VAS083_F_Ilgalaikioturt97Pavirsiniunuot1</vt:lpstr>
      <vt:lpstr>'Forma 12'!VAS083_F_Ilgalaikioturt97Turtovienetask1</vt:lpstr>
      <vt:lpstr>VAS083_F_Ilgalaikioturt97Turtovienetask1</vt:lpstr>
      <vt:lpstr>'Forma 12'!VAS083_F_Ilgalaikioturt98Apskaitosveikla1</vt:lpstr>
      <vt:lpstr>VAS083_F_Ilgalaikioturt98Apskaitosveikla1</vt:lpstr>
      <vt:lpstr>'Forma 12'!VAS083_F_Ilgalaikioturt98Geriamojovande7</vt:lpstr>
      <vt:lpstr>VAS083_F_Ilgalaikioturt98Geriamojovande7</vt:lpstr>
      <vt:lpstr>'Forma 12'!VAS083_F_Ilgalaikioturt98Geriamojovande8</vt:lpstr>
      <vt:lpstr>VAS083_F_Ilgalaikioturt98Geriamojovande8</vt:lpstr>
      <vt:lpstr>'Forma 12'!VAS083_F_Ilgalaikioturt98Geriamojovande9</vt:lpstr>
      <vt:lpstr>VAS083_F_Ilgalaikioturt98Geriamojovande9</vt:lpstr>
      <vt:lpstr>'Forma 12'!VAS083_F_Ilgalaikioturt98Inventorinisnu1</vt:lpstr>
      <vt:lpstr>VAS083_F_Ilgalaikioturt98Inventorinisnu1</vt:lpstr>
      <vt:lpstr>'Forma 12'!VAS083_F_Ilgalaikioturt98Kitareguliuoja1</vt:lpstr>
      <vt:lpstr>VAS083_F_Ilgalaikioturt98Kitareguliuoja1</vt:lpstr>
      <vt:lpstr>'Forma 12'!VAS083_F_Ilgalaikioturt98Kitosveiklosne1</vt:lpstr>
      <vt:lpstr>VAS083_F_Ilgalaikioturt98Kitosveiklosne1</vt:lpstr>
      <vt:lpstr>'Forma 12'!VAS083_F_Ilgalaikioturt98Lrklimatokaito1</vt:lpstr>
      <vt:lpstr>VAS083_F_Ilgalaikioturt98Lrklimatokaito1</vt:lpstr>
      <vt:lpstr>'Forma 12'!VAS083_F_Ilgalaikioturt98Nuotekudumblot1</vt:lpstr>
      <vt:lpstr>VAS083_F_Ilgalaikioturt98Nuotekudumblot1</vt:lpstr>
      <vt:lpstr>'Forma 12'!VAS083_F_Ilgalaikioturt98Nuotekusurinki1</vt:lpstr>
      <vt:lpstr>VAS083_F_Ilgalaikioturt98Nuotekusurinki1</vt:lpstr>
      <vt:lpstr>'Forma 12'!VAS083_F_Ilgalaikioturt98Nuotekuvalymas1</vt:lpstr>
      <vt:lpstr>VAS083_F_Ilgalaikioturt98Nuotekuvalymas1</vt:lpstr>
      <vt:lpstr>'Forma 12'!VAS083_F_Ilgalaikioturt98Pavirsiniunuot1</vt:lpstr>
      <vt:lpstr>VAS083_F_Ilgalaikioturt98Pavirsiniunuot1</vt:lpstr>
      <vt:lpstr>'Forma 12'!VAS083_F_Ilgalaikioturt98Turtovienetask1</vt:lpstr>
      <vt:lpstr>VAS083_F_Ilgalaikioturt98Turtovienetask1</vt:lpstr>
      <vt:lpstr>'Forma 12'!VAS083_F_Ilgalaikioturt99Apskaitosveikla1</vt:lpstr>
      <vt:lpstr>VAS083_F_Ilgalaikioturt99Apskaitosveikla1</vt:lpstr>
      <vt:lpstr>'Forma 12'!VAS083_F_Ilgalaikioturt99Geriamojovande7</vt:lpstr>
      <vt:lpstr>VAS083_F_Ilgalaikioturt99Geriamojovande7</vt:lpstr>
      <vt:lpstr>'Forma 12'!VAS083_F_Ilgalaikioturt99Geriamojovande8</vt:lpstr>
      <vt:lpstr>VAS083_F_Ilgalaikioturt99Geriamojovande8</vt:lpstr>
      <vt:lpstr>'Forma 12'!VAS083_F_Ilgalaikioturt99Geriamojovande9</vt:lpstr>
      <vt:lpstr>VAS083_F_Ilgalaikioturt99Geriamojovande9</vt:lpstr>
      <vt:lpstr>'Forma 12'!VAS083_F_Ilgalaikioturt99Inventorinisnu1</vt:lpstr>
      <vt:lpstr>VAS083_F_Ilgalaikioturt99Inventorinisnu1</vt:lpstr>
      <vt:lpstr>'Forma 12'!VAS083_F_Ilgalaikioturt99Kitareguliuoja1</vt:lpstr>
      <vt:lpstr>VAS083_F_Ilgalaikioturt99Kitareguliuoja1</vt:lpstr>
      <vt:lpstr>'Forma 12'!VAS083_F_Ilgalaikioturt99Kitosveiklosne1</vt:lpstr>
      <vt:lpstr>VAS083_F_Ilgalaikioturt99Kitosveiklosne1</vt:lpstr>
      <vt:lpstr>'Forma 12'!VAS083_F_Ilgalaikioturt99Lrklimatokaito1</vt:lpstr>
      <vt:lpstr>VAS083_F_Ilgalaikioturt99Lrklimatokaito1</vt:lpstr>
      <vt:lpstr>'Forma 12'!VAS083_F_Ilgalaikioturt99Nuotekudumblot1</vt:lpstr>
      <vt:lpstr>VAS083_F_Ilgalaikioturt99Nuotekudumblot1</vt:lpstr>
      <vt:lpstr>'Forma 12'!VAS083_F_Ilgalaikioturt99Nuotekusurinki1</vt:lpstr>
      <vt:lpstr>VAS083_F_Ilgalaikioturt99Nuotekusurinki1</vt:lpstr>
      <vt:lpstr>'Forma 12'!VAS083_F_Ilgalaikioturt99Nuotekuvalymas1</vt:lpstr>
      <vt:lpstr>VAS083_F_Ilgalaikioturt99Nuotekuvalymas1</vt:lpstr>
      <vt:lpstr>'Forma 12'!VAS083_F_Ilgalaikioturt99Pavirsiniunuot1</vt:lpstr>
      <vt:lpstr>VAS083_F_Ilgalaikioturt99Pavirsiniunuot1</vt:lpstr>
      <vt:lpstr>'Forma 12'!VAS083_F_Ilgalaikioturt99Turtovienetask1</vt:lpstr>
      <vt:lpstr>VAS083_F_Ilgalaikioturt99Turtovienetask1</vt:lpstr>
      <vt:lpstr>'Forma 12'!VAS083_F_Ilgalaikioturt9Apskaitosveikla1</vt:lpstr>
      <vt:lpstr>VAS083_F_Ilgalaikioturt9Apskaitosveikla1</vt:lpstr>
      <vt:lpstr>'Forma 12'!VAS083_F_Ilgalaikioturt9Geriamojovande7</vt:lpstr>
      <vt:lpstr>VAS083_F_Ilgalaikioturt9Geriamojovande7</vt:lpstr>
      <vt:lpstr>'Forma 12'!VAS083_F_Ilgalaikioturt9Geriamojovande8</vt:lpstr>
      <vt:lpstr>VAS083_F_Ilgalaikioturt9Geriamojovande8</vt:lpstr>
      <vt:lpstr>'Forma 12'!VAS083_F_Ilgalaikioturt9Geriamojovande9</vt:lpstr>
      <vt:lpstr>VAS083_F_Ilgalaikioturt9Geriamojovande9</vt:lpstr>
      <vt:lpstr>'Forma 12'!VAS083_F_Ilgalaikioturt9Inventorinisnu1</vt:lpstr>
      <vt:lpstr>VAS083_F_Ilgalaikioturt9Inventorinisnu1</vt:lpstr>
      <vt:lpstr>'Forma 12'!VAS083_F_Ilgalaikioturt9Kitareguliuoja1</vt:lpstr>
      <vt:lpstr>VAS083_F_Ilgalaikioturt9Kitareguliuoja1</vt:lpstr>
      <vt:lpstr>'Forma 12'!VAS083_F_Ilgalaikioturt9Kitosveiklosne1</vt:lpstr>
      <vt:lpstr>VAS083_F_Ilgalaikioturt9Kitosveiklosne1</vt:lpstr>
      <vt:lpstr>'Forma 12'!VAS083_F_Ilgalaikioturt9Lrklimatokaito1</vt:lpstr>
      <vt:lpstr>VAS083_F_Ilgalaikioturt9Lrklimatokaito1</vt:lpstr>
      <vt:lpstr>'Forma 12'!VAS083_F_Ilgalaikioturt9Nuotekudumblot1</vt:lpstr>
      <vt:lpstr>VAS083_F_Ilgalaikioturt9Nuotekudumblot1</vt:lpstr>
      <vt:lpstr>'Forma 12'!VAS083_F_Ilgalaikioturt9Nuotekusurinki1</vt:lpstr>
      <vt:lpstr>VAS083_F_Ilgalaikioturt9Nuotekusurinki1</vt:lpstr>
      <vt:lpstr>'Forma 12'!VAS083_F_Ilgalaikioturt9Nuotekuvalymas1</vt:lpstr>
      <vt:lpstr>VAS083_F_Ilgalaikioturt9Nuotekuvalymas1</vt:lpstr>
      <vt:lpstr>'Forma 12'!VAS083_F_Ilgalaikioturt9Pavirsiniunuot1</vt:lpstr>
      <vt:lpstr>VAS083_F_Ilgalaikioturt9Pavirsiniunuot1</vt:lpstr>
      <vt:lpstr>'Forma 12'!VAS083_F_Ilgalaikioturt9Turtovienetask1</vt:lpstr>
      <vt:lpstr>VAS083_F_Ilgalaikioturt9Turtovienetask1</vt:lpstr>
      <vt:lpstr>'Forma 12'!VAS083_F_Irankiaimatavi1Apskaitosveikla1</vt:lpstr>
      <vt:lpstr>VAS083_F_Irankiaimatavi1Apskaitosveikla1</vt:lpstr>
      <vt:lpstr>'Forma 12'!VAS083_F_Irankiaimatavi1Geriamojovande7</vt:lpstr>
      <vt:lpstr>VAS083_F_Irankiaimatavi1Geriamojovande7</vt:lpstr>
      <vt:lpstr>'Forma 12'!VAS083_F_Irankiaimatavi1Geriamojovande8</vt:lpstr>
      <vt:lpstr>VAS083_F_Irankiaimatavi1Geriamojovande8</vt:lpstr>
      <vt:lpstr>'Forma 12'!VAS083_F_Irankiaimatavi1Geriamojovande9</vt:lpstr>
      <vt:lpstr>VAS083_F_Irankiaimatavi1Geriamojovande9</vt:lpstr>
      <vt:lpstr>'Forma 12'!VAS083_F_Irankiaimatavi1Kitareguliuoja1</vt:lpstr>
      <vt:lpstr>VAS083_F_Irankiaimatavi1Kitareguliuoja1</vt:lpstr>
      <vt:lpstr>'Forma 12'!VAS083_F_Irankiaimatavi1Kitosveiklosne1</vt:lpstr>
      <vt:lpstr>VAS083_F_Irankiaimatavi1Kitosveiklosne1</vt:lpstr>
      <vt:lpstr>'Forma 12'!VAS083_F_Irankiaimatavi1Nuotekudumblot1</vt:lpstr>
      <vt:lpstr>VAS083_F_Irankiaimatavi1Nuotekudumblot1</vt:lpstr>
      <vt:lpstr>'Forma 12'!VAS083_F_Irankiaimatavi1Nuotekusurinki1</vt:lpstr>
      <vt:lpstr>VAS083_F_Irankiaimatavi1Nuotekusurinki1</vt:lpstr>
      <vt:lpstr>'Forma 12'!VAS083_F_Irankiaimatavi1Nuotekuvalymas1</vt:lpstr>
      <vt:lpstr>VAS083_F_Irankiaimatavi1Nuotekuvalymas1</vt:lpstr>
      <vt:lpstr>'Forma 12'!VAS083_F_Irankiaimatavi1Pavirsiniunuot1</vt:lpstr>
      <vt:lpstr>VAS083_F_Irankiaimatavi1Pavirsiniunuot1</vt:lpstr>
      <vt:lpstr>'Forma 12'!VAS083_F_Irankiaimatavi2Apskaitosveikla1</vt:lpstr>
      <vt:lpstr>VAS083_F_Irankiaimatavi2Apskaitosveikla1</vt:lpstr>
      <vt:lpstr>'Forma 12'!VAS083_F_Irankiaimatavi2Geriamojovande7</vt:lpstr>
      <vt:lpstr>VAS083_F_Irankiaimatavi2Geriamojovande7</vt:lpstr>
      <vt:lpstr>'Forma 12'!VAS083_F_Irankiaimatavi2Geriamojovande8</vt:lpstr>
      <vt:lpstr>VAS083_F_Irankiaimatavi2Geriamojovande8</vt:lpstr>
      <vt:lpstr>'Forma 12'!VAS083_F_Irankiaimatavi2Geriamojovande9</vt:lpstr>
      <vt:lpstr>VAS083_F_Irankiaimatavi2Geriamojovande9</vt:lpstr>
      <vt:lpstr>'Forma 12'!VAS083_F_Irankiaimatavi2Kitareguliuoja1</vt:lpstr>
      <vt:lpstr>VAS083_F_Irankiaimatavi2Kitareguliuoja1</vt:lpstr>
      <vt:lpstr>'Forma 12'!VAS083_F_Irankiaimatavi2Kitosveiklosne1</vt:lpstr>
      <vt:lpstr>VAS083_F_Irankiaimatavi2Kitosveiklosne1</vt:lpstr>
      <vt:lpstr>'Forma 12'!VAS083_F_Irankiaimatavi2Nuotekudumblot1</vt:lpstr>
      <vt:lpstr>VAS083_F_Irankiaimatavi2Nuotekudumblot1</vt:lpstr>
      <vt:lpstr>'Forma 12'!VAS083_F_Irankiaimatavi2Nuotekusurinki1</vt:lpstr>
      <vt:lpstr>VAS083_F_Irankiaimatavi2Nuotekusurinki1</vt:lpstr>
      <vt:lpstr>'Forma 12'!VAS083_F_Irankiaimatavi2Nuotekuvalymas1</vt:lpstr>
      <vt:lpstr>VAS083_F_Irankiaimatavi2Nuotekuvalymas1</vt:lpstr>
      <vt:lpstr>'Forma 12'!VAS083_F_Irankiaimatavi2Pavirsiniunuot1</vt:lpstr>
      <vt:lpstr>VAS083_F_Irankiaimatavi2Pavirsiniunuot1</vt:lpstr>
      <vt:lpstr>'Forma 12'!VAS083_F_Irankiaimatavi3Apskaitosveikla1</vt:lpstr>
      <vt:lpstr>VAS083_F_Irankiaimatavi3Apskaitosveikla1</vt:lpstr>
      <vt:lpstr>'Forma 12'!VAS083_F_Irankiaimatavi3Geriamojovande7</vt:lpstr>
      <vt:lpstr>VAS083_F_Irankiaimatavi3Geriamojovande7</vt:lpstr>
      <vt:lpstr>'Forma 12'!VAS083_F_Irankiaimatavi3Geriamojovande8</vt:lpstr>
      <vt:lpstr>VAS083_F_Irankiaimatavi3Geriamojovande8</vt:lpstr>
      <vt:lpstr>'Forma 12'!VAS083_F_Irankiaimatavi3Geriamojovande9</vt:lpstr>
      <vt:lpstr>VAS083_F_Irankiaimatavi3Geriamojovande9</vt:lpstr>
      <vt:lpstr>'Forma 12'!VAS083_F_Irankiaimatavi3Kitareguliuoja1</vt:lpstr>
      <vt:lpstr>VAS083_F_Irankiaimatavi3Kitareguliuoja1</vt:lpstr>
      <vt:lpstr>'Forma 12'!VAS083_F_Irankiaimatavi3Kitosveiklosne1</vt:lpstr>
      <vt:lpstr>VAS083_F_Irankiaimatavi3Kitosveiklosne1</vt:lpstr>
      <vt:lpstr>'Forma 12'!VAS083_F_Irankiaimatavi3Nuotekudumblot1</vt:lpstr>
      <vt:lpstr>VAS083_F_Irankiaimatavi3Nuotekudumblot1</vt:lpstr>
      <vt:lpstr>'Forma 12'!VAS083_F_Irankiaimatavi3Nuotekusurinki1</vt:lpstr>
      <vt:lpstr>VAS083_F_Irankiaimatavi3Nuotekusurinki1</vt:lpstr>
      <vt:lpstr>'Forma 12'!VAS083_F_Irankiaimatavi3Nuotekuvalymas1</vt:lpstr>
      <vt:lpstr>VAS083_F_Irankiaimatavi3Nuotekuvalymas1</vt:lpstr>
      <vt:lpstr>'Forma 12'!VAS083_F_Irankiaimatavi3Pavirsiniunuot1</vt:lpstr>
      <vt:lpstr>VAS083_F_Irankiaimatavi3Pavirsiniunuot1</vt:lpstr>
      <vt:lpstr>'Forma 12'!VAS083_F_Irasyti1Apskaitosveikla1</vt:lpstr>
      <vt:lpstr>VAS083_F_Irasyti1Apskaitosveikla1</vt:lpstr>
      <vt:lpstr>'Forma 12'!VAS083_F_Irasyti1Geriamojovande7</vt:lpstr>
      <vt:lpstr>VAS083_F_Irasyti1Geriamojovande7</vt:lpstr>
      <vt:lpstr>'Forma 12'!VAS083_F_Irasyti1Geriamojovande8</vt:lpstr>
      <vt:lpstr>VAS083_F_Irasyti1Geriamojovande8</vt:lpstr>
      <vt:lpstr>'Forma 12'!VAS083_F_Irasyti1Geriamojovande9</vt:lpstr>
      <vt:lpstr>VAS083_F_Irasyti1Geriamojovande9</vt:lpstr>
      <vt:lpstr>'Forma 12'!VAS083_F_Irasyti1Inventorinisnu1</vt:lpstr>
      <vt:lpstr>VAS083_F_Irasyti1Inventorinisnu1</vt:lpstr>
      <vt:lpstr>'Forma 12'!VAS083_F_Irasyti1Kitareguliuoja1</vt:lpstr>
      <vt:lpstr>VAS083_F_Irasyti1Kitareguliuoja1</vt:lpstr>
      <vt:lpstr>'Forma 12'!VAS083_F_Irasyti1Kitosveiklosne1</vt:lpstr>
      <vt:lpstr>VAS083_F_Irasyti1Kitosveiklosne1</vt:lpstr>
      <vt:lpstr>'Forma 12'!VAS083_F_Irasyti1Lrklimatokaito1</vt:lpstr>
      <vt:lpstr>VAS083_F_Irasyti1Lrklimatokaito1</vt:lpstr>
      <vt:lpstr>'Forma 12'!VAS083_F_Irasyti1Nuotekudumblot1</vt:lpstr>
      <vt:lpstr>VAS083_F_Irasyti1Nuotekudumblot1</vt:lpstr>
      <vt:lpstr>'Forma 12'!VAS083_F_Irasyti1Nuotekusurinki1</vt:lpstr>
      <vt:lpstr>VAS083_F_Irasyti1Nuotekusurinki1</vt:lpstr>
      <vt:lpstr>'Forma 12'!VAS083_F_Irasyti1Nuotekuvalymas1</vt:lpstr>
      <vt:lpstr>VAS083_F_Irasyti1Nuotekuvalymas1</vt:lpstr>
      <vt:lpstr>'Forma 12'!VAS083_F_Irasyti1Pavirsiniunuot1</vt:lpstr>
      <vt:lpstr>VAS083_F_Irasyti1Pavirsiniunuot1</vt:lpstr>
      <vt:lpstr>'Forma 12'!VAS083_F_Irasyti1Turtovienetask1</vt:lpstr>
      <vt:lpstr>VAS083_F_Irasyti1Turtovienetask1</vt:lpstr>
      <vt:lpstr>'Forma 12'!VAS083_F_Irasyti2Apskaitosveikla1</vt:lpstr>
      <vt:lpstr>VAS083_F_Irasyti2Apskaitosveikla1</vt:lpstr>
      <vt:lpstr>'Forma 12'!VAS083_F_Irasyti2Geriamojovande7</vt:lpstr>
      <vt:lpstr>VAS083_F_Irasyti2Geriamojovande7</vt:lpstr>
      <vt:lpstr>'Forma 12'!VAS083_F_Irasyti2Geriamojovande8</vt:lpstr>
      <vt:lpstr>VAS083_F_Irasyti2Geriamojovande8</vt:lpstr>
      <vt:lpstr>'Forma 12'!VAS083_F_Irasyti2Geriamojovande9</vt:lpstr>
      <vt:lpstr>VAS083_F_Irasyti2Geriamojovande9</vt:lpstr>
      <vt:lpstr>'Forma 12'!VAS083_F_Irasyti2Inventorinisnu1</vt:lpstr>
      <vt:lpstr>VAS083_F_Irasyti2Inventorinisnu1</vt:lpstr>
      <vt:lpstr>'Forma 12'!VAS083_F_Irasyti2Kitareguliuoja1</vt:lpstr>
      <vt:lpstr>VAS083_F_Irasyti2Kitareguliuoja1</vt:lpstr>
      <vt:lpstr>'Forma 12'!VAS083_F_Irasyti2Kitosveiklosne1</vt:lpstr>
      <vt:lpstr>VAS083_F_Irasyti2Kitosveiklosne1</vt:lpstr>
      <vt:lpstr>'Forma 12'!VAS083_F_Irasyti2Lrklimatokaito1</vt:lpstr>
      <vt:lpstr>VAS083_F_Irasyti2Lrklimatokaito1</vt:lpstr>
      <vt:lpstr>'Forma 12'!VAS083_F_Irasyti2Nuotekudumblot1</vt:lpstr>
      <vt:lpstr>VAS083_F_Irasyti2Nuotekudumblot1</vt:lpstr>
      <vt:lpstr>'Forma 12'!VAS083_F_Irasyti2Nuotekusurinki1</vt:lpstr>
      <vt:lpstr>VAS083_F_Irasyti2Nuotekusurinki1</vt:lpstr>
      <vt:lpstr>'Forma 12'!VAS083_F_Irasyti2Nuotekuvalymas1</vt:lpstr>
      <vt:lpstr>VAS083_F_Irasyti2Nuotekuvalymas1</vt:lpstr>
      <vt:lpstr>'Forma 12'!VAS083_F_Irasyti2Pavirsiniunuot1</vt:lpstr>
      <vt:lpstr>VAS083_F_Irasyti2Pavirsiniunuot1</vt:lpstr>
      <vt:lpstr>'Forma 12'!VAS083_F_Irasyti2Turtovienetask1</vt:lpstr>
      <vt:lpstr>VAS083_F_Irasyti2Turtovienetask1</vt:lpstr>
      <vt:lpstr>'Forma 12'!VAS083_F_Irasyti3Apskaitosveikla1</vt:lpstr>
      <vt:lpstr>VAS083_F_Irasyti3Apskaitosveikla1</vt:lpstr>
      <vt:lpstr>'Forma 12'!VAS083_F_Irasyti3Geriamojovande7</vt:lpstr>
      <vt:lpstr>VAS083_F_Irasyti3Geriamojovande7</vt:lpstr>
      <vt:lpstr>'Forma 12'!VAS083_F_Irasyti3Geriamojovande8</vt:lpstr>
      <vt:lpstr>VAS083_F_Irasyti3Geriamojovande8</vt:lpstr>
      <vt:lpstr>'Forma 12'!VAS083_F_Irasyti3Geriamojovande9</vt:lpstr>
      <vt:lpstr>VAS083_F_Irasyti3Geriamojovande9</vt:lpstr>
      <vt:lpstr>'Forma 12'!VAS083_F_Irasyti3Inventorinisnu1</vt:lpstr>
      <vt:lpstr>VAS083_F_Irasyti3Inventorinisnu1</vt:lpstr>
      <vt:lpstr>'Forma 12'!VAS083_F_Irasyti3Kitareguliuoja1</vt:lpstr>
      <vt:lpstr>VAS083_F_Irasyti3Kitareguliuoja1</vt:lpstr>
      <vt:lpstr>'Forma 12'!VAS083_F_Irasyti3Kitosveiklosne1</vt:lpstr>
      <vt:lpstr>VAS083_F_Irasyti3Kitosveiklosne1</vt:lpstr>
      <vt:lpstr>'Forma 12'!VAS083_F_Irasyti3Lrklimatokaito1</vt:lpstr>
      <vt:lpstr>VAS083_F_Irasyti3Lrklimatokaito1</vt:lpstr>
      <vt:lpstr>'Forma 12'!VAS083_F_Irasyti3Nuotekudumblot1</vt:lpstr>
      <vt:lpstr>VAS083_F_Irasyti3Nuotekudumblot1</vt:lpstr>
      <vt:lpstr>'Forma 12'!VAS083_F_Irasyti3Nuotekusurinki1</vt:lpstr>
      <vt:lpstr>VAS083_F_Irasyti3Nuotekusurinki1</vt:lpstr>
      <vt:lpstr>'Forma 12'!VAS083_F_Irasyti3Nuotekuvalymas1</vt:lpstr>
      <vt:lpstr>VAS083_F_Irasyti3Nuotekuvalymas1</vt:lpstr>
      <vt:lpstr>'Forma 12'!VAS083_F_Irasyti3Pavirsiniunuot1</vt:lpstr>
      <vt:lpstr>VAS083_F_Irasyti3Pavirsiniunuot1</vt:lpstr>
      <vt:lpstr>'Forma 12'!VAS083_F_Irasyti3Turtovienetask1</vt:lpstr>
      <vt:lpstr>VAS083_F_Irasyti3Turtovienetask1</vt:lpstr>
      <vt:lpstr>'Forma 12'!VAS083_F_Keliaiaikstele1Apskaitosveikla1</vt:lpstr>
      <vt:lpstr>VAS083_F_Keliaiaikstele1Apskaitosveikla1</vt:lpstr>
      <vt:lpstr>'Forma 12'!VAS083_F_Keliaiaikstele1Geriamojovande7</vt:lpstr>
      <vt:lpstr>VAS083_F_Keliaiaikstele1Geriamojovande7</vt:lpstr>
      <vt:lpstr>'Forma 12'!VAS083_F_Keliaiaikstele1Geriamojovande8</vt:lpstr>
      <vt:lpstr>VAS083_F_Keliaiaikstele1Geriamojovande8</vt:lpstr>
      <vt:lpstr>'Forma 12'!VAS083_F_Keliaiaikstele1Geriamojovande9</vt:lpstr>
      <vt:lpstr>VAS083_F_Keliaiaikstele1Geriamojovande9</vt:lpstr>
      <vt:lpstr>'Forma 12'!VAS083_F_Keliaiaikstele1Kitareguliuoja1</vt:lpstr>
      <vt:lpstr>VAS083_F_Keliaiaikstele1Kitareguliuoja1</vt:lpstr>
      <vt:lpstr>'Forma 12'!VAS083_F_Keliaiaikstele1Kitosveiklosne1</vt:lpstr>
      <vt:lpstr>VAS083_F_Keliaiaikstele1Kitosveiklosne1</vt:lpstr>
      <vt:lpstr>'Forma 12'!VAS083_F_Keliaiaikstele1Nuotekudumblot1</vt:lpstr>
      <vt:lpstr>VAS083_F_Keliaiaikstele1Nuotekudumblot1</vt:lpstr>
      <vt:lpstr>'Forma 12'!VAS083_F_Keliaiaikstele1Nuotekusurinki1</vt:lpstr>
      <vt:lpstr>VAS083_F_Keliaiaikstele1Nuotekusurinki1</vt:lpstr>
      <vt:lpstr>'Forma 12'!VAS083_F_Keliaiaikstele1Nuotekuvalymas1</vt:lpstr>
      <vt:lpstr>VAS083_F_Keliaiaikstele1Nuotekuvalymas1</vt:lpstr>
      <vt:lpstr>'Forma 12'!VAS083_F_Keliaiaikstele1Pavirsiniunuot1</vt:lpstr>
      <vt:lpstr>VAS083_F_Keliaiaikstele1Pavirsiniunuot1</vt:lpstr>
      <vt:lpstr>'Forma 12'!VAS083_F_Keliaiaikstele2Apskaitosveikla1</vt:lpstr>
      <vt:lpstr>VAS083_F_Keliaiaikstele2Apskaitosveikla1</vt:lpstr>
      <vt:lpstr>'Forma 12'!VAS083_F_Keliaiaikstele2Geriamojovande7</vt:lpstr>
      <vt:lpstr>VAS083_F_Keliaiaikstele2Geriamojovande7</vt:lpstr>
      <vt:lpstr>'Forma 12'!VAS083_F_Keliaiaikstele2Geriamojovande8</vt:lpstr>
      <vt:lpstr>VAS083_F_Keliaiaikstele2Geriamojovande8</vt:lpstr>
      <vt:lpstr>'Forma 12'!VAS083_F_Keliaiaikstele2Geriamojovande9</vt:lpstr>
      <vt:lpstr>VAS083_F_Keliaiaikstele2Geriamojovande9</vt:lpstr>
      <vt:lpstr>'Forma 12'!VAS083_F_Keliaiaikstele2Kitareguliuoja1</vt:lpstr>
      <vt:lpstr>VAS083_F_Keliaiaikstele2Kitareguliuoja1</vt:lpstr>
      <vt:lpstr>'Forma 12'!VAS083_F_Keliaiaikstele2Kitosveiklosne1</vt:lpstr>
      <vt:lpstr>VAS083_F_Keliaiaikstele2Kitosveiklosne1</vt:lpstr>
      <vt:lpstr>'Forma 12'!VAS083_F_Keliaiaikstele2Nuotekudumblot1</vt:lpstr>
      <vt:lpstr>VAS083_F_Keliaiaikstele2Nuotekudumblot1</vt:lpstr>
      <vt:lpstr>'Forma 12'!VAS083_F_Keliaiaikstele2Nuotekusurinki1</vt:lpstr>
      <vt:lpstr>VAS083_F_Keliaiaikstele2Nuotekusurinki1</vt:lpstr>
      <vt:lpstr>'Forma 12'!VAS083_F_Keliaiaikstele2Nuotekuvalymas1</vt:lpstr>
      <vt:lpstr>VAS083_F_Keliaiaikstele2Nuotekuvalymas1</vt:lpstr>
      <vt:lpstr>'Forma 12'!VAS083_F_Keliaiaikstele2Pavirsiniunuot1</vt:lpstr>
      <vt:lpstr>VAS083_F_Keliaiaikstele2Pavirsiniunuot1</vt:lpstr>
      <vt:lpstr>'Forma 12'!VAS083_F_Keliaiaikstele3Apskaitosveikla1</vt:lpstr>
      <vt:lpstr>VAS083_F_Keliaiaikstele3Apskaitosveikla1</vt:lpstr>
      <vt:lpstr>'Forma 12'!VAS083_F_Keliaiaikstele3Geriamojovande7</vt:lpstr>
      <vt:lpstr>VAS083_F_Keliaiaikstele3Geriamojovande7</vt:lpstr>
      <vt:lpstr>'Forma 12'!VAS083_F_Keliaiaikstele3Geriamojovande8</vt:lpstr>
      <vt:lpstr>VAS083_F_Keliaiaikstele3Geriamojovande8</vt:lpstr>
      <vt:lpstr>'Forma 12'!VAS083_F_Keliaiaikstele3Geriamojovande9</vt:lpstr>
      <vt:lpstr>VAS083_F_Keliaiaikstele3Geriamojovande9</vt:lpstr>
      <vt:lpstr>'Forma 12'!VAS083_F_Keliaiaikstele3Kitareguliuoja1</vt:lpstr>
      <vt:lpstr>VAS083_F_Keliaiaikstele3Kitareguliuoja1</vt:lpstr>
      <vt:lpstr>'Forma 12'!VAS083_F_Keliaiaikstele3Kitosveiklosne1</vt:lpstr>
      <vt:lpstr>VAS083_F_Keliaiaikstele3Kitosveiklosne1</vt:lpstr>
      <vt:lpstr>'Forma 12'!VAS083_F_Keliaiaikstele3Nuotekudumblot1</vt:lpstr>
      <vt:lpstr>VAS083_F_Keliaiaikstele3Nuotekudumblot1</vt:lpstr>
      <vt:lpstr>'Forma 12'!VAS083_F_Keliaiaikstele3Nuotekusurinki1</vt:lpstr>
      <vt:lpstr>VAS083_F_Keliaiaikstele3Nuotekusurinki1</vt:lpstr>
      <vt:lpstr>'Forma 12'!VAS083_F_Keliaiaikstele3Nuotekuvalymas1</vt:lpstr>
      <vt:lpstr>VAS083_F_Keliaiaikstele3Nuotekuvalymas1</vt:lpstr>
      <vt:lpstr>'Forma 12'!VAS083_F_Keliaiaikstele3Pavirsiniunuot1</vt:lpstr>
      <vt:lpstr>VAS083_F_Keliaiaikstele3Pavirsiniunuot1</vt:lpstr>
      <vt:lpstr>'Forma 12'!VAS083_F_Kitasilgalaiki1Apskaitosveikla1</vt:lpstr>
      <vt:lpstr>VAS083_F_Kitasilgalaiki1Apskaitosveikla1</vt:lpstr>
      <vt:lpstr>'Forma 12'!VAS083_F_Kitasilgalaiki1Geriamojovande7</vt:lpstr>
      <vt:lpstr>VAS083_F_Kitasilgalaiki1Geriamojovande7</vt:lpstr>
      <vt:lpstr>'Forma 12'!VAS083_F_Kitasilgalaiki1Geriamojovande8</vt:lpstr>
      <vt:lpstr>VAS083_F_Kitasilgalaiki1Geriamojovande8</vt:lpstr>
      <vt:lpstr>'Forma 12'!VAS083_F_Kitasilgalaiki1Geriamojovande9</vt:lpstr>
      <vt:lpstr>VAS083_F_Kitasilgalaiki1Geriamojovande9</vt:lpstr>
      <vt:lpstr>'Forma 12'!VAS083_F_Kitasilgalaiki1Kitareguliuoja1</vt:lpstr>
      <vt:lpstr>VAS083_F_Kitasilgalaiki1Kitareguliuoja1</vt:lpstr>
      <vt:lpstr>'Forma 12'!VAS083_F_Kitasilgalaiki1Kitosveiklosne1</vt:lpstr>
      <vt:lpstr>VAS083_F_Kitasilgalaiki1Kitosveiklosne1</vt:lpstr>
      <vt:lpstr>'Forma 12'!VAS083_F_Kitasilgalaiki1Nuotekudumblot1</vt:lpstr>
      <vt:lpstr>VAS083_F_Kitasilgalaiki1Nuotekudumblot1</vt:lpstr>
      <vt:lpstr>'Forma 12'!VAS083_F_Kitasilgalaiki1Nuotekusurinki1</vt:lpstr>
      <vt:lpstr>VAS083_F_Kitasilgalaiki1Nuotekusurinki1</vt:lpstr>
      <vt:lpstr>'Forma 12'!VAS083_F_Kitasilgalaiki1Nuotekuvalymas1</vt:lpstr>
      <vt:lpstr>VAS083_F_Kitasilgalaiki1Nuotekuvalymas1</vt:lpstr>
      <vt:lpstr>'Forma 12'!VAS083_F_Kitasilgalaiki1Pavirsiniunuot1</vt:lpstr>
      <vt:lpstr>VAS083_F_Kitasilgalaiki1Pavirsiniunuot1</vt:lpstr>
      <vt:lpstr>'Forma 12'!VAS083_F_Kitasilgalaiki2Apskaitosveikla1</vt:lpstr>
      <vt:lpstr>VAS083_F_Kitasilgalaiki2Apskaitosveikla1</vt:lpstr>
      <vt:lpstr>'Forma 12'!VAS083_F_Kitasilgalaiki2Geriamojovande7</vt:lpstr>
      <vt:lpstr>VAS083_F_Kitasilgalaiki2Geriamojovande7</vt:lpstr>
      <vt:lpstr>'Forma 12'!VAS083_F_Kitasilgalaiki2Geriamojovande8</vt:lpstr>
      <vt:lpstr>VAS083_F_Kitasilgalaiki2Geriamojovande8</vt:lpstr>
      <vt:lpstr>'Forma 12'!VAS083_F_Kitasilgalaiki2Geriamojovande9</vt:lpstr>
      <vt:lpstr>VAS083_F_Kitasilgalaiki2Geriamojovande9</vt:lpstr>
      <vt:lpstr>'Forma 12'!VAS083_F_Kitasilgalaiki2Kitareguliuoja1</vt:lpstr>
      <vt:lpstr>VAS083_F_Kitasilgalaiki2Kitareguliuoja1</vt:lpstr>
      <vt:lpstr>'Forma 12'!VAS083_F_Kitasilgalaiki2Kitosveiklosne1</vt:lpstr>
      <vt:lpstr>VAS083_F_Kitasilgalaiki2Kitosveiklosne1</vt:lpstr>
      <vt:lpstr>'Forma 12'!VAS083_F_Kitasilgalaiki2Nuotekudumblot1</vt:lpstr>
      <vt:lpstr>VAS083_F_Kitasilgalaiki2Nuotekudumblot1</vt:lpstr>
      <vt:lpstr>'Forma 12'!VAS083_F_Kitasilgalaiki2Nuotekusurinki1</vt:lpstr>
      <vt:lpstr>VAS083_F_Kitasilgalaiki2Nuotekusurinki1</vt:lpstr>
      <vt:lpstr>'Forma 12'!VAS083_F_Kitasilgalaiki2Nuotekuvalymas1</vt:lpstr>
      <vt:lpstr>VAS083_F_Kitasilgalaiki2Nuotekuvalymas1</vt:lpstr>
      <vt:lpstr>'Forma 12'!VAS083_F_Kitasilgalaiki2Pavirsiniunuot1</vt:lpstr>
      <vt:lpstr>VAS083_F_Kitasilgalaiki2Pavirsiniunuot1</vt:lpstr>
      <vt:lpstr>'Forma 12'!VAS083_F_Kitasilgalaiki3Apskaitosveikla1</vt:lpstr>
      <vt:lpstr>VAS083_F_Kitasilgalaiki3Apskaitosveikla1</vt:lpstr>
      <vt:lpstr>'Forma 12'!VAS083_F_Kitasilgalaiki3Geriamojovande7</vt:lpstr>
      <vt:lpstr>VAS083_F_Kitasilgalaiki3Geriamojovande7</vt:lpstr>
      <vt:lpstr>'Forma 12'!VAS083_F_Kitasilgalaiki3Geriamojovande8</vt:lpstr>
      <vt:lpstr>VAS083_F_Kitasilgalaiki3Geriamojovande8</vt:lpstr>
      <vt:lpstr>'Forma 12'!VAS083_F_Kitasilgalaiki3Geriamojovande9</vt:lpstr>
      <vt:lpstr>VAS083_F_Kitasilgalaiki3Geriamojovande9</vt:lpstr>
      <vt:lpstr>'Forma 12'!VAS083_F_Kitasilgalaiki3Kitareguliuoja1</vt:lpstr>
      <vt:lpstr>VAS083_F_Kitasilgalaiki3Kitareguliuoja1</vt:lpstr>
      <vt:lpstr>'Forma 12'!VAS083_F_Kitasilgalaiki3Kitosveiklosne1</vt:lpstr>
      <vt:lpstr>VAS083_F_Kitasilgalaiki3Kitosveiklosne1</vt:lpstr>
      <vt:lpstr>'Forma 12'!VAS083_F_Kitasilgalaiki3Nuotekudumblot1</vt:lpstr>
      <vt:lpstr>VAS083_F_Kitasilgalaiki3Nuotekudumblot1</vt:lpstr>
      <vt:lpstr>'Forma 12'!VAS083_F_Kitasilgalaiki3Nuotekusurinki1</vt:lpstr>
      <vt:lpstr>VAS083_F_Kitasilgalaiki3Nuotekusurinki1</vt:lpstr>
      <vt:lpstr>'Forma 12'!VAS083_F_Kitasilgalaiki3Nuotekuvalymas1</vt:lpstr>
      <vt:lpstr>VAS083_F_Kitasilgalaiki3Nuotekuvalymas1</vt:lpstr>
      <vt:lpstr>'Forma 12'!VAS083_F_Kitasilgalaiki3Pavirsiniunuot1</vt:lpstr>
      <vt:lpstr>VAS083_F_Kitasilgalaiki3Pavirsiniunuot1</vt:lpstr>
      <vt:lpstr>'Forma 12'!VAS083_F_Kitasnemateria1Apskaitosveikla1</vt:lpstr>
      <vt:lpstr>VAS083_F_Kitasnemateria1Apskaitosveikla1</vt:lpstr>
      <vt:lpstr>'Forma 12'!VAS083_F_Kitasnemateria1Geriamojovande7</vt:lpstr>
      <vt:lpstr>VAS083_F_Kitasnemateria1Geriamojovande7</vt:lpstr>
      <vt:lpstr>'Forma 12'!VAS083_F_Kitasnemateria1Geriamojovande8</vt:lpstr>
      <vt:lpstr>VAS083_F_Kitasnemateria1Geriamojovande8</vt:lpstr>
      <vt:lpstr>'Forma 12'!VAS083_F_Kitasnemateria1Geriamojovande9</vt:lpstr>
      <vt:lpstr>VAS083_F_Kitasnemateria1Geriamojovande9</vt:lpstr>
      <vt:lpstr>'Forma 12'!VAS083_F_Kitasnemateria1Kitareguliuoja1</vt:lpstr>
      <vt:lpstr>VAS083_F_Kitasnemateria1Kitareguliuoja1</vt:lpstr>
      <vt:lpstr>'Forma 12'!VAS083_F_Kitasnemateria1Kitosveiklosne1</vt:lpstr>
      <vt:lpstr>VAS083_F_Kitasnemateria1Kitosveiklosne1</vt:lpstr>
      <vt:lpstr>'Forma 12'!VAS083_F_Kitasnemateria1Nuotekudumblot1</vt:lpstr>
      <vt:lpstr>VAS083_F_Kitasnemateria1Nuotekudumblot1</vt:lpstr>
      <vt:lpstr>'Forma 12'!VAS083_F_Kitasnemateria1Nuotekusurinki1</vt:lpstr>
      <vt:lpstr>VAS083_F_Kitasnemateria1Nuotekusurinki1</vt:lpstr>
      <vt:lpstr>'Forma 12'!VAS083_F_Kitasnemateria1Nuotekuvalymas1</vt:lpstr>
      <vt:lpstr>VAS083_F_Kitasnemateria1Nuotekuvalymas1</vt:lpstr>
      <vt:lpstr>'Forma 12'!VAS083_F_Kitasnemateria1Pavirsiniunuot1</vt:lpstr>
      <vt:lpstr>VAS083_F_Kitasnemateria1Pavirsiniunuot1</vt:lpstr>
      <vt:lpstr>'Forma 12'!VAS083_F_Kitasnemateria2Apskaitosveikla1</vt:lpstr>
      <vt:lpstr>VAS083_F_Kitasnemateria2Apskaitosveikla1</vt:lpstr>
      <vt:lpstr>'Forma 12'!VAS083_F_Kitasnemateria2Geriamojovande7</vt:lpstr>
      <vt:lpstr>VAS083_F_Kitasnemateria2Geriamojovande7</vt:lpstr>
      <vt:lpstr>'Forma 12'!VAS083_F_Kitasnemateria2Geriamojovande8</vt:lpstr>
      <vt:lpstr>VAS083_F_Kitasnemateria2Geriamojovande8</vt:lpstr>
      <vt:lpstr>'Forma 12'!VAS083_F_Kitasnemateria2Geriamojovande9</vt:lpstr>
      <vt:lpstr>VAS083_F_Kitasnemateria2Geriamojovande9</vt:lpstr>
      <vt:lpstr>'Forma 12'!VAS083_F_Kitasnemateria2Kitareguliuoja1</vt:lpstr>
      <vt:lpstr>VAS083_F_Kitasnemateria2Kitareguliuoja1</vt:lpstr>
      <vt:lpstr>'Forma 12'!VAS083_F_Kitasnemateria2Kitosveiklosne1</vt:lpstr>
      <vt:lpstr>VAS083_F_Kitasnemateria2Kitosveiklosne1</vt:lpstr>
      <vt:lpstr>'Forma 12'!VAS083_F_Kitasnemateria2Nuotekudumblot1</vt:lpstr>
      <vt:lpstr>VAS083_F_Kitasnemateria2Nuotekudumblot1</vt:lpstr>
      <vt:lpstr>'Forma 12'!VAS083_F_Kitasnemateria2Nuotekusurinki1</vt:lpstr>
      <vt:lpstr>VAS083_F_Kitasnemateria2Nuotekusurinki1</vt:lpstr>
      <vt:lpstr>'Forma 12'!VAS083_F_Kitasnemateria2Nuotekuvalymas1</vt:lpstr>
      <vt:lpstr>VAS083_F_Kitasnemateria2Nuotekuvalymas1</vt:lpstr>
      <vt:lpstr>'Forma 12'!VAS083_F_Kitasnemateria2Pavirsiniunuot1</vt:lpstr>
      <vt:lpstr>VAS083_F_Kitasnemateria2Pavirsiniunuot1</vt:lpstr>
      <vt:lpstr>'Forma 12'!VAS083_F_Kitasnemateria3Apskaitosveikla1</vt:lpstr>
      <vt:lpstr>VAS083_F_Kitasnemateria3Apskaitosveikla1</vt:lpstr>
      <vt:lpstr>'Forma 12'!VAS083_F_Kitasnemateria3Geriamojovande7</vt:lpstr>
      <vt:lpstr>VAS083_F_Kitasnemateria3Geriamojovande7</vt:lpstr>
      <vt:lpstr>'Forma 12'!VAS083_F_Kitasnemateria3Geriamojovande8</vt:lpstr>
      <vt:lpstr>VAS083_F_Kitasnemateria3Geriamojovande8</vt:lpstr>
      <vt:lpstr>'Forma 12'!VAS083_F_Kitasnemateria3Geriamojovande9</vt:lpstr>
      <vt:lpstr>VAS083_F_Kitasnemateria3Geriamojovande9</vt:lpstr>
      <vt:lpstr>'Forma 12'!VAS083_F_Kitasnemateria3Kitareguliuoja1</vt:lpstr>
      <vt:lpstr>VAS083_F_Kitasnemateria3Kitareguliuoja1</vt:lpstr>
      <vt:lpstr>'Forma 12'!VAS083_F_Kitasnemateria3Kitosveiklosne1</vt:lpstr>
      <vt:lpstr>VAS083_F_Kitasnemateria3Kitosveiklosne1</vt:lpstr>
      <vt:lpstr>'Forma 12'!VAS083_F_Kitasnemateria3Nuotekudumblot1</vt:lpstr>
      <vt:lpstr>VAS083_F_Kitasnemateria3Nuotekudumblot1</vt:lpstr>
      <vt:lpstr>'Forma 12'!VAS083_F_Kitasnemateria3Nuotekusurinki1</vt:lpstr>
      <vt:lpstr>VAS083_F_Kitasnemateria3Nuotekusurinki1</vt:lpstr>
      <vt:lpstr>'Forma 12'!VAS083_F_Kitasnemateria3Nuotekuvalymas1</vt:lpstr>
      <vt:lpstr>VAS083_F_Kitasnemateria3Nuotekuvalymas1</vt:lpstr>
      <vt:lpstr>'Forma 12'!VAS083_F_Kitasnemateria3Pavirsiniunuot1</vt:lpstr>
      <vt:lpstr>VAS083_F_Kitasnemateria3Pavirsiniunuot1</vt:lpstr>
      <vt:lpstr>'Forma 12'!VAS083_F_Kitigeriamojov1Apskaitosveikla1</vt:lpstr>
      <vt:lpstr>VAS083_F_Kitigeriamojov1Apskaitosveikla1</vt:lpstr>
      <vt:lpstr>'Forma 12'!VAS083_F_Kitigeriamojov1Geriamojovande7</vt:lpstr>
      <vt:lpstr>VAS083_F_Kitigeriamojov1Geriamojovande7</vt:lpstr>
      <vt:lpstr>'Forma 12'!VAS083_F_Kitigeriamojov1Geriamojovande8</vt:lpstr>
      <vt:lpstr>VAS083_F_Kitigeriamojov1Geriamojovande8</vt:lpstr>
      <vt:lpstr>'Forma 12'!VAS083_F_Kitigeriamojov1Geriamojovande9</vt:lpstr>
      <vt:lpstr>VAS083_F_Kitigeriamojov1Geriamojovande9</vt:lpstr>
      <vt:lpstr>'Forma 12'!VAS083_F_Kitigeriamojov1Kitareguliuoja1</vt:lpstr>
      <vt:lpstr>VAS083_F_Kitigeriamojov1Kitareguliuoja1</vt:lpstr>
      <vt:lpstr>'Forma 12'!VAS083_F_Kitigeriamojov1Kitosveiklosne1</vt:lpstr>
      <vt:lpstr>VAS083_F_Kitigeriamojov1Kitosveiklosne1</vt:lpstr>
      <vt:lpstr>'Forma 12'!VAS083_F_Kitigeriamojov1Nuotekudumblot1</vt:lpstr>
      <vt:lpstr>VAS083_F_Kitigeriamojov1Nuotekudumblot1</vt:lpstr>
      <vt:lpstr>'Forma 12'!VAS083_F_Kitigeriamojov1Nuotekusurinki1</vt:lpstr>
      <vt:lpstr>VAS083_F_Kitigeriamojov1Nuotekusurinki1</vt:lpstr>
      <vt:lpstr>'Forma 12'!VAS083_F_Kitigeriamojov1Nuotekuvalymas1</vt:lpstr>
      <vt:lpstr>VAS083_F_Kitigeriamojov1Nuotekuvalymas1</vt:lpstr>
      <vt:lpstr>'Forma 12'!VAS083_F_Kitigeriamojov1Pavirsiniunuot1</vt:lpstr>
      <vt:lpstr>VAS083_F_Kitigeriamojov1Pavirsiniunuot1</vt:lpstr>
      <vt:lpstr>'Forma 12'!VAS083_F_Kitigeriamojov2Apskaitosveikla1</vt:lpstr>
      <vt:lpstr>VAS083_F_Kitigeriamojov2Apskaitosveikla1</vt:lpstr>
      <vt:lpstr>'Forma 12'!VAS083_F_Kitigeriamojov2Geriamojovande7</vt:lpstr>
      <vt:lpstr>VAS083_F_Kitigeriamojov2Geriamojovande7</vt:lpstr>
      <vt:lpstr>'Forma 12'!VAS083_F_Kitigeriamojov2Geriamojovande8</vt:lpstr>
      <vt:lpstr>VAS083_F_Kitigeriamojov2Geriamojovande8</vt:lpstr>
      <vt:lpstr>'Forma 12'!VAS083_F_Kitigeriamojov2Geriamojovande9</vt:lpstr>
      <vt:lpstr>VAS083_F_Kitigeriamojov2Geriamojovande9</vt:lpstr>
      <vt:lpstr>'Forma 12'!VAS083_F_Kitigeriamojov2Kitareguliuoja1</vt:lpstr>
      <vt:lpstr>VAS083_F_Kitigeriamojov2Kitareguliuoja1</vt:lpstr>
      <vt:lpstr>'Forma 12'!VAS083_F_Kitigeriamojov2Kitosveiklosne1</vt:lpstr>
      <vt:lpstr>VAS083_F_Kitigeriamojov2Kitosveiklosne1</vt:lpstr>
      <vt:lpstr>'Forma 12'!VAS083_F_Kitigeriamojov2Nuotekudumblot1</vt:lpstr>
      <vt:lpstr>VAS083_F_Kitigeriamojov2Nuotekudumblot1</vt:lpstr>
      <vt:lpstr>'Forma 12'!VAS083_F_Kitigeriamojov2Nuotekusurinki1</vt:lpstr>
      <vt:lpstr>VAS083_F_Kitigeriamojov2Nuotekusurinki1</vt:lpstr>
      <vt:lpstr>'Forma 12'!VAS083_F_Kitigeriamojov2Nuotekuvalymas1</vt:lpstr>
      <vt:lpstr>VAS083_F_Kitigeriamojov2Nuotekuvalymas1</vt:lpstr>
      <vt:lpstr>'Forma 12'!VAS083_F_Kitigeriamojov2Pavirsiniunuot1</vt:lpstr>
      <vt:lpstr>VAS083_F_Kitigeriamojov2Pavirsiniunuot1</vt:lpstr>
      <vt:lpstr>'Forma 12'!VAS083_F_Kitigeriamojov3Apskaitosveikla1</vt:lpstr>
      <vt:lpstr>VAS083_F_Kitigeriamojov3Apskaitosveikla1</vt:lpstr>
      <vt:lpstr>'Forma 12'!VAS083_F_Kitigeriamojov3Geriamojovande7</vt:lpstr>
      <vt:lpstr>VAS083_F_Kitigeriamojov3Geriamojovande7</vt:lpstr>
      <vt:lpstr>'Forma 12'!VAS083_F_Kitigeriamojov3Geriamojovande8</vt:lpstr>
      <vt:lpstr>VAS083_F_Kitigeriamojov3Geriamojovande8</vt:lpstr>
      <vt:lpstr>'Forma 12'!VAS083_F_Kitigeriamojov3Geriamojovande9</vt:lpstr>
      <vt:lpstr>VAS083_F_Kitigeriamojov3Geriamojovande9</vt:lpstr>
      <vt:lpstr>'Forma 12'!VAS083_F_Kitigeriamojov3Kitareguliuoja1</vt:lpstr>
      <vt:lpstr>VAS083_F_Kitigeriamojov3Kitareguliuoja1</vt:lpstr>
      <vt:lpstr>'Forma 12'!VAS083_F_Kitigeriamojov3Kitosveiklosne1</vt:lpstr>
      <vt:lpstr>VAS083_F_Kitigeriamojov3Kitosveiklosne1</vt:lpstr>
      <vt:lpstr>'Forma 12'!VAS083_F_Kitigeriamojov3Nuotekudumblot1</vt:lpstr>
      <vt:lpstr>VAS083_F_Kitigeriamojov3Nuotekudumblot1</vt:lpstr>
      <vt:lpstr>'Forma 12'!VAS083_F_Kitigeriamojov3Nuotekusurinki1</vt:lpstr>
      <vt:lpstr>VAS083_F_Kitigeriamojov3Nuotekusurinki1</vt:lpstr>
      <vt:lpstr>'Forma 12'!VAS083_F_Kitigeriamojov3Nuotekuvalymas1</vt:lpstr>
      <vt:lpstr>VAS083_F_Kitigeriamojov3Nuotekuvalymas1</vt:lpstr>
      <vt:lpstr>'Forma 12'!VAS083_F_Kitigeriamojov3Pavirsiniunuot1</vt:lpstr>
      <vt:lpstr>VAS083_F_Kitigeriamojov3Pavirsiniunuot1</vt:lpstr>
      <vt:lpstr>'Forma 12'!VAS083_F_Kitiirenginiai1Apskaitosveikla1</vt:lpstr>
      <vt:lpstr>VAS083_F_Kitiirenginiai1Apskaitosveikla1</vt:lpstr>
      <vt:lpstr>'Forma 12'!VAS083_F_Kitiirenginiai1Geriamojovande7</vt:lpstr>
      <vt:lpstr>VAS083_F_Kitiirenginiai1Geriamojovande7</vt:lpstr>
      <vt:lpstr>'Forma 12'!VAS083_F_Kitiirenginiai1Geriamojovande8</vt:lpstr>
      <vt:lpstr>VAS083_F_Kitiirenginiai1Geriamojovande8</vt:lpstr>
      <vt:lpstr>'Forma 12'!VAS083_F_Kitiirenginiai1Geriamojovande9</vt:lpstr>
      <vt:lpstr>VAS083_F_Kitiirenginiai1Geriamojovande9</vt:lpstr>
      <vt:lpstr>'Forma 12'!VAS083_F_Kitiirenginiai1Kitareguliuoja1</vt:lpstr>
      <vt:lpstr>VAS083_F_Kitiirenginiai1Kitareguliuoja1</vt:lpstr>
      <vt:lpstr>'Forma 12'!VAS083_F_Kitiirenginiai1Kitosveiklosne1</vt:lpstr>
      <vt:lpstr>VAS083_F_Kitiirenginiai1Kitosveiklosne1</vt:lpstr>
      <vt:lpstr>'Forma 12'!VAS083_F_Kitiirenginiai1Nuotekudumblot1</vt:lpstr>
      <vt:lpstr>VAS083_F_Kitiirenginiai1Nuotekudumblot1</vt:lpstr>
      <vt:lpstr>'Forma 12'!VAS083_F_Kitiirenginiai1Nuotekusurinki1</vt:lpstr>
      <vt:lpstr>VAS083_F_Kitiirenginiai1Nuotekusurinki1</vt:lpstr>
      <vt:lpstr>'Forma 12'!VAS083_F_Kitiirenginiai1Nuotekuvalymas1</vt:lpstr>
      <vt:lpstr>VAS083_F_Kitiirenginiai1Nuotekuvalymas1</vt:lpstr>
      <vt:lpstr>'Forma 12'!VAS083_F_Kitiirenginiai1Pavirsiniunuot1</vt:lpstr>
      <vt:lpstr>VAS083_F_Kitiirenginiai1Pavirsiniunuot1</vt:lpstr>
      <vt:lpstr>'Forma 12'!VAS083_F_Kitiirenginiai2Apskaitosveikla1</vt:lpstr>
      <vt:lpstr>VAS083_F_Kitiirenginiai2Apskaitosveikla1</vt:lpstr>
      <vt:lpstr>'Forma 12'!VAS083_F_Kitiirenginiai2Geriamojovande7</vt:lpstr>
      <vt:lpstr>VAS083_F_Kitiirenginiai2Geriamojovande7</vt:lpstr>
      <vt:lpstr>'Forma 12'!VAS083_F_Kitiirenginiai2Geriamojovande8</vt:lpstr>
      <vt:lpstr>VAS083_F_Kitiirenginiai2Geriamojovande8</vt:lpstr>
      <vt:lpstr>'Forma 12'!VAS083_F_Kitiirenginiai2Geriamojovande9</vt:lpstr>
      <vt:lpstr>VAS083_F_Kitiirenginiai2Geriamojovande9</vt:lpstr>
      <vt:lpstr>'Forma 12'!VAS083_F_Kitiirenginiai2Kitareguliuoja1</vt:lpstr>
      <vt:lpstr>VAS083_F_Kitiirenginiai2Kitareguliuoja1</vt:lpstr>
      <vt:lpstr>'Forma 12'!VAS083_F_Kitiirenginiai2Kitosveiklosne1</vt:lpstr>
      <vt:lpstr>VAS083_F_Kitiirenginiai2Kitosveiklosne1</vt:lpstr>
      <vt:lpstr>'Forma 12'!VAS083_F_Kitiirenginiai2Nuotekudumblot1</vt:lpstr>
      <vt:lpstr>VAS083_F_Kitiirenginiai2Nuotekudumblot1</vt:lpstr>
      <vt:lpstr>'Forma 12'!VAS083_F_Kitiirenginiai2Nuotekusurinki1</vt:lpstr>
      <vt:lpstr>VAS083_F_Kitiirenginiai2Nuotekusurinki1</vt:lpstr>
      <vt:lpstr>'Forma 12'!VAS083_F_Kitiirenginiai2Nuotekuvalymas1</vt:lpstr>
      <vt:lpstr>VAS083_F_Kitiirenginiai2Nuotekuvalymas1</vt:lpstr>
      <vt:lpstr>'Forma 12'!VAS083_F_Kitiirenginiai2Pavirsiniunuot1</vt:lpstr>
      <vt:lpstr>VAS083_F_Kitiirenginiai2Pavirsiniunuot1</vt:lpstr>
      <vt:lpstr>'Forma 12'!VAS083_F_Kitiirenginiai3Apskaitosveikla1</vt:lpstr>
      <vt:lpstr>VAS083_F_Kitiirenginiai3Apskaitosveikla1</vt:lpstr>
      <vt:lpstr>'Forma 12'!VAS083_F_Kitiirenginiai3Geriamojovande7</vt:lpstr>
      <vt:lpstr>VAS083_F_Kitiirenginiai3Geriamojovande7</vt:lpstr>
      <vt:lpstr>'Forma 12'!VAS083_F_Kitiirenginiai3Geriamojovande8</vt:lpstr>
      <vt:lpstr>VAS083_F_Kitiirenginiai3Geriamojovande8</vt:lpstr>
      <vt:lpstr>'Forma 12'!VAS083_F_Kitiirenginiai3Geriamojovande9</vt:lpstr>
      <vt:lpstr>VAS083_F_Kitiirenginiai3Geriamojovande9</vt:lpstr>
      <vt:lpstr>'Forma 12'!VAS083_F_Kitiirenginiai3Kitareguliuoja1</vt:lpstr>
      <vt:lpstr>VAS083_F_Kitiirenginiai3Kitareguliuoja1</vt:lpstr>
      <vt:lpstr>'Forma 12'!VAS083_F_Kitiirenginiai3Kitosveiklosne1</vt:lpstr>
      <vt:lpstr>VAS083_F_Kitiirenginiai3Kitosveiklosne1</vt:lpstr>
      <vt:lpstr>'Forma 12'!VAS083_F_Kitiirenginiai3Nuotekudumblot1</vt:lpstr>
      <vt:lpstr>VAS083_F_Kitiirenginiai3Nuotekudumblot1</vt:lpstr>
      <vt:lpstr>'Forma 12'!VAS083_F_Kitiirenginiai3Nuotekusurinki1</vt:lpstr>
      <vt:lpstr>VAS083_F_Kitiirenginiai3Nuotekusurinki1</vt:lpstr>
      <vt:lpstr>'Forma 12'!VAS083_F_Kitiirenginiai3Nuotekuvalymas1</vt:lpstr>
      <vt:lpstr>VAS083_F_Kitiirenginiai3Nuotekuvalymas1</vt:lpstr>
      <vt:lpstr>'Forma 12'!VAS083_F_Kitiirenginiai3Pavirsiniunuot1</vt:lpstr>
      <vt:lpstr>VAS083_F_Kitiirenginiai3Pavirsiniunuot1</vt:lpstr>
      <vt:lpstr>'Forma 12'!VAS083_F_Kitiirenginiai4Apskaitosveikla1</vt:lpstr>
      <vt:lpstr>VAS083_F_Kitiirenginiai4Apskaitosveikla1</vt:lpstr>
      <vt:lpstr>'Forma 12'!VAS083_F_Kitiirenginiai4Geriamojovande7</vt:lpstr>
      <vt:lpstr>VAS083_F_Kitiirenginiai4Geriamojovande7</vt:lpstr>
      <vt:lpstr>'Forma 12'!VAS083_F_Kitiirenginiai4Geriamojovande8</vt:lpstr>
      <vt:lpstr>VAS083_F_Kitiirenginiai4Geriamojovande8</vt:lpstr>
      <vt:lpstr>'Forma 12'!VAS083_F_Kitiirenginiai4Geriamojovande9</vt:lpstr>
      <vt:lpstr>VAS083_F_Kitiirenginiai4Geriamojovande9</vt:lpstr>
      <vt:lpstr>'Forma 12'!VAS083_F_Kitiirenginiai4Kitareguliuoja1</vt:lpstr>
      <vt:lpstr>VAS083_F_Kitiirenginiai4Kitareguliuoja1</vt:lpstr>
      <vt:lpstr>'Forma 12'!VAS083_F_Kitiirenginiai4Kitosveiklosne1</vt:lpstr>
      <vt:lpstr>VAS083_F_Kitiirenginiai4Kitosveiklosne1</vt:lpstr>
      <vt:lpstr>'Forma 12'!VAS083_F_Kitiirenginiai4Nuotekudumblot1</vt:lpstr>
      <vt:lpstr>VAS083_F_Kitiirenginiai4Nuotekudumblot1</vt:lpstr>
      <vt:lpstr>'Forma 12'!VAS083_F_Kitiirenginiai4Nuotekusurinki1</vt:lpstr>
      <vt:lpstr>VAS083_F_Kitiirenginiai4Nuotekusurinki1</vt:lpstr>
      <vt:lpstr>'Forma 12'!VAS083_F_Kitiirenginiai4Nuotekuvalymas1</vt:lpstr>
      <vt:lpstr>VAS083_F_Kitiirenginiai4Nuotekuvalymas1</vt:lpstr>
      <vt:lpstr>'Forma 12'!VAS083_F_Kitiirenginiai4Pavirsiniunuot1</vt:lpstr>
      <vt:lpstr>VAS083_F_Kitiirenginiai4Pavirsiniunuot1</vt:lpstr>
      <vt:lpstr>'Forma 12'!VAS083_F_Kitiirenginiai5Apskaitosveikla1</vt:lpstr>
      <vt:lpstr>VAS083_F_Kitiirenginiai5Apskaitosveikla1</vt:lpstr>
      <vt:lpstr>'Forma 12'!VAS083_F_Kitiirenginiai5Geriamojovande7</vt:lpstr>
      <vt:lpstr>VAS083_F_Kitiirenginiai5Geriamojovande7</vt:lpstr>
      <vt:lpstr>'Forma 12'!VAS083_F_Kitiirenginiai5Geriamojovande8</vt:lpstr>
      <vt:lpstr>VAS083_F_Kitiirenginiai5Geriamojovande8</vt:lpstr>
      <vt:lpstr>'Forma 12'!VAS083_F_Kitiirenginiai5Geriamojovande9</vt:lpstr>
      <vt:lpstr>VAS083_F_Kitiirenginiai5Geriamojovande9</vt:lpstr>
      <vt:lpstr>'Forma 12'!VAS083_F_Kitiirenginiai5Kitareguliuoja1</vt:lpstr>
      <vt:lpstr>VAS083_F_Kitiirenginiai5Kitareguliuoja1</vt:lpstr>
      <vt:lpstr>'Forma 12'!VAS083_F_Kitiirenginiai5Kitosveiklosne1</vt:lpstr>
      <vt:lpstr>VAS083_F_Kitiirenginiai5Kitosveiklosne1</vt:lpstr>
      <vt:lpstr>'Forma 12'!VAS083_F_Kitiirenginiai5Nuotekudumblot1</vt:lpstr>
      <vt:lpstr>VAS083_F_Kitiirenginiai5Nuotekudumblot1</vt:lpstr>
      <vt:lpstr>'Forma 12'!VAS083_F_Kitiirenginiai5Nuotekusurinki1</vt:lpstr>
      <vt:lpstr>VAS083_F_Kitiirenginiai5Nuotekusurinki1</vt:lpstr>
      <vt:lpstr>'Forma 12'!VAS083_F_Kitiirenginiai5Nuotekuvalymas1</vt:lpstr>
      <vt:lpstr>VAS083_F_Kitiirenginiai5Nuotekuvalymas1</vt:lpstr>
      <vt:lpstr>'Forma 12'!VAS083_F_Kitiirenginiai5Pavirsiniunuot1</vt:lpstr>
      <vt:lpstr>VAS083_F_Kitiirenginiai5Pavirsiniunuot1</vt:lpstr>
      <vt:lpstr>'Forma 12'!VAS083_F_Kitiirenginiai6Apskaitosveikla1</vt:lpstr>
      <vt:lpstr>VAS083_F_Kitiirenginiai6Apskaitosveikla1</vt:lpstr>
      <vt:lpstr>'Forma 12'!VAS083_F_Kitiirenginiai6Geriamojovande7</vt:lpstr>
      <vt:lpstr>VAS083_F_Kitiirenginiai6Geriamojovande7</vt:lpstr>
      <vt:lpstr>'Forma 12'!VAS083_F_Kitiirenginiai6Geriamojovande8</vt:lpstr>
      <vt:lpstr>VAS083_F_Kitiirenginiai6Geriamojovande8</vt:lpstr>
      <vt:lpstr>'Forma 12'!VAS083_F_Kitiirenginiai6Geriamojovande9</vt:lpstr>
      <vt:lpstr>VAS083_F_Kitiirenginiai6Geriamojovande9</vt:lpstr>
      <vt:lpstr>'Forma 12'!VAS083_F_Kitiirenginiai6Kitareguliuoja1</vt:lpstr>
      <vt:lpstr>VAS083_F_Kitiirenginiai6Kitareguliuoja1</vt:lpstr>
      <vt:lpstr>'Forma 12'!VAS083_F_Kitiirenginiai6Kitosveiklosne1</vt:lpstr>
      <vt:lpstr>VAS083_F_Kitiirenginiai6Kitosveiklosne1</vt:lpstr>
      <vt:lpstr>'Forma 12'!VAS083_F_Kitiirenginiai6Nuotekudumblot1</vt:lpstr>
      <vt:lpstr>VAS083_F_Kitiirenginiai6Nuotekudumblot1</vt:lpstr>
      <vt:lpstr>'Forma 12'!VAS083_F_Kitiirenginiai6Nuotekusurinki1</vt:lpstr>
      <vt:lpstr>VAS083_F_Kitiirenginiai6Nuotekusurinki1</vt:lpstr>
      <vt:lpstr>'Forma 12'!VAS083_F_Kitiirenginiai6Nuotekuvalymas1</vt:lpstr>
      <vt:lpstr>VAS083_F_Kitiirenginiai6Nuotekuvalymas1</vt:lpstr>
      <vt:lpstr>'Forma 12'!VAS083_F_Kitiirenginiai6Pavirsiniunuot1</vt:lpstr>
      <vt:lpstr>VAS083_F_Kitiirenginiai6Pavirsiniunuot1</vt:lpstr>
      <vt:lpstr>'Forma 12'!VAS083_F_Kitostransport1Apskaitosveikla1</vt:lpstr>
      <vt:lpstr>VAS083_F_Kitostransport1Apskaitosveikla1</vt:lpstr>
      <vt:lpstr>'Forma 12'!VAS083_F_Kitostransport1Geriamojovande7</vt:lpstr>
      <vt:lpstr>VAS083_F_Kitostransport1Geriamojovande7</vt:lpstr>
      <vt:lpstr>'Forma 12'!VAS083_F_Kitostransport1Geriamojovande8</vt:lpstr>
      <vt:lpstr>VAS083_F_Kitostransport1Geriamojovande8</vt:lpstr>
      <vt:lpstr>'Forma 12'!VAS083_F_Kitostransport1Geriamojovande9</vt:lpstr>
      <vt:lpstr>VAS083_F_Kitostransport1Geriamojovande9</vt:lpstr>
      <vt:lpstr>'Forma 12'!VAS083_F_Kitostransport1Kitareguliuoja1</vt:lpstr>
      <vt:lpstr>VAS083_F_Kitostransport1Kitareguliuoja1</vt:lpstr>
      <vt:lpstr>'Forma 12'!VAS083_F_Kitostransport1Kitosveiklosne1</vt:lpstr>
      <vt:lpstr>VAS083_F_Kitostransport1Kitosveiklosne1</vt:lpstr>
      <vt:lpstr>'Forma 12'!VAS083_F_Kitostransport1Nuotekudumblot1</vt:lpstr>
      <vt:lpstr>VAS083_F_Kitostransport1Nuotekudumblot1</vt:lpstr>
      <vt:lpstr>'Forma 12'!VAS083_F_Kitostransport1Nuotekusurinki1</vt:lpstr>
      <vt:lpstr>VAS083_F_Kitostransport1Nuotekusurinki1</vt:lpstr>
      <vt:lpstr>'Forma 12'!VAS083_F_Kitostransport1Nuotekuvalymas1</vt:lpstr>
      <vt:lpstr>VAS083_F_Kitostransport1Nuotekuvalymas1</vt:lpstr>
      <vt:lpstr>'Forma 12'!VAS083_F_Kitostransport1Pavirsiniunuot1</vt:lpstr>
      <vt:lpstr>VAS083_F_Kitostransport1Pavirsiniunuot1</vt:lpstr>
      <vt:lpstr>'Forma 12'!VAS083_F_Kitostransport2Apskaitosveikla1</vt:lpstr>
      <vt:lpstr>VAS083_F_Kitostransport2Apskaitosveikla1</vt:lpstr>
      <vt:lpstr>'Forma 12'!VAS083_F_Kitostransport2Geriamojovande7</vt:lpstr>
      <vt:lpstr>VAS083_F_Kitostransport2Geriamojovande7</vt:lpstr>
      <vt:lpstr>'Forma 12'!VAS083_F_Kitostransport2Geriamojovande8</vt:lpstr>
      <vt:lpstr>VAS083_F_Kitostransport2Geriamojovande8</vt:lpstr>
      <vt:lpstr>'Forma 12'!VAS083_F_Kitostransport2Geriamojovande9</vt:lpstr>
      <vt:lpstr>VAS083_F_Kitostransport2Geriamojovande9</vt:lpstr>
      <vt:lpstr>'Forma 12'!VAS083_F_Kitostransport2Kitareguliuoja1</vt:lpstr>
      <vt:lpstr>VAS083_F_Kitostransport2Kitareguliuoja1</vt:lpstr>
      <vt:lpstr>'Forma 12'!VAS083_F_Kitostransport2Kitosveiklosne1</vt:lpstr>
      <vt:lpstr>VAS083_F_Kitostransport2Kitosveiklosne1</vt:lpstr>
      <vt:lpstr>'Forma 12'!VAS083_F_Kitostransport2Nuotekudumblot1</vt:lpstr>
      <vt:lpstr>VAS083_F_Kitostransport2Nuotekudumblot1</vt:lpstr>
      <vt:lpstr>'Forma 12'!VAS083_F_Kitostransport2Nuotekusurinki1</vt:lpstr>
      <vt:lpstr>VAS083_F_Kitostransport2Nuotekusurinki1</vt:lpstr>
      <vt:lpstr>'Forma 12'!VAS083_F_Kitostransport2Nuotekuvalymas1</vt:lpstr>
      <vt:lpstr>VAS083_F_Kitostransport2Nuotekuvalymas1</vt:lpstr>
      <vt:lpstr>'Forma 12'!VAS083_F_Kitostransport2Pavirsiniunuot1</vt:lpstr>
      <vt:lpstr>VAS083_F_Kitostransport2Pavirsiniunuot1</vt:lpstr>
      <vt:lpstr>'Forma 12'!VAS083_F_Kitostransport3Apskaitosveikla1</vt:lpstr>
      <vt:lpstr>VAS083_F_Kitostransport3Apskaitosveikla1</vt:lpstr>
      <vt:lpstr>'Forma 12'!VAS083_F_Kitostransport3Geriamojovande7</vt:lpstr>
      <vt:lpstr>VAS083_F_Kitostransport3Geriamojovande7</vt:lpstr>
      <vt:lpstr>'Forma 12'!VAS083_F_Kitostransport3Geriamojovande8</vt:lpstr>
      <vt:lpstr>VAS083_F_Kitostransport3Geriamojovande8</vt:lpstr>
      <vt:lpstr>'Forma 12'!VAS083_F_Kitostransport3Geriamojovande9</vt:lpstr>
      <vt:lpstr>VAS083_F_Kitostransport3Geriamojovande9</vt:lpstr>
      <vt:lpstr>'Forma 12'!VAS083_F_Kitostransport3Kitareguliuoja1</vt:lpstr>
      <vt:lpstr>VAS083_F_Kitostransport3Kitareguliuoja1</vt:lpstr>
      <vt:lpstr>'Forma 12'!VAS083_F_Kitostransport3Kitosveiklosne1</vt:lpstr>
      <vt:lpstr>VAS083_F_Kitostransport3Kitosveiklosne1</vt:lpstr>
      <vt:lpstr>'Forma 12'!VAS083_F_Kitostransport3Nuotekudumblot1</vt:lpstr>
      <vt:lpstr>VAS083_F_Kitostransport3Nuotekudumblot1</vt:lpstr>
      <vt:lpstr>'Forma 12'!VAS083_F_Kitostransport3Nuotekusurinki1</vt:lpstr>
      <vt:lpstr>VAS083_F_Kitostransport3Nuotekusurinki1</vt:lpstr>
      <vt:lpstr>'Forma 12'!VAS083_F_Kitostransport3Nuotekuvalymas1</vt:lpstr>
      <vt:lpstr>VAS083_F_Kitostransport3Nuotekuvalymas1</vt:lpstr>
      <vt:lpstr>'Forma 12'!VAS083_F_Kitostransport3Pavirsiniunuot1</vt:lpstr>
      <vt:lpstr>VAS083_F_Kitostransport3Pavirsiniunuot1</vt:lpstr>
      <vt:lpstr>'Forma 12'!VAS083_F_Lengviejiautom1Apskaitosveikla1</vt:lpstr>
      <vt:lpstr>VAS083_F_Lengviejiautom1Apskaitosveikla1</vt:lpstr>
      <vt:lpstr>'Forma 12'!VAS083_F_Lengviejiautom1Geriamojovande7</vt:lpstr>
      <vt:lpstr>VAS083_F_Lengviejiautom1Geriamojovande7</vt:lpstr>
      <vt:lpstr>'Forma 12'!VAS083_F_Lengviejiautom1Geriamojovande8</vt:lpstr>
      <vt:lpstr>VAS083_F_Lengviejiautom1Geriamojovande8</vt:lpstr>
      <vt:lpstr>'Forma 12'!VAS083_F_Lengviejiautom1Geriamojovande9</vt:lpstr>
      <vt:lpstr>VAS083_F_Lengviejiautom1Geriamojovande9</vt:lpstr>
      <vt:lpstr>'Forma 12'!VAS083_F_Lengviejiautom1Kitareguliuoja1</vt:lpstr>
      <vt:lpstr>VAS083_F_Lengviejiautom1Kitareguliuoja1</vt:lpstr>
      <vt:lpstr>'Forma 12'!VAS083_F_Lengviejiautom1Kitosveiklosne1</vt:lpstr>
      <vt:lpstr>VAS083_F_Lengviejiautom1Kitosveiklosne1</vt:lpstr>
      <vt:lpstr>'Forma 12'!VAS083_F_Lengviejiautom1Nuotekudumblot1</vt:lpstr>
      <vt:lpstr>VAS083_F_Lengviejiautom1Nuotekudumblot1</vt:lpstr>
      <vt:lpstr>'Forma 12'!VAS083_F_Lengviejiautom1Nuotekusurinki1</vt:lpstr>
      <vt:lpstr>VAS083_F_Lengviejiautom1Nuotekusurinki1</vt:lpstr>
      <vt:lpstr>'Forma 12'!VAS083_F_Lengviejiautom1Nuotekuvalymas1</vt:lpstr>
      <vt:lpstr>VAS083_F_Lengviejiautom1Nuotekuvalymas1</vt:lpstr>
      <vt:lpstr>'Forma 12'!VAS083_F_Lengviejiautom1Pavirsiniunuot1</vt:lpstr>
      <vt:lpstr>VAS083_F_Lengviejiautom1Pavirsiniunuot1</vt:lpstr>
      <vt:lpstr>'Forma 12'!VAS083_F_Lengviejiautom2Apskaitosveikla1</vt:lpstr>
      <vt:lpstr>VAS083_F_Lengviejiautom2Apskaitosveikla1</vt:lpstr>
      <vt:lpstr>'Forma 12'!VAS083_F_Lengviejiautom2Geriamojovande7</vt:lpstr>
      <vt:lpstr>VAS083_F_Lengviejiautom2Geriamojovande7</vt:lpstr>
      <vt:lpstr>'Forma 12'!VAS083_F_Lengviejiautom2Geriamojovande8</vt:lpstr>
      <vt:lpstr>VAS083_F_Lengviejiautom2Geriamojovande8</vt:lpstr>
      <vt:lpstr>'Forma 12'!VAS083_F_Lengviejiautom2Geriamojovande9</vt:lpstr>
      <vt:lpstr>VAS083_F_Lengviejiautom2Geriamojovande9</vt:lpstr>
      <vt:lpstr>'Forma 12'!VAS083_F_Lengviejiautom2Kitareguliuoja1</vt:lpstr>
      <vt:lpstr>VAS083_F_Lengviejiautom2Kitareguliuoja1</vt:lpstr>
      <vt:lpstr>'Forma 12'!VAS083_F_Lengviejiautom2Kitosveiklosne1</vt:lpstr>
      <vt:lpstr>VAS083_F_Lengviejiautom2Kitosveiklosne1</vt:lpstr>
      <vt:lpstr>'Forma 12'!VAS083_F_Lengviejiautom2Nuotekudumblot1</vt:lpstr>
      <vt:lpstr>VAS083_F_Lengviejiautom2Nuotekudumblot1</vt:lpstr>
      <vt:lpstr>'Forma 12'!VAS083_F_Lengviejiautom2Nuotekusurinki1</vt:lpstr>
      <vt:lpstr>VAS083_F_Lengviejiautom2Nuotekusurinki1</vt:lpstr>
      <vt:lpstr>'Forma 12'!VAS083_F_Lengviejiautom2Nuotekuvalymas1</vt:lpstr>
      <vt:lpstr>VAS083_F_Lengviejiautom2Nuotekuvalymas1</vt:lpstr>
      <vt:lpstr>'Forma 12'!VAS083_F_Lengviejiautom2Pavirsiniunuot1</vt:lpstr>
      <vt:lpstr>VAS083_F_Lengviejiautom2Pavirsiniunuot1</vt:lpstr>
      <vt:lpstr>'Forma 12'!VAS083_F_Lengviejiautom3Apskaitosveikla1</vt:lpstr>
      <vt:lpstr>VAS083_F_Lengviejiautom3Apskaitosveikla1</vt:lpstr>
      <vt:lpstr>'Forma 12'!VAS083_F_Lengviejiautom3Geriamojovande7</vt:lpstr>
      <vt:lpstr>VAS083_F_Lengviejiautom3Geriamojovande7</vt:lpstr>
      <vt:lpstr>'Forma 12'!VAS083_F_Lengviejiautom3Geriamojovande8</vt:lpstr>
      <vt:lpstr>VAS083_F_Lengviejiautom3Geriamojovande8</vt:lpstr>
      <vt:lpstr>'Forma 12'!VAS083_F_Lengviejiautom3Geriamojovande9</vt:lpstr>
      <vt:lpstr>VAS083_F_Lengviejiautom3Geriamojovande9</vt:lpstr>
      <vt:lpstr>'Forma 12'!VAS083_F_Lengviejiautom3Kitareguliuoja1</vt:lpstr>
      <vt:lpstr>VAS083_F_Lengviejiautom3Kitareguliuoja1</vt:lpstr>
      <vt:lpstr>'Forma 12'!VAS083_F_Lengviejiautom3Kitosveiklosne1</vt:lpstr>
      <vt:lpstr>VAS083_F_Lengviejiautom3Kitosveiklosne1</vt:lpstr>
      <vt:lpstr>'Forma 12'!VAS083_F_Lengviejiautom3Nuotekudumblot1</vt:lpstr>
      <vt:lpstr>VAS083_F_Lengviejiautom3Nuotekudumblot1</vt:lpstr>
      <vt:lpstr>'Forma 12'!VAS083_F_Lengviejiautom3Nuotekusurinki1</vt:lpstr>
      <vt:lpstr>VAS083_F_Lengviejiautom3Nuotekusurinki1</vt:lpstr>
      <vt:lpstr>'Forma 12'!VAS083_F_Lengviejiautom3Nuotekuvalymas1</vt:lpstr>
      <vt:lpstr>VAS083_F_Lengviejiautom3Nuotekuvalymas1</vt:lpstr>
      <vt:lpstr>'Forma 12'!VAS083_F_Lengviejiautom3Pavirsiniunuot1</vt:lpstr>
      <vt:lpstr>VAS083_F_Lengviejiautom3Pavirsiniunuot1</vt:lpstr>
      <vt:lpstr>'Forma 12'!VAS083_F_Masinosiriranga1Apskaitosveikla1</vt:lpstr>
      <vt:lpstr>VAS083_F_Masinosiriranga1Apskaitosveikla1</vt:lpstr>
      <vt:lpstr>'Forma 12'!VAS083_F_Masinosiriranga1Geriamojovande7</vt:lpstr>
      <vt:lpstr>VAS083_F_Masinosiriranga1Geriamojovande7</vt:lpstr>
      <vt:lpstr>'Forma 12'!VAS083_F_Masinosiriranga1Geriamojovande8</vt:lpstr>
      <vt:lpstr>VAS083_F_Masinosiriranga1Geriamojovande8</vt:lpstr>
      <vt:lpstr>'Forma 12'!VAS083_F_Masinosiriranga1Geriamojovande9</vt:lpstr>
      <vt:lpstr>VAS083_F_Masinosiriranga1Geriamojovande9</vt:lpstr>
      <vt:lpstr>'Forma 12'!VAS083_F_Masinosiriranga1Kitareguliuoja1</vt:lpstr>
      <vt:lpstr>VAS083_F_Masinosiriranga1Kitareguliuoja1</vt:lpstr>
      <vt:lpstr>'Forma 12'!VAS083_F_Masinosiriranga1Kitosveiklosne1</vt:lpstr>
      <vt:lpstr>VAS083_F_Masinosiriranga1Kitosveiklosne1</vt:lpstr>
      <vt:lpstr>'Forma 12'!VAS083_F_Masinosiriranga1Nuotekudumblot1</vt:lpstr>
      <vt:lpstr>VAS083_F_Masinosiriranga1Nuotekudumblot1</vt:lpstr>
      <vt:lpstr>'Forma 12'!VAS083_F_Masinosiriranga1Nuotekusurinki1</vt:lpstr>
      <vt:lpstr>VAS083_F_Masinosiriranga1Nuotekusurinki1</vt:lpstr>
      <vt:lpstr>'Forma 12'!VAS083_F_Masinosiriranga1Nuotekuvalymas1</vt:lpstr>
      <vt:lpstr>VAS083_F_Masinosiriranga1Nuotekuvalymas1</vt:lpstr>
      <vt:lpstr>'Forma 12'!VAS083_F_Masinosiriranga1Pavirsiniunuot1</vt:lpstr>
      <vt:lpstr>VAS083_F_Masinosiriranga1Pavirsiniunuot1</vt:lpstr>
      <vt:lpstr>'Forma 12'!VAS083_F_Masinosiriranga2Apskaitosveikla1</vt:lpstr>
      <vt:lpstr>VAS083_F_Masinosiriranga2Apskaitosveikla1</vt:lpstr>
      <vt:lpstr>'Forma 12'!VAS083_F_Masinosiriranga2Geriamojovande7</vt:lpstr>
      <vt:lpstr>VAS083_F_Masinosiriranga2Geriamojovande7</vt:lpstr>
      <vt:lpstr>'Forma 12'!VAS083_F_Masinosiriranga2Geriamojovande8</vt:lpstr>
      <vt:lpstr>VAS083_F_Masinosiriranga2Geriamojovande8</vt:lpstr>
      <vt:lpstr>'Forma 12'!VAS083_F_Masinosiriranga2Geriamojovande9</vt:lpstr>
      <vt:lpstr>VAS083_F_Masinosiriranga2Geriamojovande9</vt:lpstr>
      <vt:lpstr>'Forma 12'!VAS083_F_Masinosiriranga2Kitareguliuoja1</vt:lpstr>
      <vt:lpstr>VAS083_F_Masinosiriranga2Kitareguliuoja1</vt:lpstr>
      <vt:lpstr>'Forma 12'!VAS083_F_Masinosiriranga2Kitosveiklosne1</vt:lpstr>
      <vt:lpstr>VAS083_F_Masinosiriranga2Kitosveiklosne1</vt:lpstr>
      <vt:lpstr>'Forma 12'!VAS083_F_Masinosiriranga2Nuotekudumblot1</vt:lpstr>
      <vt:lpstr>VAS083_F_Masinosiriranga2Nuotekudumblot1</vt:lpstr>
      <vt:lpstr>'Forma 12'!VAS083_F_Masinosiriranga2Nuotekusurinki1</vt:lpstr>
      <vt:lpstr>VAS083_F_Masinosiriranga2Nuotekusurinki1</vt:lpstr>
      <vt:lpstr>'Forma 12'!VAS083_F_Masinosiriranga2Nuotekuvalymas1</vt:lpstr>
      <vt:lpstr>VAS083_F_Masinosiriranga2Nuotekuvalymas1</vt:lpstr>
      <vt:lpstr>'Forma 12'!VAS083_F_Masinosiriranga2Pavirsiniunuot1</vt:lpstr>
      <vt:lpstr>VAS083_F_Masinosiriranga2Pavirsiniunuot1</vt:lpstr>
      <vt:lpstr>'Forma 12'!VAS083_F_Masinosiriranga3Apskaitosveikla1</vt:lpstr>
      <vt:lpstr>VAS083_F_Masinosiriranga3Apskaitosveikla1</vt:lpstr>
      <vt:lpstr>'Forma 12'!VAS083_F_Masinosiriranga3Geriamojovande7</vt:lpstr>
      <vt:lpstr>VAS083_F_Masinosiriranga3Geriamojovande7</vt:lpstr>
      <vt:lpstr>'Forma 12'!VAS083_F_Masinosiriranga3Geriamojovande8</vt:lpstr>
      <vt:lpstr>VAS083_F_Masinosiriranga3Geriamojovande8</vt:lpstr>
      <vt:lpstr>'Forma 12'!VAS083_F_Masinosiriranga3Geriamojovande9</vt:lpstr>
      <vt:lpstr>VAS083_F_Masinosiriranga3Geriamojovande9</vt:lpstr>
      <vt:lpstr>'Forma 12'!VAS083_F_Masinosiriranga3Kitareguliuoja1</vt:lpstr>
      <vt:lpstr>VAS083_F_Masinosiriranga3Kitareguliuoja1</vt:lpstr>
      <vt:lpstr>'Forma 12'!VAS083_F_Masinosiriranga3Kitosveiklosne1</vt:lpstr>
      <vt:lpstr>VAS083_F_Masinosiriranga3Kitosveiklosne1</vt:lpstr>
      <vt:lpstr>'Forma 12'!VAS083_F_Masinosiriranga3Nuotekudumblot1</vt:lpstr>
      <vt:lpstr>VAS083_F_Masinosiriranga3Nuotekudumblot1</vt:lpstr>
      <vt:lpstr>'Forma 12'!VAS083_F_Masinosiriranga3Nuotekusurinki1</vt:lpstr>
      <vt:lpstr>VAS083_F_Masinosiriranga3Nuotekusurinki1</vt:lpstr>
      <vt:lpstr>'Forma 12'!VAS083_F_Masinosiriranga3Nuotekuvalymas1</vt:lpstr>
      <vt:lpstr>VAS083_F_Masinosiriranga3Nuotekuvalymas1</vt:lpstr>
      <vt:lpstr>'Forma 12'!VAS083_F_Masinosiriranga3Pavirsiniunuot1</vt:lpstr>
      <vt:lpstr>VAS083_F_Masinosiriranga3Pavirsiniunuot1</vt:lpstr>
      <vt:lpstr>'Forma 12'!VAS083_F_Nematerialusis1Apskaitosveikla1</vt:lpstr>
      <vt:lpstr>VAS083_F_Nematerialusis1Apskaitosveikla1</vt:lpstr>
      <vt:lpstr>'Forma 12'!VAS083_F_Nematerialusis1Geriamojovande7</vt:lpstr>
      <vt:lpstr>VAS083_F_Nematerialusis1Geriamojovande7</vt:lpstr>
      <vt:lpstr>'Forma 12'!VAS083_F_Nematerialusis1Geriamojovande8</vt:lpstr>
      <vt:lpstr>VAS083_F_Nematerialusis1Geriamojovande8</vt:lpstr>
      <vt:lpstr>'Forma 12'!VAS083_F_Nematerialusis1Geriamojovande9</vt:lpstr>
      <vt:lpstr>VAS083_F_Nematerialusis1Geriamojovande9</vt:lpstr>
      <vt:lpstr>'Forma 12'!VAS083_F_Nematerialusis1Kitareguliuoja1</vt:lpstr>
      <vt:lpstr>VAS083_F_Nematerialusis1Kitareguliuoja1</vt:lpstr>
      <vt:lpstr>'Forma 12'!VAS083_F_Nematerialusis1Kitosveiklosne1</vt:lpstr>
      <vt:lpstr>VAS083_F_Nematerialusis1Kitosveiklosne1</vt:lpstr>
      <vt:lpstr>'Forma 12'!VAS083_F_Nematerialusis1Nuotekudumblot1</vt:lpstr>
      <vt:lpstr>VAS083_F_Nematerialusis1Nuotekudumblot1</vt:lpstr>
      <vt:lpstr>'Forma 12'!VAS083_F_Nematerialusis1Nuotekusurinki1</vt:lpstr>
      <vt:lpstr>VAS083_F_Nematerialusis1Nuotekusurinki1</vt:lpstr>
      <vt:lpstr>'Forma 12'!VAS083_F_Nematerialusis1Nuotekuvalymas1</vt:lpstr>
      <vt:lpstr>VAS083_F_Nematerialusis1Nuotekuvalymas1</vt:lpstr>
      <vt:lpstr>'Forma 12'!VAS083_F_Nematerialusis1Pavirsiniunuot1</vt:lpstr>
      <vt:lpstr>VAS083_F_Nematerialusis1Pavirsiniunuot1</vt:lpstr>
      <vt:lpstr>'Forma 12'!VAS083_F_Nematerialusis2Apskaitosveikla1</vt:lpstr>
      <vt:lpstr>VAS083_F_Nematerialusis2Apskaitosveikla1</vt:lpstr>
      <vt:lpstr>'Forma 12'!VAS083_F_Nematerialusis2Geriamojovande7</vt:lpstr>
      <vt:lpstr>VAS083_F_Nematerialusis2Geriamojovande7</vt:lpstr>
      <vt:lpstr>'Forma 12'!VAS083_F_Nematerialusis2Geriamojovande8</vt:lpstr>
      <vt:lpstr>VAS083_F_Nematerialusis2Geriamojovande8</vt:lpstr>
      <vt:lpstr>'Forma 12'!VAS083_F_Nematerialusis2Geriamojovande9</vt:lpstr>
      <vt:lpstr>VAS083_F_Nematerialusis2Geriamojovande9</vt:lpstr>
      <vt:lpstr>'Forma 12'!VAS083_F_Nematerialusis2Kitareguliuoja1</vt:lpstr>
      <vt:lpstr>VAS083_F_Nematerialusis2Kitareguliuoja1</vt:lpstr>
      <vt:lpstr>'Forma 12'!VAS083_F_Nematerialusis2Kitosveiklosne1</vt:lpstr>
      <vt:lpstr>VAS083_F_Nematerialusis2Kitosveiklosne1</vt:lpstr>
      <vt:lpstr>'Forma 12'!VAS083_F_Nematerialusis2Nuotekudumblot1</vt:lpstr>
      <vt:lpstr>VAS083_F_Nematerialusis2Nuotekudumblot1</vt:lpstr>
      <vt:lpstr>'Forma 12'!VAS083_F_Nematerialusis2Nuotekusurinki1</vt:lpstr>
      <vt:lpstr>VAS083_F_Nematerialusis2Nuotekusurinki1</vt:lpstr>
      <vt:lpstr>'Forma 12'!VAS083_F_Nematerialusis2Nuotekuvalymas1</vt:lpstr>
      <vt:lpstr>VAS083_F_Nematerialusis2Nuotekuvalymas1</vt:lpstr>
      <vt:lpstr>'Forma 12'!VAS083_F_Nematerialusis2Pavirsiniunuot1</vt:lpstr>
      <vt:lpstr>VAS083_F_Nematerialusis2Pavirsiniunuot1</vt:lpstr>
      <vt:lpstr>'Forma 12'!VAS083_F_Nematerialusis3Apskaitosveikla1</vt:lpstr>
      <vt:lpstr>VAS083_F_Nematerialusis3Apskaitosveikla1</vt:lpstr>
      <vt:lpstr>'Forma 12'!VAS083_F_Nematerialusis3Geriamojovande7</vt:lpstr>
      <vt:lpstr>VAS083_F_Nematerialusis3Geriamojovande7</vt:lpstr>
      <vt:lpstr>'Forma 12'!VAS083_F_Nematerialusis3Geriamojovande8</vt:lpstr>
      <vt:lpstr>VAS083_F_Nematerialusis3Geriamojovande8</vt:lpstr>
      <vt:lpstr>'Forma 12'!VAS083_F_Nematerialusis3Geriamojovande9</vt:lpstr>
      <vt:lpstr>VAS083_F_Nematerialusis3Geriamojovande9</vt:lpstr>
      <vt:lpstr>'Forma 12'!VAS083_F_Nematerialusis3Kitareguliuoja1</vt:lpstr>
      <vt:lpstr>VAS083_F_Nematerialusis3Kitareguliuoja1</vt:lpstr>
      <vt:lpstr>'Forma 12'!VAS083_F_Nematerialusis3Kitosveiklosne1</vt:lpstr>
      <vt:lpstr>VAS083_F_Nematerialusis3Kitosveiklosne1</vt:lpstr>
      <vt:lpstr>'Forma 12'!VAS083_F_Nematerialusis3Nuotekudumblot1</vt:lpstr>
      <vt:lpstr>VAS083_F_Nematerialusis3Nuotekudumblot1</vt:lpstr>
      <vt:lpstr>'Forma 12'!VAS083_F_Nematerialusis3Nuotekusurinki1</vt:lpstr>
      <vt:lpstr>VAS083_F_Nematerialusis3Nuotekusurinki1</vt:lpstr>
      <vt:lpstr>'Forma 12'!VAS083_F_Nematerialusis3Nuotekuvalymas1</vt:lpstr>
      <vt:lpstr>VAS083_F_Nematerialusis3Nuotekuvalymas1</vt:lpstr>
      <vt:lpstr>'Forma 12'!VAS083_F_Nematerialusis3Pavirsiniunuot1</vt:lpstr>
      <vt:lpstr>VAS083_F_Nematerialusis3Pavirsiniunuot1</vt:lpstr>
      <vt:lpstr>'Forma 12'!VAS083_F_Netiesiogiaipa1Apskaitosveikla1</vt:lpstr>
      <vt:lpstr>VAS083_F_Netiesiogiaipa1Apskaitosveikla1</vt:lpstr>
      <vt:lpstr>'Forma 12'!VAS083_F_Netiesiogiaipa1Geriamojovande7</vt:lpstr>
      <vt:lpstr>VAS083_F_Netiesiogiaipa1Geriamojovande7</vt:lpstr>
      <vt:lpstr>'Forma 12'!VAS083_F_Netiesiogiaipa1Geriamojovande8</vt:lpstr>
      <vt:lpstr>VAS083_F_Netiesiogiaipa1Geriamojovande8</vt:lpstr>
      <vt:lpstr>'Forma 12'!VAS083_F_Netiesiogiaipa1Geriamojovande9</vt:lpstr>
      <vt:lpstr>VAS083_F_Netiesiogiaipa1Geriamojovande9</vt:lpstr>
      <vt:lpstr>'Forma 12'!VAS083_F_Netiesiogiaipa1Kitareguliuoja1</vt:lpstr>
      <vt:lpstr>VAS083_F_Netiesiogiaipa1Kitareguliuoja1</vt:lpstr>
      <vt:lpstr>'Forma 12'!VAS083_F_Netiesiogiaipa1Kitosveiklosne1</vt:lpstr>
      <vt:lpstr>VAS083_F_Netiesiogiaipa1Kitosveiklosne1</vt:lpstr>
      <vt:lpstr>'Forma 12'!VAS083_F_Netiesiogiaipa1Nuotekudumblot1</vt:lpstr>
      <vt:lpstr>VAS083_F_Netiesiogiaipa1Nuotekudumblot1</vt:lpstr>
      <vt:lpstr>'Forma 12'!VAS083_F_Netiesiogiaipa1Nuotekusurinki1</vt:lpstr>
      <vt:lpstr>VAS083_F_Netiesiogiaipa1Nuotekusurinki1</vt:lpstr>
      <vt:lpstr>'Forma 12'!VAS083_F_Netiesiogiaipa1Nuotekuvalymas1</vt:lpstr>
      <vt:lpstr>VAS083_F_Netiesiogiaipa1Nuotekuvalymas1</vt:lpstr>
      <vt:lpstr>'Forma 12'!VAS083_F_Netiesiogiaipa1Pavirsiniunuot1</vt:lpstr>
      <vt:lpstr>VAS083_F_Netiesiogiaipa1Pavirsiniunuot1</vt:lpstr>
      <vt:lpstr>'Forma 12'!VAS083_F_Nuotekuirdumbl1Apskaitosveikla1</vt:lpstr>
      <vt:lpstr>VAS083_F_Nuotekuirdumbl1Apskaitosveikla1</vt:lpstr>
      <vt:lpstr>'Forma 12'!VAS083_F_Nuotekuirdumbl1Geriamojovande7</vt:lpstr>
      <vt:lpstr>VAS083_F_Nuotekuirdumbl1Geriamojovande7</vt:lpstr>
      <vt:lpstr>'Forma 12'!VAS083_F_Nuotekuirdumbl1Geriamojovande8</vt:lpstr>
      <vt:lpstr>VAS083_F_Nuotekuirdumbl1Geriamojovande8</vt:lpstr>
      <vt:lpstr>'Forma 12'!VAS083_F_Nuotekuirdumbl1Geriamojovande9</vt:lpstr>
      <vt:lpstr>VAS083_F_Nuotekuirdumbl1Geriamojovande9</vt:lpstr>
      <vt:lpstr>'Forma 12'!VAS083_F_Nuotekuirdumbl1Kitareguliuoja1</vt:lpstr>
      <vt:lpstr>VAS083_F_Nuotekuirdumbl1Kitareguliuoja1</vt:lpstr>
      <vt:lpstr>'Forma 12'!VAS083_F_Nuotekuirdumbl1Kitosveiklosne1</vt:lpstr>
      <vt:lpstr>VAS083_F_Nuotekuirdumbl1Kitosveiklosne1</vt:lpstr>
      <vt:lpstr>'Forma 12'!VAS083_F_Nuotekuirdumbl1Nuotekudumblot1</vt:lpstr>
      <vt:lpstr>VAS083_F_Nuotekuirdumbl1Nuotekudumblot1</vt:lpstr>
      <vt:lpstr>'Forma 12'!VAS083_F_Nuotekuirdumbl1Nuotekusurinki1</vt:lpstr>
      <vt:lpstr>VAS083_F_Nuotekuirdumbl1Nuotekusurinki1</vt:lpstr>
      <vt:lpstr>'Forma 12'!VAS083_F_Nuotekuirdumbl1Nuotekuvalymas1</vt:lpstr>
      <vt:lpstr>VAS083_F_Nuotekuirdumbl1Nuotekuvalymas1</vt:lpstr>
      <vt:lpstr>'Forma 12'!VAS083_F_Nuotekuirdumbl1Pavirsiniunuot1</vt:lpstr>
      <vt:lpstr>VAS083_F_Nuotekuirdumbl1Pavirsiniunuot1</vt:lpstr>
      <vt:lpstr>'Forma 12'!VAS083_F_Nuotekuirdumbl2Apskaitosveikla1</vt:lpstr>
      <vt:lpstr>VAS083_F_Nuotekuirdumbl2Apskaitosveikla1</vt:lpstr>
      <vt:lpstr>'Forma 12'!VAS083_F_Nuotekuirdumbl2Geriamojovande7</vt:lpstr>
      <vt:lpstr>VAS083_F_Nuotekuirdumbl2Geriamojovande7</vt:lpstr>
      <vt:lpstr>'Forma 12'!VAS083_F_Nuotekuirdumbl2Geriamojovande8</vt:lpstr>
      <vt:lpstr>VAS083_F_Nuotekuirdumbl2Geriamojovande8</vt:lpstr>
      <vt:lpstr>'Forma 12'!VAS083_F_Nuotekuirdumbl2Geriamojovande9</vt:lpstr>
      <vt:lpstr>VAS083_F_Nuotekuirdumbl2Geriamojovande9</vt:lpstr>
      <vt:lpstr>'Forma 12'!VAS083_F_Nuotekuirdumbl2Kitareguliuoja1</vt:lpstr>
      <vt:lpstr>VAS083_F_Nuotekuirdumbl2Kitareguliuoja1</vt:lpstr>
      <vt:lpstr>'Forma 12'!VAS083_F_Nuotekuirdumbl2Kitosveiklosne1</vt:lpstr>
      <vt:lpstr>VAS083_F_Nuotekuirdumbl2Kitosveiklosne1</vt:lpstr>
      <vt:lpstr>'Forma 12'!VAS083_F_Nuotekuirdumbl2Nuotekudumblot1</vt:lpstr>
      <vt:lpstr>VAS083_F_Nuotekuirdumbl2Nuotekudumblot1</vt:lpstr>
      <vt:lpstr>'Forma 12'!VAS083_F_Nuotekuirdumbl2Nuotekusurinki1</vt:lpstr>
      <vt:lpstr>VAS083_F_Nuotekuirdumbl2Nuotekusurinki1</vt:lpstr>
      <vt:lpstr>'Forma 12'!VAS083_F_Nuotekuirdumbl2Nuotekuvalymas1</vt:lpstr>
      <vt:lpstr>VAS083_F_Nuotekuirdumbl2Nuotekuvalymas1</vt:lpstr>
      <vt:lpstr>'Forma 12'!VAS083_F_Nuotekuirdumbl2Pavirsiniunuot1</vt:lpstr>
      <vt:lpstr>VAS083_F_Nuotekuirdumbl2Pavirsiniunuot1</vt:lpstr>
      <vt:lpstr>'Forma 12'!VAS083_F_Nuotekuirdumbl3Apskaitosveikla1</vt:lpstr>
      <vt:lpstr>VAS083_F_Nuotekuirdumbl3Apskaitosveikla1</vt:lpstr>
      <vt:lpstr>'Forma 12'!VAS083_F_Nuotekuirdumbl3Geriamojovande7</vt:lpstr>
      <vt:lpstr>VAS083_F_Nuotekuirdumbl3Geriamojovande7</vt:lpstr>
      <vt:lpstr>'Forma 12'!VAS083_F_Nuotekuirdumbl3Geriamojovande8</vt:lpstr>
      <vt:lpstr>VAS083_F_Nuotekuirdumbl3Geriamojovande8</vt:lpstr>
      <vt:lpstr>'Forma 12'!VAS083_F_Nuotekuirdumbl3Geriamojovande9</vt:lpstr>
      <vt:lpstr>VAS083_F_Nuotekuirdumbl3Geriamojovande9</vt:lpstr>
      <vt:lpstr>'Forma 12'!VAS083_F_Nuotekuirdumbl3Kitareguliuoja1</vt:lpstr>
      <vt:lpstr>VAS083_F_Nuotekuirdumbl3Kitareguliuoja1</vt:lpstr>
      <vt:lpstr>'Forma 12'!VAS083_F_Nuotekuirdumbl3Kitosveiklosne1</vt:lpstr>
      <vt:lpstr>VAS083_F_Nuotekuirdumbl3Kitosveiklosne1</vt:lpstr>
      <vt:lpstr>'Forma 12'!VAS083_F_Nuotekuirdumbl3Nuotekudumblot1</vt:lpstr>
      <vt:lpstr>VAS083_F_Nuotekuirdumbl3Nuotekudumblot1</vt:lpstr>
      <vt:lpstr>'Forma 12'!VAS083_F_Nuotekuirdumbl3Nuotekusurinki1</vt:lpstr>
      <vt:lpstr>VAS083_F_Nuotekuirdumbl3Nuotekusurinki1</vt:lpstr>
      <vt:lpstr>'Forma 12'!VAS083_F_Nuotekuirdumbl3Nuotekuvalymas1</vt:lpstr>
      <vt:lpstr>VAS083_F_Nuotekuirdumbl3Nuotekuvalymas1</vt:lpstr>
      <vt:lpstr>'Forma 12'!VAS083_F_Nuotekuirdumbl3Pavirsiniunuot1</vt:lpstr>
      <vt:lpstr>VAS083_F_Nuotekuirdumbl3Pavirsiniunuot1</vt:lpstr>
      <vt:lpstr>'Forma 12'!VAS083_F_Pastataiadmini1Apskaitosveikla1</vt:lpstr>
      <vt:lpstr>VAS083_F_Pastataiadmini1Apskaitosveikla1</vt:lpstr>
      <vt:lpstr>'Forma 12'!VAS083_F_Pastataiadmini1Geriamojovande7</vt:lpstr>
      <vt:lpstr>VAS083_F_Pastataiadmini1Geriamojovande7</vt:lpstr>
      <vt:lpstr>'Forma 12'!VAS083_F_Pastataiadmini1Geriamojovande8</vt:lpstr>
      <vt:lpstr>VAS083_F_Pastataiadmini1Geriamojovande8</vt:lpstr>
      <vt:lpstr>'Forma 12'!VAS083_F_Pastataiadmini1Geriamojovande9</vt:lpstr>
      <vt:lpstr>VAS083_F_Pastataiadmini1Geriamojovande9</vt:lpstr>
      <vt:lpstr>'Forma 12'!VAS083_F_Pastataiadmini1Kitareguliuoja1</vt:lpstr>
      <vt:lpstr>VAS083_F_Pastataiadmini1Kitareguliuoja1</vt:lpstr>
      <vt:lpstr>'Forma 12'!VAS083_F_Pastataiadmini1Kitosveiklosne1</vt:lpstr>
      <vt:lpstr>VAS083_F_Pastataiadmini1Kitosveiklosne1</vt:lpstr>
      <vt:lpstr>'Forma 12'!VAS083_F_Pastataiadmini1Nuotekudumblot1</vt:lpstr>
      <vt:lpstr>VAS083_F_Pastataiadmini1Nuotekudumblot1</vt:lpstr>
      <vt:lpstr>'Forma 12'!VAS083_F_Pastataiadmini1Nuotekusurinki1</vt:lpstr>
      <vt:lpstr>VAS083_F_Pastataiadmini1Nuotekusurinki1</vt:lpstr>
      <vt:lpstr>'Forma 12'!VAS083_F_Pastataiadmini1Nuotekuvalymas1</vt:lpstr>
      <vt:lpstr>VAS083_F_Pastataiadmini1Nuotekuvalymas1</vt:lpstr>
      <vt:lpstr>'Forma 12'!VAS083_F_Pastataiadmini1Pavirsiniunuot1</vt:lpstr>
      <vt:lpstr>VAS083_F_Pastataiadmini1Pavirsiniunuot1</vt:lpstr>
      <vt:lpstr>'Forma 12'!VAS083_F_Pastataiadmini2Apskaitosveikla1</vt:lpstr>
      <vt:lpstr>VAS083_F_Pastataiadmini2Apskaitosveikla1</vt:lpstr>
      <vt:lpstr>'Forma 12'!VAS083_F_Pastataiadmini2Geriamojovande7</vt:lpstr>
      <vt:lpstr>VAS083_F_Pastataiadmini2Geriamojovande7</vt:lpstr>
      <vt:lpstr>'Forma 12'!VAS083_F_Pastataiadmini2Geriamojovande8</vt:lpstr>
      <vt:lpstr>VAS083_F_Pastataiadmini2Geriamojovande8</vt:lpstr>
      <vt:lpstr>'Forma 12'!VAS083_F_Pastataiadmini2Geriamojovande9</vt:lpstr>
      <vt:lpstr>VAS083_F_Pastataiadmini2Geriamojovande9</vt:lpstr>
      <vt:lpstr>'Forma 12'!VAS083_F_Pastataiadmini2Kitareguliuoja1</vt:lpstr>
      <vt:lpstr>VAS083_F_Pastataiadmini2Kitareguliuoja1</vt:lpstr>
      <vt:lpstr>'Forma 12'!VAS083_F_Pastataiadmini2Kitosveiklosne1</vt:lpstr>
      <vt:lpstr>VAS083_F_Pastataiadmini2Kitosveiklosne1</vt:lpstr>
      <vt:lpstr>'Forma 12'!VAS083_F_Pastataiadmini2Nuotekudumblot1</vt:lpstr>
      <vt:lpstr>VAS083_F_Pastataiadmini2Nuotekudumblot1</vt:lpstr>
      <vt:lpstr>'Forma 12'!VAS083_F_Pastataiadmini2Nuotekusurinki1</vt:lpstr>
      <vt:lpstr>VAS083_F_Pastataiadmini2Nuotekusurinki1</vt:lpstr>
      <vt:lpstr>'Forma 12'!VAS083_F_Pastataiadmini2Nuotekuvalymas1</vt:lpstr>
      <vt:lpstr>VAS083_F_Pastataiadmini2Nuotekuvalymas1</vt:lpstr>
      <vt:lpstr>'Forma 12'!VAS083_F_Pastataiadmini2Pavirsiniunuot1</vt:lpstr>
      <vt:lpstr>VAS083_F_Pastataiadmini2Pavirsiniunuot1</vt:lpstr>
      <vt:lpstr>'Forma 12'!VAS083_F_Pastataiadmini3Apskaitosveikla1</vt:lpstr>
      <vt:lpstr>VAS083_F_Pastataiadmini3Apskaitosveikla1</vt:lpstr>
      <vt:lpstr>'Forma 12'!VAS083_F_Pastataiadmini3Geriamojovande7</vt:lpstr>
      <vt:lpstr>VAS083_F_Pastataiadmini3Geriamojovande7</vt:lpstr>
      <vt:lpstr>'Forma 12'!VAS083_F_Pastataiadmini3Geriamojovande8</vt:lpstr>
      <vt:lpstr>VAS083_F_Pastataiadmini3Geriamojovande8</vt:lpstr>
      <vt:lpstr>'Forma 12'!VAS083_F_Pastataiadmini3Geriamojovande9</vt:lpstr>
      <vt:lpstr>VAS083_F_Pastataiadmini3Geriamojovande9</vt:lpstr>
      <vt:lpstr>'Forma 12'!VAS083_F_Pastataiadmini3Kitareguliuoja1</vt:lpstr>
      <vt:lpstr>VAS083_F_Pastataiadmini3Kitareguliuoja1</vt:lpstr>
      <vt:lpstr>'Forma 12'!VAS083_F_Pastataiadmini3Kitosveiklosne1</vt:lpstr>
      <vt:lpstr>VAS083_F_Pastataiadmini3Kitosveiklosne1</vt:lpstr>
      <vt:lpstr>'Forma 12'!VAS083_F_Pastataiadmini3Nuotekudumblot1</vt:lpstr>
      <vt:lpstr>VAS083_F_Pastataiadmini3Nuotekudumblot1</vt:lpstr>
      <vt:lpstr>'Forma 12'!VAS083_F_Pastataiadmini3Nuotekusurinki1</vt:lpstr>
      <vt:lpstr>VAS083_F_Pastataiadmini3Nuotekusurinki1</vt:lpstr>
      <vt:lpstr>'Forma 12'!VAS083_F_Pastataiadmini3Nuotekuvalymas1</vt:lpstr>
      <vt:lpstr>VAS083_F_Pastataiadmini3Nuotekuvalymas1</vt:lpstr>
      <vt:lpstr>'Forma 12'!VAS083_F_Pastataiadmini3Pavirsiniunuot1</vt:lpstr>
      <vt:lpstr>VAS083_F_Pastataiadmini3Pavirsiniunuot1</vt:lpstr>
      <vt:lpstr>'Forma 12'!VAS083_F_Pastataiirstat1Apskaitosveikla1</vt:lpstr>
      <vt:lpstr>VAS083_F_Pastataiirstat1Apskaitosveikla1</vt:lpstr>
      <vt:lpstr>'Forma 12'!VAS083_F_Pastataiirstat1Geriamojovande7</vt:lpstr>
      <vt:lpstr>VAS083_F_Pastataiirstat1Geriamojovande7</vt:lpstr>
      <vt:lpstr>'Forma 12'!VAS083_F_Pastataiirstat1Geriamojovande8</vt:lpstr>
      <vt:lpstr>VAS083_F_Pastataiirstat1Geriamojovande8</vt:lpstr>
      <vt:lpstr>'Forma 12'!VAS083_F_Pastataiirstat1Geriamojovande9</vt:lpstr>
      <vt:lpstr>VAS083_F_Pastataiirstat1Geriamojovande9</vt:lpstr>
      <vt:lpstr>'Forma 12'!VAS083_F_Pastataiirstat1Kitareguliuoja1</vt:lpstr>
      <vt:lpstr>VAS083_F_Pastataiirstat1Kitareguliuoja1</vt:lpstr>
      <vt:lpstr>'Forma 12'!VAS083_F_Pastataiirstat1Kitosveiklosne1</vt:lpstr>
      <vt:lpstr>VAS083_F_Pastataiirstat1Kitosveiklosne1</vt:lpstr>
      <vt:lpstr>'Forma 12'!VAS083_F_Pastataiirstat1Nuotekudumblot1</vt:lpstr>
      <vt:lpstr>VAS083_F_Pastataiirstat1Nuotekudumblot1</vt:lpstr>
      <vt:lpstr>'Forma 12'!VAS083_F_Pastataiirstat1Nuotekusurinki1</vt:lpstr>
      <vt:lpstr>VAS083_F_Pastataiirstat1Nuotekusurinki1</vt:lpstr>
      <vt:lpstr>'Forma 12'!VAS083_F_Pastataiirstat1Nuotekuvalymas1</vt:lpstr>
      <vt:lpstr>VAS083_F_Pastataiirstat1Nuotekuvalymas1</vt:lpstr>
      <vt:lpstr>'Forma 12'!VAS083_F_Pastataiirstat1Pavirsiniunuot1</vt:lpstr>
      <vt:lpstr>VAS083_F_Pastataiirstat1Pavirsiniunuot1</vt:lpstr>
      <vt:lpstr>'Forma 12'!VAS083_F_Pastataiirstat2Apskaitosveikla1</vt:lpstr>
      <vt:lpstr>VAS083_F_Pastataiirstat2Apskaitosveikla1</vt:lpstr>
      <vt:lpstr>'Forma 12'!VAS083_F_Pastataiirstat2Geriamojovande7</vt:lpstr>
      <vt:lpstr>VAS083_F_Pastataiirstat2Geriamojovande7</vt:lpstr>
      <vt:lpstr>'Forma 12'!VAS083_F_Pastataiirstat2Geriamojovande8</vt:lpstr>
      <vt:lpstr>VAS083_F_Pastataiirstat2Geriamojovande8</vt:lpstr>
      <vt:lpstr>'Forma 12'!VAS083_F_Pastataiirstat2Geriamojovande9</vt:lpstr>
      <vt:lpstr>VAS083_F_Pastataiirstat2Geriamojovande9</vt:lpstr>
      <vt:lpstr>'Forma 12'!VAS083_F_Pastataiirstat2Kitareguliuoja1</vt:lpstr>
      <vt:lpstr>VAS083_F_Pastataiirstat2Kitareguliuoja1</vt:lpstr>
      <vt:lpstr>'Forma 12'!VAS083_F_Pastataiirstat2Kitosveiklosne1</vt:lpstr>
      <vt:lpstr>VAS083_F_Pastataiirstat2Kitosveiklosne1</vt:lpstr>
      <vt:lpstr>'Forma 12'!VAS083_F_Pastataiirstat2Nuotekudumblot1</vt:lpstr>
      <vt:lpstr>VAS083_F_Pastataiirstat2Nuotekudumblot1</vt:lpstr>
      <vt:lpstr>'Forma 12'!VAS083_F_Pastataiirstat2Nuotekusurinki1</vt:lpstr>
      <vt:lpstr>VAS083_F_Pastataiirstat2Nuotekusurinki1</vt:lpstr>
      <vt:lpstr>'Forma 12'!VAS083_F_Pastataiirstat2Nuotekuvalymas1</vt:lpstr>
      <vt:lpstr>VAS083_F_Pastataiirstat2Nuotekuvalymas1</vt:lpstr>
      <vt:lpstr>'Forma 12'!VAS083_F_Pastataiirstat2Pavirsiniunuot1</vt:lpstr>
      <vt:lpstr>VAS083_F_Pastataiirstat2Pavirsiniunuot1</vt:lpstr>
      <vt:lpstr>'Forma 12'!VAS083_F_Pastataiirstat3Apskaitosveikla1</vt:lpstr>
      <vt:lpstr>VAS083_F_Pastataiirstat3Apskaitosveikla1</vt:lpstr>
      <vt:lpstr>'Forma 12'!VAS083_F_Pastataiirstat3Geriamojovande7</vt:lpstr>
      <vt:lpstr>VAS083_F_Pastataiirstat3Geriamojovande7</vt:lpstr>
      <vt:lpstr>'Forma 12'!VAS083_F_Pastataiirstat3Geriamojovande8</vt:lpstr>
      <vt:lpstr>VAS083_F_Pastataiirstat3Geriamojovande8</vt:lpstr>
      <vt:lpstr>'Forma 12'!VAS083_F_Pastataiirstat3Geriamojovande9</vt:lpstr>
      <vt:lpstr>VAS083_F_Pastataiirstat3Geriamojovande9</vt:lpstr>
      <vt:lpstr>'Forma 12'!VAS083_F_Pastataiirstat3Kitareguliuoja1</vt:lpstr>
      <vt:lpstr>VAS083_F_Pastataiirstat3Kitareguliuoja1</vt:lpstr>
      <vt:lpstr>'Forma 12'!VAS083_F_Pastataiirstat3Kitosveiklosne1</vt:lpstr>
      <vt:lpstr>VAS083_F_Pastataiirstat3Kitosveiklosne1</vt:lpstr>
      <vt:lpstr>'Forma 12'!VAS083_F_Pastataiirstat3Nuotekudumblot1</vt:lpstr>
      <vt:lpstr>VAS083_F_Pastataiirstat3Nuotekudumblot1</vt:lpstr>
      <vt:lpstr>'Forma 12'!VAS083_F_Pastataiirstat3Nuotekusurinki1</vt:lpstr>
      <vt:lpstr>VAS083_F_Pastataiirstat3Nuotekusurinki1</vt:lpstr>
      <vt:lpstr>'Forma 12'!VAS083_F_Pastataiirstat3Nuotekuvalymas1</vt:lpstr>
      <vt:lpstr>VAS083_F_Pastataiirstat3Nuotekuvalymas1</vt:lpstr>
      <vt:lpstr>'Forma 12'!VAS083_F_Pastataiirstat3Pavirsiniunuot1</vt:lpstr>
      <vt:lpstr>VAS083_F_Pastataiirstat3Pavirsiniunuot1</vt:lpstr>
      <vt:lpstr>'Forma 12'!VAS083_F_Saulessviesose1Apskaitosveikla1</vt:lpstr>
      <vt:lpstr>VAS083_F_Saulessviesose1Apskaitosveikla1</vt:lpstr>
      <vt:lpstr>'Forma 12'!VAS083_F_Saulessviesose1Geriamojovande7</vt:lpstr>
      <vt:lpstr>VAS083_F_Saulessviesose1Geriamojovande7</vt:lpstr>
      <vt:lpstr>'Forma 12'!VAS083_F_Saulessviesose1Geriamojovande8</vt:lpstr>
      <vt:lpstr>VAS083_F_Saulessviesose1Geriamojovande8</vt:lpstr>
      <vt:lpstr>'Forma 12'!VAS083_F_Saulessviesose1Geriamojovande9</vt:lpstr>
      <vt:lpstr>VAS083_F_Saulessviesose1Geriamojovande9</vt:lpstr>
      <vt:lpstr>'Forma 12'!VAS083_F_Saulessviesose1Kitareguliuoja1</vt:lpstr>
      <vt:lpstr>VAS083_F_Saulessviesose1Kitareguliuoja1</vt:lpstr>
      <vt:lpstr>'Forma 12'!VAS083_F_Saulessviesose1Kitosveiklosne1</vt:lpstr>
      <vt:lpstr>VAS083_F_Saulessviesose1Kitosveiklosne1</vt:lpstr>
      <vt:lpstr>'Forma 12'!VAS083_F_Saulessviesose1Nuotekudumblot1</vt:lpstr>
      <vt:lpstr>VAS083_F_Saulessviesose1Nuotekudumblot1</vt:lpstr>
      <vt:lpstr>'Forma 12'!VAS083_F_Saulessviesose1Nuotekusurinki1</vt:lpstr>
      <vt:lpstr>VAS083_F_Saulessviesose1Nuotekusurinki1</vt:lpstr>
      <vt:lpstr>'Forma 12'!VAS083_F_Saulessviesose1Nuotekuvalymas1</vt:lpstr>
      <vt:lpstr>VAS083_F_Saulessviesose1Nuotekuvalymas1</vt:lpstr>
      <vt:lpstr>'Forma 12'!VAS083_F_Saulessviesose1Pavirsiniunuot1</vt:lpstr>
      <vt:lpstr>VAS083_F_Saulessviesose1Pavirsiniunuot1</vt:lpstr>
      <vt:lpstr>'Forma 12'!VAS083_F_Saulessviesose2Apskaitosveikla1</vt:lpstr>
      <vt:lpstr>VAS083_F_Saulessviesose2Apskaitosveikla1</vt:lpstr>
      <vt:lpstr>'Forma 12'!VAS083_F_Saulessviesose2Geriamojovande7</vt:lpstr>
      <vt:lpstr>VAS083_F_Saulessviesose2Geriamojovande7</vt:lpstr>
      <vt:lpstr>'Forma 12'!VAS083_F_Saulessviesose2Geriamojovande8</vt:lpstr>
      <vt:lpstr>VAS083_F_Saulessviesose2Geriamojovande8</vt:lpstr>
      <vt:lpstr>'Forma 12'!VAS083_F_Saulessviesose2Geriamojovande9</vt:lpstr>
      <vt:lpstr>VAS083_F_Saulessviesose2Geriamojovande9</vt:lpstr>
      <vt:lpstr>'Forma 12'!VAS083_F_Saulessviesose2Kitareguliuoja1</vt:lpstr>
      <vt:lpstr>VAS083_F_Saulessviesose2Kitareguliuoja1</vt:lpstr>
      <vt:lpstr>'Forma 12'!VAS083_F_Saulessviesose2Kitosveiklosne1</vt:lpstr>
      <vt:lpstr>VAS083_F_Saulessviesose2Kitosveiklosne1</vt:lpstr>
      <vt:lpstr>'Forma 12'!VAS083_F_Saulessviesose2Nuotekudumblot1</vt:lpstr>
      <vt:lpstr>VAS083_F_Saulessviesose2Nuotekudumblot1</vt:lpstr>
      <vt:lpstr>'Forma 12'!VAS083_F_Saulessviesose2Nuotekusurinki1</vt:lpstr>
      <vt:lpstr>VAS083_F_Saulessviesose2Nuotekusurinki1</vt:lpstr>
      <vt:lpstr>'Forma 12'!VAS083_F_Saulessviesose2Nuotekuvalymas1</vt:lpstr>
      <vt:lpstr>VAS083_F_Saulessviesose2Nuotekuvalymas1</vt:lpstr>
      <vt:lpstr>'Forma 12'!VAS083_F_Saulessviesose2Pavirsiniunuot1</vt:lpstr>
      <vt:lpstr>VAS083_F_Saulessviesose2Pavirsiniunuot1</vt:lpstr>
      <vt:lpstr>'Forma 12'!VAS083_F_Saulessviesose3Apskaitosveikla1</vt:lpstr>
      <vt:lpstr>VAS083_F_Saulessviesose3Apskaitosveikla1</vt:lpstr>
      <vt:lpstr>'Forma 12'!VAS083_F_Saulessviesose3Geriamojovande7</vt:lpstr>
      <vt:lpstr>VAS083_F_Saulessviesose3Geriamojovande7</vt:lpstr>
      <vt:lpstr>'Forma 12'!VAS083_F_Saulessviesose3Geriamojovande8</vt:lpstr>
      <vt:lpstr>VAS083_F_Saulessviesose3Geriamojovande8</vt:lpstr>
      <vt:lpstr>'Forma 12'!VAS083_F_Saulessviesose3Geriamojovande9</vt:lpstr>
      <vt:lpstr>VAS083_F_Saulessviesose3Geriamojovande9</vt:lpstr>
      <vt:lpstr>'Forma 12'!VAS083_F_Saulessviesose3Kitareguliuoja1</vt:lpstr>
      <vt:lpstr>VAS083_F_Saulessviesose3Kitareguliuoja1</vt:lpstr>
      <vt:lpstr>'Forma 12'!VAS083_F_Saulessviesose3Kitosveiklosne1</vt:lpstr>
      <vt:lpstr>VAS083_F_Saulessviesose3Kitosveiklosne1</vt:lpstr>
      <vt:lpstr>'Forma 12'!VAS083_F_Saulessviesose3Nuotekudumblot1</vt:lpstr>
      <vt:lpstr>VAS083_F_Saulessviesose3Nuotekudumblot1</vt:lpstr>
      <vt:lpstr>'Forma 12'!VAS083_F_Saulessviesose3Nuotekusurinki1</vt:lpstr>
      <vt:lpstr>VAS083_F_Saulessviesose3Nuotekusurinki1</vt:lpstr>
      <vt:lpstr>'Forma 12'!VAS083_F_Saulessviesose3Nuotekuvalymas1</vt:lpstr>
      <vt:lpstr>VAS083_F_Saulessviesose3Nuotekuvalymas1</vt:lpstr>
      <vt:lpstr>'Forma 12'!VAS083_F_Saulessviesose3Pavirsiniunuot1</vt:lpstr>
      <vt:lpstr>VAS083_F_Saulessviesose3Pavirsiniunuot1</vt:lpstr>
      <vt:lpstr>'Forma 12'!VAS083_F_Silumosatsiska1Apskaitosveikla1</vt:lpstr>
      <vt:lpstr>VAS083_F_Silumosatsiska1Apskaitosveikla1</vt:lpstr>
      <vt:lpstr>'Forma 12'!VAS083_F_Silumosatsiska1Geriamojovande7</vt:lpstr>
      <vt:lpstr>VAS083_F_Silumosatsiska1Geriamojovande7</vt:lpstr>
      <vt:lpstr>'Forma 12'!VAS083_F_Silumosatsiska1Geriamojovande8</vt:lpstr>
      <vt:lpstr>VAS083_F_Silumosatsiska1Geriamojovande8</vt:lpstr>
      <vt:lpstr>'Forma 12'!VAS083_F_Silumosatsiska1Geriamojovande9</vt:lpstr>
      <vt:lpstr>VAS083_F_Silumosatsiska1Geriamojovande9</vt:lpstr>
      <vt:lpstr>'Forma 12'!VAS083_F_Silumosatsiska1Kitareguliuoja1</vt:lpstr>
      <vt:lpstr>VAS083_F_Silumosatsiska1Kitareguliuoja1</vt:lpstr>
      <vt:lpstr>'Forma 12'!VAS083_F_Silumosatsiska1Kitosveiklosne1</vt:lpstr>
      <vt:lpstr>VAS083_F_Silumosatsiska1Kitosveiklosne1</vt:lpstr>
      <vt:lpstr>'Forma 12'!VAS083_F_Silumosatsiska1Nuotekudumblot1</vt:lpstr>
      <vt:lpstr>VAS083_F_Silumosatsiska1Nuotekudumblot1</vt:lpstr>
      <vt:lpstr>'Forma 12'!VAS083_F_Silumosatsiska1Nuotekusurinki1</vt:lpstr>
      <vt:lpstr>VAS083_F_Silumosatsiska1Nuotekusurinki1</vt:lpstr>
      <vt:lpstr>'Forma 12'!VAS083_F_Silumosatsiska1Nuotekuvalymas1</vt:lpstr>
      <vt:lpstr>VAS083_F_Silumosatsiska1Nuotekuvalymas1</vt:lpstr>
      <vt:lpstr>'Forma 12'!VAS083_F_Silumosatsiska1Pavirsiniunuot1</vt:lpstr>
      <vt:lpstr>VAS083_F_Silumosatsiska1Pavirsiniunuot1</vt:lpstr>
      <vt:lpstr>'Forma 12'!VAS083_F_Silumosatsiska2Apskaitosveikla1</vt:lpstr>
      <vt:lpstr>VAS083_F_Silumosatsiska2Apskaitosveikla1</vt:lpstr>
      <vt:lpstr>'Forma 12'!VAS083_F_Silumosatsiska2Geriamojovande7</vt:lpstr>
      <vt:lpstr>VAS083_F_Silumosatsiska2Geriamojovande7</vt:lpstr>
      <vt:lpstr>'Forma 12'!VAS083_F_Silumosatsiska2Geriamojovande8</vt:lpstr>
      <vt:lpstr>VAS083_F_Silumosatsiska2Geriamojovande8</vt:lpstr>
      <vt:lpstr>'Forma 12'!VAS083_F_Silumosatsiska2Geriamojovande9</vt:lpstr>
      <vt:lpstr>VAS083_F_Silumosatsiska2Geriamojovande9</vt:lpstr>
      <vt:lpstr>'Forma 12'!VAS083_F_Silumosatsiska2Kitareguliuoja1</vt:lpstr>
      <vt:lpstr>VAS083_F_Silumosatsiska2Kitareguliuoja1</vt:lpstr>
      <vt:lpstr>'Forma 12'!VAS083_F_Silumosatsiska2Kitosveiklosne1</vt:lpstr>
      <vt:lpstr>VAS083_F_Silumosatsiska2Kitosveiklosne1</vt:lpstr>
      <vt:lpstr>'Forma 12'!VAS083_F_Silumosatsiska2Nuotekudumblot1</vt:lpstr>
      <vt:lpstr>VAS083_F_Silumosatsiska2Nuotekudumblot1</vt:lpstr>
      <vt:lpstr>'Forma 12'!VAS083_F_Silumosatsiska2Nuotekusurinki1</vt:lpstr>
      <vt:lpstr>VAS083_F_Silumosatsiska2Nuotekusurinki1</vt:lpstr>
      <vt:lpstr>'Forma 12'!VAS083_F_Silumosatsiska2Nuotekuvalymas1</vt:lpstr>
      <vt:lpstr>VAS083_F_Silumosatsiska2Nuotekuvalymas1</vt:lpstr>
      <vt:lpstr>'Forma 12'!VAS083_F_Silumosatsiska2Pavirsiniunuot1</vt:lpstr>
      <vt:lpstr>VAS083_F_Silumosatsiska2Pavirsiniunuot1</vt:lpstr>
      <vt:lpstr>'Forma 12'!VAS083_F_Silumosatsiska3Apskaitosveikla1</vt:lpstr>
      <vt:lpstr>VAS083_F_Silumosatsiska3Apskaitosveikla1</vt:lpstr>
      <vt:lpstr>'Forma 12'!VAS083_F_Silumosatsiska3Geriamojovande7</vt:lpstr>
      <vt:lpstr>VAS083_F_Silumosatsiska3Geriamojovande7</vt:lpstr>
      <vt:lpstr>'Forma 12'!VAS083_F_Silumosatsiska3Geriamojovande8</vt:lpstr>
      <vt:lpstr>VAS083_F_Silumosatsiska3Geriamojovande8</vt:lpstr>
      <vt:lpstr>'Forma 12'!VAS083_F_Silumosatsiska3Geriamojovande9</vt:lpstr>
      <vt:lpstr>VAS083_F_Silumosatsiska3Geriamojovande9</vt:lpstr>
      <vt:lpstr>'Forma 12'!VAS083_F_Silumosatsiska3Kitareguliuoja1</vt:lpstr>
      <vt:lpstr>VAS083_F_Silumosatsiska3Kitareguliuoja1</vt:lpstr>
      <vt:lpstr>'Forma 12'!VAS083_F_Silumosatsiska3Kitosveiklosne1</vt:lpstr>
      <vt:lpstr>VAS083_F_Silumosatsiska3Kitosveiklosne1</vt:lpstr>
      <vt:lpstr>'Forma 12'!VAS083_F_Silumosatsiska3Nuotekudumblot1</vt:lpstr>
      <vt:lpstr>VAS083_F_Silumosatsiska3Nuotekudumblot1</vt:lpstr>
      <vt:lpstr>'Forma 12'!VAS083_F_Silumosatsiska3Nuotekusurinki1</vt:lpstr>
      <vt:lpstr>VAS083_F_Silumosatsiska3Nuotekusurinki1</vt:lpstr>
      <vt:lpstr>'Forma 12'!VAS083_F_Silumosatsiska3Nuotekuvalymas1</vt:lpstr>
      <vt:lpstr>VAS083_F_Silumosatsiska3Nuotekuvalymas1</vt:lpstr>
      <vt:lpstr>'Forma 12'!VAS083_F_Silumosatsiska3Pavirsiniunuot1</vt:lpstr>
      <vt:lpstr>VAS083_F_Silumosatsiska3Pavirsiniunuot1</vt:lpstr>
      <vt:lpstr>'Forma 12'!VAS083_F_Silumosirkarst1Apskaitosveikla1</vt:lpstr>
      <vt:lpstr>VAS083_F_Silumosirkarst1Apskaitosveikla1</vt:lpstr>
      <vt:lpstr>'Forma 12'!VAS083_F_Silumosirkarst1Geriamojovande7</vt:lpstr>
      <vt:lpstr>VAS083_F_Silumosirkarst1Geriamojovande7</vt:lpstr>
      <vt:lpstr>'Forma 12'!VAS083_F_Silumosirkarst1Geriamojovande8</vt:lpstr>
      <vt:lpstr>VAS083_F_Silumosirkarst1Geriamojovande8</vt:lpstr>
      <vt:lpstr>'Forma 12'!VAS083_F_Silumosirkarst1Geriamojovande9</vt:lpstr>
      <vt:lpstr>VAS083_F_Silumosirkarst1Geriamojovande9</vt:lpstr>
      <vt:lpstr>'Forma 12'!VAS083_F_Silumosirkarst1Kitareguliuoja1</vt:lpstr>
      <vt:lpstr>VAS083_F_Silumosirkarst1Kitareguliuoja1</vt:lpstr>
      <vt:lpstr>'Forma 12'!VAS083_F_Silumosirkarst1Kitosveiklosne1</vt:lpstr>
      <vt:lpstr>VAS083_F_Silumosirkarst1Kitosveiklosne1</vt:lpstr>
      <vt:lpstr>'Forma 12'!VAS083_F_Silumosirkarst1Nuotekudumblot1</vt:lpstr>
      <vt:lpstr>VAS083_F_Silumosirkarst1Nuotekudumblot1</vt:lpstr>
      <vt:lpstr>'Forma 12'!VAS083_F_Silumosirkarst1Nuotekusurinki1</vt:lpstr>
      <vt:lpstr>VAS083_F_Silumosirkarst1Nuotekusurinki1</vt:lpstr>
      <vt:lpstr>'Forma 12'!VAS083_F_Silumosirkarst1Nuotekuvalymas1</vt:lpstr>
      <vt:lpstr>VAS083_F_Silumosirkarst1Nuotekuvalymas1</vt:lpstr>
      <vt:lpstr>'Forma 12'!VAS083_F_Silumosirkarst1Pavirsiniunuot1</vt:lpstr>
      <vt:lpstr>VAS083_F_Silumosirkarst1Pavirsiniunuot1</vt:lpstr>
      <vt:lpstr>'Forma 12'!VAS083_F_Silumosirkarst2Apskaitosveikla1</vt:lpstr>
      <vt:lpstr>VAS083_F_Silumosirkarst2Apskaitosveikla1</vt:lpstr>
      <vt:lpstr>'Forma 12'!VAS083_F_Silumosirkarst2Geriamojovande7</vt:lpstr>
      <vt:lpstr>VAS083_F_Silumosirkarst2Geriamojovande7</vt:lpstr>
      <vt:lpstr>'Forma 12'!VAS083_F_Silumosirkarst2Geriamojovande8</vt:lpstr>
      <vt:lpstr>VAS083_F_Silumosirkarst2Geriamojovande8</vt:lpstr>
      <vt:lpstr>'Forma 12'!VAS083_F_Silumosirkarst2Geriamojovande9</vt:lpstr>
      <vt:lpstr>VAS083_F_Silumosirkarst2Geriamojovande9</vt:lpstr>
      <vt:lpstr>'Forma 12'!VAS083_F_Silumosirkarst2Kitareguliuoja1</vt:lpstr>
      <vt:lpstr>VAS083_F_Silumosirkarst2Kitareguliuoja1</vt:lpstr>
      <vt:lpstr>'Forma 12'!VAS083_F_Silumosirkarst2Kitosveiklosne1</vt:lpstr>
      <vt:lpstr>VAS083_F_Silumosirkarst2Kitosveiklosne1</vt:lpstr>
      <vt:lpstr>'Forma 12'!VAS083_F_Silumosirkarst2Nuotekudumblot1</vt:lpstr>
      <vt:lpstr>VAS083_F_Silumosirkarst2Nuotekudumblot1</vt:lpstr>
      <vt:lpstr>'Forma 12'!VAS083_F_Silumosirkarst2Nuotekusurinki1</vt:lpstr>
      <vt:lpstr>VAS083_F_Silumosirkarst2Nuotekusurinki1</vt:lpstr>
      <vt:lpstr>'Forma 12'!VAS083_F_Silumosirkarst2Nuotekuvalymas1</vt:lpstr>
      <vt:lpstr>VAS083_F_Silumosirkarst2Nuotekuvalymas1</vt:lpstr>
      <vt:lpstr>'Forma 12'!VAS083_F_Silumosirkarst2Pavirsiniunuot1</vt:lpstr>
      <vt:lpstr>VAS083_F_Silumosirkarst2Pavirsiniunuot1</vt:lpstr>
      <vt:lpstr>'Forma 12'!VAS083_F_Silumosirkarst3Apskaitosveikla1</vt:lpstr>
      <vt:lpstr>VAS083_F_Silumosirkarst3Apskaitosveikla1</vt:lpstr>
      <vt:lpstr>'Forma 12'!VAS083_F_Silumosirkarst3Geriamojovande7</vt:lpstr>
      <vt:lpstr>VAS083_F_Silumosirkarst3Geriamojovande7</vt:lpstr>
      <vt:lpstr>'Forma 12'!VAS083_F_Silumosirkarst3Geriamojovande8</vt:lpstr>
      <vt:lpstr>VAS083_F_Silumosirkarst3Geriamojovande8</vt:lpstr>
      <vt:lpstr>'Forma 12'!VAS083_F_Silumosirkarst3Geriamojovande9</vt:lpstr>
      <vt:lpstr>VAS083_F_Silumosirkarst3Geriamojovande9</vt:lpstr>
      <vt:lpstr>'Forma 12'!VAS083_F_Silumosirkarst3Kitareguliuoja1</vt:lpstr>
      <vt:lpstr>VAS083_F_Silumosirkarst3Kitareguliuoja1</vt:lpstr>
      <vt:lpstr>'Forma 12'!VAS083_F_Silumosirkarst3Kitosveiklosne1</vt:lpstr>
      <vt:lpstr>VAS083_F_Silumosirkarst3Kitosveiklosne1</vt:lpstr>
      <vt:lpstr>'Forma 12'!VAS083_F_Silumosirkarst3Nuotekudumblot1</vt:lpstr>
      <vt:lpstr>VAS083_F_Silumosirkarst3Nuotekudumblot1</vt:lpstr>
      <vt:lpstr>'Forma 12'!VAS083_F_Silumosirkarst3Nuotekusurinki1</vt:lpstr>
      <vt:lpstr>VAS083_F_Silumosirkarst3Nuotekusurinki1</vt:lpstr>
      <vt:lpstr>'Forma 12'!VAS083_F_Silumosirkarst3Nuotekuvalymas1</vt:lpstr>
      <vt:lpstr>VAS083_F_Silumosirkarst3Nuotekuvalymas1</vt:lpstr>
      <vt:lpstr>'Forma 12'!VAS083_F_Silumosirkarst3Pavirsiniunuot1</vt:lpstr>
      <vt:lpstr>VAS083_F_Silumosirkarst3Pavirsiniunuot1</vt:lpstr>
      <vt:lpstr>'Forma 12'!VAS083_F_Specprogramine1Apskaitosveikla1</vt:lpstr>
      <vt:lpstr>VAS083_F_Specprogramine1Apskaitosveikla1</vt:lpstr>
      <vt:lpstr>'Forma 12'!VAS083_F_Specprogramine1Geriamojovande7</vt:lpstr>
      <vt:lpstr>VAS083_F_Specprogramine1Geriamojovande7</vt:lpstr>
      <vt:lpstr>'Forma 12'!VAS083_F_Specprogramine1Geriamojovande8</vt:lpstr>
      <vt:lpstr>VAS083_F_Specprogramine1Geriamojovande8</vt:lpstr>
      <vt:lpstr>'Forma 12'!VAS083_F_Specprogramine1Geriamojovande9</vt:lpstr>
      <vt:lpstr>VAS083_F_Specprogramine1Geriamojovande9</vt:lpstr>
      <vt:lpstr>'Forma 12'!VAS083_F_Specprogramine1Kitareguliuoja1</vt:lpstr>
      <vt:lpstr>VAS083_F_Specprogramine1Kitareguliuoja1</vt:lpstr>
      <vt:lpstr>'Forma 12'!VAS083_F_Specprogramine1Kitosveiklosne1</vt:lpstr>
      <vt:lpstr>VAS083_F_Specprogramine1Kitosveiklosne1</vt:lpstr>
      <vt:lpstr>'Forma 12'!VAS083_F_Specprogramine1Nuotekudumblot1</vt:lpstr>
      <vt:lpstr>VAS083_F_Specprogramine1Nuotekudumblot1</vt:lpstr>
      <vt:lpstr>'Forma 12'!VAS083_F_Specprogramine1Nuotekusurinki1</vt:lpstr>
      <vt:lpstr>VAS083_F_Specprogramine1Nuotekusurinki1</vt:lpstr>
      <vt:lpstr>'Forma 12'!VAS083_F_Specprogramine1Nuotekuvalymas1</vt:lpstr>
      <vt:lpstr>VAS083_F_Specprogramine1Nuotekuvalymas1</vt:lpstr>
      <vt:lpstr>'Forma 12'!VAS083_F_Specprogramine1Pavirsiniunuot1</vt:lpstr>
      <vt:lpstr>VAS083_F_Specprogramine1Pavirsiniunuot1</vt:lpstr>
      <vt:lpstr>'Forma 12'!VAS083_F_Specprogramine2Apskaitosveikla1</vt:lpstr>
      <vt:lpstr>VAS083_F_Specprogramine2Apskaitosveikla1</vt:lpstr>
      <vt:lpstr>'Forma 12'!VAS083_F_Specprogramine2Geriamojovande7</vt:lpstr>
      <vt:lpstr>VAS083_F_Specprogramine2Geriamojovande7</vt:lpstr>
      <vt:lpstr>'Forma 12'!VAS083_F_Specprogramine2Geriamojovande8</vt:lpstr>
      <vt:lpstr>VAS083_F_Specprogramine2Geriamojovande8</vt:lpstr>
      <vt:lpstr>'Forma 12'!VAS083_F_Specprogramine2Geriamojovande9</vt:lpstr>
      <vt:lpstr>VAS083_F_Specprogramine2Geriamojovande9</vt:lpstr>
      <vt:lpstr>'Forma 12'!VAS083_F_Specprogramine2Kitareguliuoja1</vt:lpstr>
      <vt:lpstr>VAS083_F_Specprogramine2Kitareguliuoja1</vt:lpstr>
      <vt:lpstr>'Forma 12'!VAS083_F_Specprogramine2Kitosveiklosne1</vt:lpstr>
      <vt:lpstr>VAS083_F_Specprogramine2Kitosveiklosne1</vt:lpstr>
      <vt:lpstr>'Forma 12'!VAS083_F_Specprogramine2Nuotekudumblot1</vt:lpstr>
      <vt:lpstr>VAS083_F_Specprogramine2Nuotekudumblot1</vt:lpstr>
      <vt:lpstr>'Forma 12'!VAS083_F_Specprogramine2Nuotekusurinki1</vt:lpstr>
      <vt:lpstr>VAS083_F_Specprogramine2Nuotekusurinki1</vt:lpstr>
      <vt:lpstr>'Forma 12'!VAS083_F_Specprogramine2Nuotekuvalymas1</vt:lpstr>
      <vt:lpstr>VAS083_F_Specprogramine2Nuotekuvalymas1</vt:lpstr>
      <vt:lpstr>'Forma 12'!VAS083_F_Specprogramine2Pavirsiniunuot1</vt:lpstr>
      <vt:lpstr>VAS083_F_Specprogramine2Pavirsiniunuot1</vt:lpstr>
      <vt:lpstr>'Forma 12'!VAS083_F_Specprogramine3Apskaitosveikla1</vt:lpstr>
      <vt:lpstr>VAS083_F_Specprogramine3Apskaitosveikla1</vt:lpstr>
      <vt:lpstr>'Forma 12'!VAS083_F_Specprogramine3Geriamojovande7</vt:lpstr>
      <vt:lpstr>VAS083_F_Specprogramine3Geriamojovande7</vt:lpstr>
      <vt:lpstr>'Forma 12'!VAS083_F_Specprogramine3Geriamojovande8</vt:lpstr>
      <vt:lpstr>VAS083_F_Specprogramine3Geriamojovande8</vt:lpstr>
      <vt:lpstr>'Forma 12'!VAS083_F_Specprogramine3Geriamojovande9</vt:lpstr>
      <vt:lpstr>VAS083_F_Specprogramine3Geriamojovande9</vt:lpstr>
      <vt:lpstr>'Forma 12'!VAS083_F_Specprogramine3Kitareguliuoja1</vt:lpstr>
      <vt:lpstr>VAS083_F_Specprogramine3Kitareguliuoja1</vt:lpstr>
      <vt:lpstr>'Forma 12'!VAS083_F_Specprogramine3Kitosveiklosne1</vt:lpstr>
      <vt:lpstr>VAS083_F_Specprogramine3Kitosveiklosne1</vt:lpstr>
      <vt:lpstr>'Forma 12'!VAS083_F_Specprogramine3Nuotekudumblot1</vt:lpstr>
      <vt:lpstr>VAS083_F_Specprogramine3Nuotekudumblot1</vt:lpstr>
      <vt:lpstr>'Forma 12'!VAS083_F_Specprogramine3Nuotekusurinki1</vt:lpstr>
      <vt:lpstr>VAS083_F_Specprogramine3Nuotekusurinki1</vt:lpstr>
      <vt:lpstr>'Forma 12'!VAS083_F_Specprogramine3Nuotekuvalymas1</vt:lpstr>
      <vt:lpstr>VAS083_F_Specprogramine3Nuotekuvalymas1</vt:lpstr>
      <vt:lpstr>'Forma 12'!VAS083_F_Specprogramine3Pavirsiniunuot1</vt:lpstr>
      <vt:lpstr>VAS083_F_Specprogramine3Pavirsiniunuot1</vt:lpstr>
      <vt:lpstr>'Forma 12'!VAS083_F_Standartinepro1Apskaitosveikla1</vt:lpstr>
      <vt:lpstr>VAS083_F_Standartinepro1Apskaitosveikla1</vt:lpstr>
      <vt:lpstr>'Forma 12'!VAS083_F_Standartinepro1Geriamojovande7</vt:lpstr>
      <vt:lpstr>VAS083_F_Standartinepro1Geriamojovande7</vt:lpstr>
      <vt:lpstr>'Forma 12'!VAS083_F_Standartinepro1Geriamojovande8</vt:lpstr>
      <vt:lpstr>VAS083_F_Standartinepro1Geriamojovande8</vt:lpstr>
      <vt:lpstr>'Forma 12'!VAS083_F_Standartinepro1Geriamojovande9</vt:lpstr>
      <vt:lpstr>VAS083_F_Standartinepro1Geriamojovande9</vt:lpstr>
      <vt:lpstr>'Forma 12'!VAS083_F_Standartinepro1Kitareguliuoja1</vt:lpstr>
      <vt:lpstr>VAS083_F_Standartinepro1Kitareguliuoja1</vt:lpstr>
      <vt:lpstr>'Forma 12'!VAS083_F_Standartinepro1Kitosveiklosne1</vt:lpstr>
      <vt:lpstr>VAS083_F_Standartinepro1Kitosveiklosne1</vt:lpstr>
      <vt:lpstr>'Forma 12'!VAS083_F_Standartinepro1Nuotekudumblot1</vt:lpstr>
      <vt:lpstr>VAS083_F_Standartinepro1Nuotekudumblot1</vt:lpstr>
      <vt:lpstr>'Forma 12'!VAS083_F_Standartinepro1Nuotekusurinki1</vt:lpstr>
      <vt:lpstr>VAS083_F_Standartinepro1Nuotekusurinki1</vt:lpstr>
      <vt:lpstr>'Forma 12'!VAS083_F_Standartinepro1Nuotekuvalymas1</vt:lpstr>
      <vt:lpstr>VAS083_F_Standartinepro1Nuotekuvalymas1</vt:lpstr>
      <vt:lpstr>'Forma 12'!VAS083_F_Standartinepro1Pavirsiniunuot1</vt:lpstr>
      <vt:lpstr>VAS083_F_Standartinepro1Pavirsiniunuot1</vt:lpstr>
      <vt:lpstr>'Forma 12'!VAS083_F_Standartinepro2Apskaitosveikla1</vt:lpstr>
      <vt:lpstr>VAS083_F_Standartinepro2Apskaitosveikla1</vt:lpstr>
      <vt:lpstr>'Forma 12'!VAS083_F_Standartinepro2Geriamojovande7</vt:lpstr>
      <vt:lpstr>VAS083_F_Standartinepro2Geriamojovande7</vt:lpstr>
      <vt:lpstr>'Forma 12'!VAS083_F_Standartinepro2Geriamojovande8</vt:lpstr>
      <vt:lpstr>VAS083_F_Standartinepro2Geriamojovande8</vt:lpstr>
      <vt:lpstr>'Forma 12'!VAS083_F_Standartinepro2Geriamojovande9</vt:lpstr>
      <vt:lpstr>VAS083_F_Standartinepro2Geriamojovande9</vt:lpstr>
      <vt:lpstr>'Forma 12'!VAS083_F_Standartinepro2Kitareguliuoja1</vt:lpstr>
      <vt:lpstr>VAS083_F_Standartinepro2Kitareguliuoja1</vt:lpstr>
      <vt:lpstr>'Forma 12'!VAS083_F_Standartinepro2Kitosveiklosne1</vt:lpstr>
      <vt:lpstr>VAS083_F_Standartinepro2Kitosveiklosne1</vt:lpstr>
      <vt:lpstr>'Forma 12'!VAS083_F_Standartinepro2Nuotekudumblot1</vt:lpstr>
      <vt:lpstr>VAS083_F_Standartinepro2Nuotekudumblot1</vt:lpstr>
      <vt:lpstr>'Forma 12'!VAS083_F_Standartinepro2Nuotekusurinki1</vt:lpstr>
      <vt:lpstr>VAS083_F_Standartinepro2Nuotekusurinki1</vt:lpstr>
      <vt:lpstr>'Forma 12'!VAS083_F_Standartinepro2Nuotekuvalymas1</vt:lpstr>
      <vt:lpstr>VAS083_F_Standartinepro2Nuotekuvalymas1</vt:lpstr>
      <vt:lpstr>'Forma 12'!VAS083_F_Standartinepro2Pavirsiniunuot1</vt:lpstr>
      <vt:lpstr>VAS083_F_Standartinepro2Pavirsiniunuot1</vt:lpstr>
      <vt:lpstr>'Forma 12'!VAS083_F_Standartinepro3Apskaitosveikla1</vt:lpstr>
      <vt:lpstr>VAS083_F_Standartinepro3Apskaitosveikla1</vt:lpstr>
      <vt:lpstr>'Forma 12'!VAS083_F_Standartinepro3Geriamojovande7</vt:lpstr>
      <vt:lpstr>VAS083_F_Standartinepro3Geriamojovande7</vt:lpstr>
      <vt:lpstr>'Forma 12'!VAS083_F_Standartinepro3Geriamojovande8</vt:lpstr>
      <vt:lpstr>VAS083_F_Standartinepro3Geriamojovande8</vt:lpstr>
      <vt:lpstr>'Forma 12'!VAS083_F_Standartinepro3Geriamojovande9</vt:lpstr>
      <vt:lpstr>VAS083_F_Standartinepro3Geriamojovande9</vt:lpstr>
      <vt:lpstr>'Forma 12'!VAS083_F_Standartinepro3Kitareguliuoja1</vt:lpstr>
      <vt:lpstr>VAS083_F_Standartinepro3Kitareguliuoja1</vt:lpstr>
      <vt:lpstr>'Forma 12'!VAS083_F_Standartinepro3Kitosveiklosne1</vt:lpstr>
      <vt:lpstr>VAS083_F_Standartinepro3Kitosveiklosne1</vt:lpstr>
      <vt:lpstr>'Forma 12'!VAS083_F_Standartinepro3Nuotekudumblot1</vt:lpstr>
      <vt:lpstr>VAS083_F_Standartinepro3Nuotekudumblot1</vt:lpstr>
      <vt:lpstr>'Forma 12'!VAS083_F_Standartinepro3Nuotekusurinki1</vt:lpstr>
      <vt:lpstr>VAS083_F_Standartinepro3Nuotekusurinki1</vt:lpstr>
      <vt:lpstr>'Forma 12'!VAS083_F_Standartinepro3Nuotekuvalymas1</vt:lpstr>
      <vt:lpstr>VAS083_F_Standartinepro3Nuotekuvalymas1</vt:lpstr>
      <vt:lpstr>'Forma 12'!VAS083_F_Standartinepro3Pavirsiniunuot1</vt:lpstr>
      <vt:lpstr>VAS083_F_Standartinepro3Pavirsiniunuot1</vt:lpstr>
      <vt:lpstr>'Forma 12'!VAS083_F_Tiesiogiaipask1Apskaitosveikla1</vt:lpstr>
      <vt:lpstr>VAS083_F_Tiesiogiaipask1Apskaitosveikla1</vt:lpstr>
      <vt:lpstr>'Forma 12'!VAS083_F_Tiesiogiaipask1Geriamojovande7</vt:lpstr>
      <vt:lpstr>VAS083_F_Tiesiogiaipask1Geriamojovande7</vt:lpstr>
      <vt:lpstr>'Forma 12'!VAS083_F_Tiesiogiaipask1Geriamojovande8</vt:lpstr>
      <vt:lpstr>VAS083_F_Tiesiogiaipask1Geriamojovande8</vt:lpstr>
      <vt:lpstr>'Forma 12'!VAS083_F_Tiesiogiaipask1Geriamojovande9</vt:lpstr>
      <vt:lpstr>VAS083_F_Tiesiogiaipask1Geriamojovande9</vt:lpstr>
      <vt:lpstr>'Forma 12'!VAS083_F_Tiesiogiaipask1Kitareguliuoja1</vt:lpstr>
      <vt:lpstr>VAS083_F_Tiesiogiaipask1Kitareguliuoja1</vt:lpstr>
      <vt:lpstr>'Forma 12'!VAS083_F_Tiesiogiaipask1Kitosveiklosne1</vt:lpstr>
      <vt:lpstr>VAS083_F_Tiesiogiaipask1Kitosveiklosne1</vt:lpstr>
      <vt:lpstr>'Forma 12'!VAS083_F_Tiesiogiaipask1Nuotekudumblot1</vt:lpstr>
      <vt:lpstr>VAS083_F_Tiesiogiaipask1Nuotekudumblot1</vt:lpstr>
      <vt:lpstr>'Forma 12'!VAS083_F_Tiesiogiaipask1Nuotekusurinki1</vt:lpstr>
      <vt:lpstr>VAS083_F_Tiesiogiaipask1Nuotekusurinki1</vt:lpstr>
      <vt:lpstr>'Forma 12'!VAS083_F_Tiesiogiaipask1Nuotekuvalymas1</vt:lpstr>
      <vt:lpstr>VAS083_F_Tiesiogiaipask1Nuotekuvalymas1</vt:lpstr>
      <vt:lpstr>'Forma 12'!VAS083_F_Tiesiogiaipask1Pavirsiniunuot1</vt:lpstr>
      <vt:lpstr>VAS083_F_Tiesiogiaipask1Pavirsiniunuot1</vt:lpstr>
      <vt:lpstr>'Forma 12'!VAS083_F_Transportoprie1Apskaitosveikla1</vt:lpstr>
      <vt:lpstr>VAS083_F_Transportoprie1Apskaitosveikla1</vt:lpstr>
      <vt:lpstr>'Forma 12'!VAS083_F_Transportoprie1Geriamojovande7</vt:lpstr>
      <vt:lpstr>VAS083_F_Transportoprie1Geriamojovande7</vt:lpstr>
      <vt:lpstr>'Forma 12'!VAS083_F_Transportoprie1Geriamojovande8</vt:lpstr>
      <vt:lpstr>VAS083_F_Transportoprie1Geriamojovande8</vt:lpstr>
      <vt:lpstr>'Forma 12'!VAS083_F_Transportoprie1Geriamojovande9</vt:lpstr>
      <vt:lpstr>VAS083_F_Transportoprie1Geriamojovande9</vt:lpstr>
      <vt:lpstr>'Forma 12'!VAS083_F_Transportoprie1Kitareguliuoja1</vt:lpstr>
      <vt:lpstr>VAS083_F_Transportoprie1Kitareguliuoja1</vt:lpstr>
      <vt:lpstr>'Forma 12'!VAS083_F_Transportoprie1Kitosveiklosne1</vt:lpstr>
      <vt:lpstr>VAS083_F_Transportoprie1Kitosveiklosne1</vt:lpstr>
      <vt:lpstr>'Forma 12'!VAS083_F_Transportoprie1Nuotekudumblot1</vt:lpstr>
      <vt:lpstr>VAS083_F_Transportoprie1Nuotekudumblot1</vt:lpstr>
      <vt:lpstr>'Forma 12'!VAS083_F_Transportoprie1Nuotekusurinki1</vt:lpstr>
      <vt:lpstr>VAS083_F_Transportoprie1Nuotekusurinki1</vt:lpstr>
      <vt:lpstr>'Forma 12'!VAS083_F_Transportoprie1Nuotekuvalymas1</vt:lpstr>
      <vt:lpstr>VAS083_F_Transportoprie1Nuotekuvalymas1</vt:lpstr>
      <vt:lpstr>'Forma 12'!VAS083_F_Transportoprie1Pavirsiniunuot1</vt:lpstr>
      <vt:lpstr>VAS083_F_Transportoprie1Pavirsiniunuot1</vt:lpstr>
      <vt:lpstr>'Forma 12'!VAS083_F_Transportoprie2Apskaitosveikla1</vt:lpstr>
      <vt:lpstr>VAS083_F_Transportoprie2Apskaitosveikla1</vt:lpstr>
      <vt:lpstr>'Forma 12'!VAS083_F_Transportoprie2Geriamojovande7</vt:lpstr>
      <vt:lpstr>VAS083_F_Transportoprie2Geriamojovande7</vt:lpstr>
      <vt:lpstr>'Forma 12'!VAS083_F_Transportoprie2Geriamojovande8</vt:lpstr>
      <vt:lpstr>VAS083_F_Transportoprie2Geriamojovande8</vt:lpstr>
      <vt:lpstr>'Forma 12'!VAS083_F_Transportoprie2Geriamojovande9</vt:lpstr>
      <vt:lpstr>VAS083_F_Transportoprie2Geriamojovande9</vt:lpstr>
      <vt:lpstr>'Forma 12'!VAS083_F_Transportoprie2Kitareguliuoja1</vt:lpstr>
      <vt:lpstr>VAS083_F_Transportoprie2Kitareguliuoja1</vt:lpstr>
      <vt:lpstr>'Forma 12'!VAS083_F_Transportoprie2Kitosveiklosne1</vt:lpstr>
      <vt:lpstr>VAS083_F_Transportoprie2Kitosveiklosne1</vt:lpstr>
      <vt:lpstr>'Forma 12'!VAS083_F_Transportoprie2Nuotekudumblot1</vt:lpstr>
      <vt:lpstr>VAS083_F_Transportoprie2Nuotekudumblot1</vt:lpstr>
      <vt:lpstr>'Forma 12'!VAS083_F_Transportoprie2Nuotekusurinki1</vt:lpstr>
      <vt:lpstr>VAS083_F_Transportoprie2Nuotekusurinki1</vt:lpstr>
      <vt:lpstr>'Forma 12'!VAS083_F_Transportoprie2Nuotekuvalymas1</vt:lpstr>
      <vt:lpstr>VAS083_F_Transportoprie2Nuotekuvalymas1</vt:lpstr>
      <vt:lpstr>'Forma 12'!VAS083_F_Transportoprie2Pavirsiniunuot1</vt:lpstr>
      <vt:lpstr>VAS083_F_Transportoprie2Pavirsiniunuot1</vt:lpstr>
      <vt:lpstr>'Forma 12'!VAS083_F_Transportoprie3Apskaitosveikla1</vt:lpstr>
      <vt:lpstr>VAS083_F_Transportoprie3Apskaitosveikla1</vt:lpstr>
      <vt:lpstr>'Forma 12'!VAS083_F_Transportoprie3Geriamojovande7</vt:lpstr>
      <vt:lpstr>VAS083_F_Transportoprie3Geriamojovande7</vt:lpstr>
      <vt:lpstr>'Forma 12'!VAS083_F_Transportoprie3Geriamojovande8</vt:lpstr>
      <vt:lpstr>VAS083_F_Transportoprie3Geriamojovande8</vt:lpstr>
      <vt:lpstr>'Forma 12'!VAS083_F_Transportoprie3Geriamojovande9</vt:lpstr>
      <vt:lpstr>VAS083_F_Transportoprie3Geriamojovande9</vt:lpstr>
      <vt:lpstr>'Forma 12'!VAS083_F_Transportoprie3Kitareguliuoja1</vt:lpstr>
      <vt:lpstr>VAS083_F_Transportoprie3Kitareguliuoja1</vt:lpstr>
      <vt:lpstr>'Forma 12'!VAS083_F_Transportoprie3Kitosveiklosne1</vt:lpstr>
      <vt:lpstr>VAS083_F_Transportoprie3Kitosveiklosne1</vt:lpstr>
      <vt:lpstr>'Forma 12'!VAS083_F_Transportoprie3Nuotekudumblot1</vt:lpstr>
      <vt:lpstr>VAS083_F_Transportoprie3Nuotekudumblot1</vt:lpstr>
      <vt:lpstr>'Forma 12'!VAS083_F_Transportoprie3Nuotekusurinki1</vt:lpstr>
      <vt:lpstr>VAS083_F_Transportoprie3Nuotekusurinki1</vt:lpstr>
      <vt:lpstr>'Forma 12'!VAS083_F_Transportoprie3Nuotekuvalymas1</vt:lpstr>
      <vt:lpstr>VAS083_F_Transportoprie3Nuotekuvalymas1</vt:lpstr>
      <vt:lpstr>'Forma 12'!VAS083_F_Transportoprie3Pavirsiniunuot1</vt:lpstr>
      <vt:lpstr>VAS083_F_Transportoprie3Pavirsiniunuot1</vt:lpstr>
      <vt:lpstr>'Forma 12'!VAS083_F_Vandenssiurbli1Apskaitosveikla1</vt:lpstr>
      <vt:lpstr>VAS083_F_Vandenssiurbli1Apskaitosveikla1</vt:lpstr>
      <vt:lpstr>'Forma 12'!VAS083_F_Vandenssiurbli1Geriamojovande7</vt:lpstr>
      <vt:lpstr>VAS083_F_Vandenssiurbli1Geriamojovande7</vt:lpstr>
      <vt:lpstr>'Forma 12'!VAS083_F_Vandenssiurbli1Geriamojovande8</vt:lpstr>
      <vt:lpstr>VAS083_F_Vandenssiurbli1Geriamojovande8</vt:lpstr>
      <vt:lpstr>'Forma 12'!VAS083_F_Vandenssiurbli1Geriamojovande9</vt:lpstr>
      <vt:lpstr>VAS083_F_Vandenssiurbli1Geriamojovande9</vt:lpstr>
      <vt:lpstr>'Forma 12'!VAS083_F_Vandenssiurbli1Kitareguliuoja1</vt:lpstr>
      <vt:lpstr>VAS083_F_Vandenssiurbli1Kitareguliuoja1</vt:lpstr>
      <vt:lpstr>'Forma 12'!VAS083_F_Vandenssiurbli1Kitosveiklosne1</vt:lpstr>
      <vt:lpstr>VAS083_F_Vandenssiurbli1Kitosveiklosne1</vt:lpstr>
      <vt:lpstr>'Forma 12'!VAS083_F_Vandenssiurbli1Nuotekudumblot1</vt:lpstr>
      <vt:lpstr>VAS083_F_Vandenssiurbli1Nuotekudumblot1</vt:lpstr>
      <vt:lpstr>'Forma 12'!VAS083_F_Vandenssiurbli1Nuotekusurinki1</vt:lpstr>
      <vt:lpstr>VAS083_F_Vandenssiurbli1Nuotekusurinki1</vt:lpstr>
      <vt:lpstr>'Forma 12'!VAS083_F_Vandenssiurbli1Nuotekuvalymas1</vt:lpstr>
      <vt:lpstr>VAS083_F_Vandenssiurbli1Nuotekuvalymas1</vt:lpstr>
      <vt:lpstr>'Forma 12'!VAS083_F_Vandenssiurbli1Pavirsiniunuot1</vt:lpstr>
      <vt:lpstr>VAS083_F_Vandenssiurbli1Pavirsiniunuot1</vt:lpstr>
      <vt:lpstr>'Forma 12'!VAS083_F_Vandenssiurbli2Apskaitosveikla1</vt:lpstr>
      <vt:lpstr>VAS083_F_Vandenssiurbli2Apskaitosveikla1</vt:lpstr>
      <vt:lpstr>'Forma 12'!VAS083_F_Vandenssiurbli2Geriamojovande7</vt:lpstr>
      <vt:lpstr>VAS083_F_Vandenssiurbli2Geriamojovande7</vt:lpstr>
      <vt:lpstr>'Forma 12'!VAS083_F_Vandenssiurbli2Geriamojovande8</vt:lpstr>
      <vt:lpstr>VAS083_F_Vandenssiurbli2Geriamojovande8</vt:lpstr>
      <vt:lpstr>'Forma 12'!VAS083_F_Vandenssiurbli2Geriamojovande9</vt:lpstr>
      <vt:lpstr>VAS083_F_Vandenssiurbli2Geriamojovande9</vt:lpstr>
      <vt:lpstr>'Forma 12'!VAS083_F_Vandenssiurbli2Kitareguliuoja1</vt:lpstr>
      <vt:lpstr>VAS083_F_Vandenssiurbli2Kitareguliuoja1</vt:lpstr>
      <vt:lpstr>'Forma 12'!VAS083_F_Vandenssiurbli2Kitosveiklosne1</vt:lpstr>
      <vt:lpstr>VAS083_F_Vandenssiurbli2Kitosveiklosne1</vt:lpstr>
      <vt:lpstr>'Forma 12'!VAS083_F_Vandenssiurbli2Nuotekudumblot1</vt:lpstr>
      <vt:lpstr>VAS083_F_Vandenssiurbli2Nuotekudumblot1</vt:lpstr>
      <vt:lpstr>'Forma 12'!VAS083_F_Vandenssiurbli2Nuotekusurinki1</vt:lpstr>
      <vt:lpstr>VAS083_F_Vandenssiurbli2Nuotekusurinki1</vt:lpstr>
      <vt:lpstr>'Forma 12'!VAS083_F_Vandenssiurbli2Nuotekuvalymas1</vt:lpstr>
      <vt:lpstr>VAS083_F_Vandenssiurbli2Nuotekuvalymas1</vt:lpstr>
      <vt:lpstr>'Forma 12'!VAS083_F_Vandenssiurbli2Pavirsiniunuot1</vt:lpstr>
      <vt:lpstr>VAS083_F_Vandenssiurbli2Pavirsiniunuot1</vt:lpstr>
      <vt:lpstr>'Forma 12'!VAS083_F_Vandenssiurbli3Apskaitosveikla1</vt:lpstr>
      <vt:lpstr>VAS083_F_Vandenssiurbli3Apskaitosveikla1</vt:lpstr>
      <vt:lpstr>'Forma 12'!VAS083_F_Vandenssiurbli3Geriamojovande7</vt:lpstr>
      <vt:lpstr>VAS083_F_Vandenssiurbli3Geriamojovande7</vt:lpstr>
      <vt:lpstr>'Forma 12'!VAS083_F_Vandenssiurbli3Geriamojovande8</vt:lpstr>
      <vt:lpstr>VAS083_F_Vandenssiurbli3Geriamojovande8</vt:lpstr>
      <vt:lpstr>'Forma 12'!VAS083_F_Vandenssiurbli3Geriamojovande9</vt:lpstr>
      <vt:lpstr>VAS083_F_Vandenssiurbli3Geriamojovande9</vt:lpstr>
      <vt:lpstr>'Forma 12'!VAS083_F_Vandenssiurbli3Kitareguliuoja1</vt:lpstr>
      <vt:lpstr>VAS083_F_Vandenssiurbli3Kitareguliuoja1</vt:lpstr>
      <vt:lpstr>'Forma 12'!VAS083_F_Vandenssiurbli3Kitosveiklosne1</vt:lpstr>
      <vt:lpstr>VAS083_F_Vandenssiurbli3Kitosveiklosne1</vt:lpstr>
      <vt:lpstr>'Forma 12'!VAS083_F_Vandenssiurbli3Nuotekudumblot1</vt:lpstr>
      <vt:lpstr>VAS083_F_Vandenssiurbli3Nuotekudumblot1</vt:lpstr>
      <vt:lpstr>'Forma 12'!VAS083_F_Vandenssiurbli3Nuotekusurinki1</vt:lpstr>
      <vt:lpstr>VAS083_F_Vandenssiurbli3Nuotekusurinki1</vt:lpstr>
      <vt:lpstr>'Forma 12'!VAS083_F_Vandenssiurbli3Nuotekuvalymas1</vt:lpstr>
      <vt:lpstr>VAS083_F_Vandenssiurbli3Nuotekuvalymas1</vt:lpstr>
      <vt:lpstr>'Forma 12'!VAS083_F_Vandenssiurbli3Pavirsiniunuot1</vt:lpstr>
      <vt:lpstr>VAS083_F_Vandenssiurbli3Pavirsiniunuot1</vt:lpstr>
      <vt:lpstr>'Forma 13'!VAS084_D_Apskaitosveikla1</vt:lpstr>
      <vt:lpstr>VAS084_D_Apskaitosveikla1</vt:lpstr>
      <vt:lpstr>'Forma 13'!VAS084_D_Atsiskaitomiej1</vt:lpstr>
      <vt:lpstr>VAS084_D_Atsiskaitomiej1</vt:lpstr>
      <vt:lpstr>'Forma 13'!VAS084_D_Atsiskaitomiej2</vt:lpstr>
      <vt:lpstr>VAS084_D_Atsiskaitomiej2</vt:lpstr>
      <vt:lpstr>'Forma 13'!VAS084_D_Atsiskaitomiej3</vt:lpstr>
      <vt:lpstr>VAS084_D_Atsiskaitomiej3</vt:lpstr>
      <vt:lpstr>'Forma 13'!VAS084_D_Bendraipaskirs1</vt:lpstr>
      <vt:lpstr>VAS084_D_Bendraipaskirs1</vt:lpstr>
      <vt:lpstr>'Forma 13'!VAS084_D_Geriamojovande1</vt:lpstr>
      <vt:lpstr>VAS084_D_Geriamojovande1</vt:lpstr>
      <vt:lpstr>'Forma 13'!VAS084_D_Geriamojovande2</vt:lpstr>
      <vt:lpstr>VAS084_D_Geriamojovande2</vt:lpstr>
      <vt:lpstr>'Forma 13'!VAS084_D_Geriamojovande3</vt:lpstr>
      <vt:lpstr>VAS084_D_Geriamojovande3</vt:lpstr>
      <vt:lpstr>'Forma 13'!VAS084_D_Geriamojovande4</vt:lpstr>
      <vt:lpstr>VAS084_D_Geriamojovande4</vt:lpstr>
      <vt:lpstr>'Forma 13'!VAS084_D_Geriamojovande5</vt:lpstr>
      <vt:lpstr>VAS084_D_Geriamojovande5</vt:lpstr>
      <vt:lpstr>'Forma 13'!VAS084_D_Geriamojovande6</vt:lpstr>
      <vt:lpstr>VAS084_D_Geriamojovande6</vt:lpstr>
      <vt:lpstr>'Forma 13'!VAS084_D_Geriamojovande7</vt:lpstr>
      <vt:lpstr>VAS084_D_Geriamojovande7</vt:lpstr>
      <vt:lpstr>'Forma 13'!VAS084_D_Geriamojovande8</vt:lpstr>
      <vt:lpstr>VAS084_D_Geriamojovande8</vt:lpstr>
      <vt:lpstr>'Forma 13'!VAS084_D_Geriamojovande9</vt:lpstr>
      <vt:lpstr>VAS084_D_Geriamojovande9</vt:lpstr>
      <vt:lpstr>'Forma 13'!VAS084_D_Ilgalaikioturt1</vt:lpstr>
      <vt:lpstr>VAS084_D_Ilgalaikioturt1</vt:lpstr>
      <vt:lpstr>'Forma 13'!VAS084_D_Ilgalaikioturt10</vt:lpstr>
      <vt:lpstr>VAS084_D_Ilgalaikioturt10</vt:lpstr>
      <vt:lpstr>'Forma 13'!VAS084_D_Ilgalaikioturt100</vt:lpstr>
      <vt:lpstr>VAS084_D_Ilgalaikioturt100</vt:lpstr>
      <vt:lpstr>'Forma 13'!VAS084_D_Ilgalaikioturt101</vt:lpstr>
      <vt:lpstr>VAS084_D_Ilgalaikioturt101</vt:lpstr>
      <vt:lpstr>'Forma 13'!VAS084_D_Ilgalaikioturt102</vt:lpstr>
      <vt:lpstr>VAS084_D_Ilgalaikioturt102</vt:lpstr>
      <vt:lpstr>'Forma 13'!VAS084_D_Ilgalaikioturt103</vt:lpstr>
      <vt:lpstr>VAS084_D_Ilgalaikioturt103</vt:lpstr>
      <vt:lpstr>'Forma 13'!VAS084_D_Ilgalaikioturt104</vt:lpstr>
      <vt:lpstr>VAS084_D_Ilgalaikioturt104</vt:lpstr>
      <vt:lpstr>'Forma 13'!VAS084_D_Ilgalaikioturt105</vt:lpstr>
      <vt:lpstr>VAS084_D_Ilgalaikioturt105</vt:lpstr>
      <vt:lpstr>'Forma 13'!VAS084_D_Ilgalaikioturt106</vt:lpstr>
      <vt:lpstr>VAS084_D_Ilgalaikioturt106</vt:lpstr>
      <vt:lpstr>'Forma 13'!VAS084_D_Ilgalaikioturt107</vt:lpstr>
      <vt:lpstr>VAS084_D_Ilgalaikioturt107</vt:lpstr>
      <vt:lpstr>'Forma 13'!VAS084_D_Ilgalaikioturt108</vt:lpstr>
      <vt:lpstr>VAS084_D_Ilgalaikioturt108</vt:lpstr>
      <vt:lpstr>'Forma 13'!VAS084_D_Ilgalaikioturt109</vt:lpstr>
      <vt:lpstr>VAS084_D_Ilgalaikioturt109</vt:lpstr>
      <vt:lpstr>'Forma 13'!VAS084_D_Ilgalaikioturt11</vt:lpstr>
      <vt:lpstr>VAS084_D_Ilgalaikioturt11</vt:lpstr>
      <vt:lpstr>'Forma 13'!VAS084_D_Ilgalaikioturt110</vt:lpstr>
      <vt:lpstr>VAS084_D_Ilgalaikioturt110</vt:lpstr>
      <vt:lpstr>'Forma 13'!VAS084_D_Ilgalaikioturt111</vt:lpstr>
      <vt:lpstr>VAS084_D_Ilgalaikioturt111</vt:lpstr>
      <vt:lpstr>'Forma 13'!VAS084_D_Ilgalaikioturt112</vt:lpstr>
      <vt:lpstr>VAS084_D_Ilgalaikioturt112</vt:lpstr>
      <vt:lpstr>'Forma 13'!VAS084_D_Ilgalaikioturt113</vt:lpstr>
      <vt:lpstr>VAS084_D_Ilgalaikioturt113</vt:lpstr>
      <vt:lpstr>'Forma 13'!VAS084_D_Ilgalaikioturt114</vt:lpstr>
      <vt:lpstr>VAS084_D_Ilgalaikioturt114</vt:lpstr>
      <vt:lpstr>'Forma 13'!VAS084_D_Ilgalaikioturt115</vt:lpstr>
      <vt:lpstr>VAS084_D_Ilgalaikioturt115</vt:lpstr>
      <vt:lpstr>'Forma 13'!VAS084_D_Ilgalaikioturt116</vt:lpstr>
      <vt:lpstr>VAS084_D_Ilgalaikioturt116</vt:lpstr>
      <vt:lpstr>'Forma 13'!VAS084_D_Ilgalaikioturt117</vt:lpstr>
      <vt:lpstr>VAS084_D_Ilgalaikioturt117</vt:lpstr>
      <vt:lpstr>'Forma 13'!VAS084_D_Ilgalaikioturt118</vt:lpstr>
      <vt:lpstr>VAS084_D_Ilgalaikioturt118</vt:lpstr>
      <vt:lpstr>'Forma 13'!VAS084_D_Ilgalaikioturt119</vt:lpstr>
      <vt:lpstr>VAS084_D_Ilgalaikioturt119</vt:lpstr>
      <vt:lpstr>'Forma 13'!VAS084_D_Ilgalaikioturt12</vt:lpstr>
      <vt:lpstr>VAS084_D_Ilgalaikioturt12</vt:lpstr>
      <vt:lpstr>'Forma 13'!VAS084_D_Ilgalaikioturt120</vt:lpstr>
      <vt:lpstr>VAS084_D_Ilgalaikioturt120</vt:lpstr>
      <vt:lpstr>'Forma 13'!VAS084_D_Ilgalaikioturt121</vt:lpstr>
      <vt:lpstr>VAS084_D_Ilgalaikioturt121</vt:lpstr>
      <vt:lpstr>'Forma 13'!VAS084_D_Ilgalaikioturt122</vt:lpstr>
      <vt:lpstr>VAS084_D_Ilgalaikioturt122</vt:lpstr>
      <vt:lpstr>'Forma 13'!VAS084_D_Ilgalaikioturt123</vt:lpstr>
      <vt:lpstr>VAS084_D_Ilgalaikioturt123</vt:lpstr>
      <vt:lpstr>'Forma 13'!VAS084_D_Ilgalaikioturt124</vt:lpstr>
      <vt:lpstr>VAS084_D_Ilgalaikioturt124</vt:lpstr>
      <vt:lpstr>'Forma 13'!VAS084_D_Ilgalaikioturt125</vt:lpstr>
      <vt:lpstr>VAS084_D_Ilgalaikioturt125</vt:lpstr>
      <vt:lpstr>'Forma 13'!VAS084_D_Ilgalaikioturt126</vt:lpstr>
      <vt:lpstr>VAS084_D_Ilgalaikioturt126</vt:lpstr>
      <vt:lpstr>'Forma 13'!VAS084_D_Ilgalaikioturt127</vt:lpstr>
      <vt:lpstr>VAS084_D_Ilgalaikioturt127</vt:lpstr>
      <vt:lpstr>'Forma 13'!VAS084_D_Ilgalaikioturt128</vt:lpstr>
      <vt:lpstr>VAS084_D_Ilgalaikioturt128</vt:lpstr>
      <vt:lpstr>'Forma 13'!VAS084_D_Ilgalaikioturt129</vt:lpstr>
      <vt:lpstr>VAS084_D_Ilgalaikioturt129</vt:lpstr>
      <vt:lpstr>'Forma 13'!VAS084_D_Ilgalaikioturt13</vt:lpstr>
      <vt:lpstr>VAS084_D_Ilgalaikioturt13</vt:lpstr>
      <vt:lpstr>'Forma 13'!VAS084_D_Ilgalaikioturt130</vt:lpstr>
      <vt:lpstr>VAS084_D_Ilgalaikioturt130</vt:lpstr>
      <vt:lpstr>'Forma 13'!VAS084_D_Ilgalaikioturt131</vt:lpstr>
      <vt:lpstr>VAS084_D_Ilgalaikioturt131</vt:lpstr>
      <vt:lpstr>'Forma 13'!VAS084_D_Ilgalaikioturt132</vt:lpstr>
      <vt:lpstr>VAS084_D_Ilgalaikioturt132</vt:lpstr>
      <vt:lpstr>'Forma 13'!VAS084_D_Ilgalaikioturt133</vt:lpstr>
      <vt:lpstr>VAS084_D_Ilgalaikioturt133</vt:lpstr>
      <vt:lpstr>'Forma 13'!VAS084_D_Ilgalaikioturt134</vt:lpstr>
      <vt:lpstr>VAS084_D_Ilgalaikioturt134</vt:lpstr>
      <vt:lpstr>'Forma 13'!VAS084_D_Ilgalaikioturt135</vt:lpstr>
      <vt:lpstr>VAS084_D_Ilgalaikioturt135</vt:lpstr>
      <vt:lpstr>'Forma 13'!VAS084_D_Ilgalaikioturt136</vt:lpstr>
      <vt:lpstr>VAS084_D_Ilgalaikioturt136</vt:lpstr>
      <vt:lpstr>'Forma 13'!VAS084_D_Ilgalaikioturt137</vt:lpstr>
      <vt:lpstr>VAS084_D_Ilgalaikioturt137</vt:lpstr>
      <vt:lpstr>'Forma 13'!VAS084_D_Ilgalaikioturt138</vt:lpstr>
      <vt:lpstr>VAS084_D_Ilgalaikioturt138</vt:lpstr>
      <vt:lpstr>'Forma 13'!VAS084_D_Ilgalaikioturt139</vt:lpstr>
      <vt:lpstr>VAS084_D_Ilgalaikioturt139</vt:lpstr>
      <vt:lpstr>'Forma 13'!VAS084_D_Ilgalaikioturt14</vt:lpstr>
      <vt:lpstr>VAS084_D_Ilgalaikioturt14</vt:lpstr>
      <vt:lpstr>'Forma 13'!VAS084_D_Ilgalaikioturt140</vt:lpstr>
      <vt:lpstr>VAS084_D_Ilgalaikioturt140</vt:lpstr>
      <vt:lpstr>'Forma 13'!VAS084_D_Ilgalaikioturt141</vt:lpstr>
      <vt:lpstr>VAS084_D_Ilgalaikioturt141</vt:lpstr>
      <vt:lpstr>'Forma 13'!VAS084_D_Ilgalaikioturt142</vt:lpstr>
      <vt:lpstr>VAS084_D_Ilgalaikioturt142</vt:lpstr>
      <vt:lpstr>'Forma 13'!VAS084_D_Ilgalaikioturt143</vt:lpstr>
      <vt:lpstr>VAS084_D_Ilgalaikioturt143</vt:lpstr>
      <vt:lpstr>'Forma 13'!VAS084_D_Ilgalaikioturt144</vt:lpstr>
      <vt:lpstr>VAS084_D_Ilgalaikioturt144</vt:lpstr>
      <vt:lpstr>'Forma 13'!VAS084_D_Ilgalaikioturt145</vt:lpstr>
      <vt:lpstr>VAS084_D_Ilgalaikioturt145</vt:lpstr>
      <vt:lpstr>'Forma 13'!VAS084_D_Ilgalaikioturt146</vt:lpstr>
      <vt:lpstr>VAS084_D_Ilgalaikioturt146</vt:lpstr>
      <vt:lpstr>'Forma 13'!VAS084_D_Ilgalaikioturt147</vt:lpstr>
      <vt:lpstr>VAS084_D_Ilgalaikioturt147</vt:lpstr>
      <vt:lpstr>'Forma 13'!VAS084_D_Ilgalaikioturt148</vt:lpstr>
      <vt:lpstr>VAS084_D_Ilgalaikioturt148</vt:lpstr>
      <vt:lpstr>'Forma 13'!VAS084_D_Ilgalaikioturt149</vt:lpstr>
      <vt:lpstr>VAS084_D_Ilgalaikioturt149</vt:lpstr>
      <vt:lpstr>'Forma 13'!VAS084_D_Ilgalaikioturt15</vt:lpstr>
      <vt:lpstr>VAS084_D_Ilgalaikioturt15</vt:lpstr>
      <vt:lpstr>'Forma 13'!VAS084_D_Ilgalaikioturt150</vt:lpstr>
      <vt:lpstr>VAS084_D_Ilgalaikioturt150</vt:lpstr>
      <vt:lpstr>'Forma 13'!VAS084_D_Ilgalaikioturt151</vt:lpstr>
      <vt:lpstr>VAS084_D_Ilgalaikioturt151</vt:lpstr>
      <vt:lpstr>'Forma 13'!VAS084_D_Ilgalaikioturt152</vt:lpstr>
      <vt:lpstr>VAS084_D_Ilgalaikioturt152</vt:lpstr>
      <vt:lpstr>'Forma 13'!VAS084_D_Ilgalaikioturt153</vt:lpstr>
      <vt:lpstr>VAS084_D_Ilgalaikioturt153</vt:lpstr>
      <vt:lpstr>'Forma 13'!VAS084_D_Ilgalaikioturt154</vt:lpstr>
      <vt:lpstr>VAS084_D_Ilgalaikioturt154</vt:lpstr>
      <vt:lpstr>'Forma 13'!VAS084_D_Ilgalaikioturt155</vt:lpstr>
      <vt:lpstr>VAS084_D_Ilgalaikioturt155</vt:lpstr>
      <vt:lpstr>'Forma 13'!VAS084_D_Ilgalaikioturt156</vt:lpstr>
      <vt:lpstr>VAS084_D_Ilgalaikioturt156</vt:lpstr>
      <vt:lpstr>'Forma 13'!VAS084_D_Ilgalaikioturt157</vt:lpstr>
      <vt:lpstr>VAS084_D_Ilgalaikioturt157</vt:lpstr>
      <vt:lpstr>'Forma 13'!VAS084_D_Ilgalaikioturt158</vt:lpstr>
      <vt:lpstr>VAS084_D_Ilgalaikioturt158</vt:lpstr>
      <vt:lpstr>'Forma 13'!VAS084_D_Ilgalaikioturt159</vt:lpstr>
      <vt:lpstr>VAS084_D_Ilgalaikioturt159</vt:lpstr>
      <vt:lpstr>'Forma 13'!VAS084_D_Ilgalaikioturt16</vt:lpstr>
      <vt:lpstr>VAS084_D_Ilgalaikioturt16</vt:lpstr>
      <vt:lpstr>'Forma 13'!VAS084_D_Ilgalaikioturt160</vt:lpstr>
      <vt:lpstr>VAS084_D_Ilgalaikioturt160</vt:lpstr>
      <vt:lpstr>'Forma 13'!VAS084_D_Ilgalaikioturt161</vt:lpstr>
      <vt:lpstr>VAS084_D_Ilgalaikioturt161</vt:lpstr>
      <vt:lpstr>'Forma 13'!VAS084_D_Ilgalaikioturt162</vt:lpstr>
      <vt:lpstr>VAS084_D_Ilgalaikioturt162</vt:lpstr>
      <vt:lpstr>'Forma 13'!VAS084_D_Ilgalaikioturt163</vt:lpstr>
      <vt:lpstr>VAS084_D_Ilgalaikioturt163</vt:lpstr>
      <vt:lpstr>'Forma 13'!VAS084_D_Ilgalaikioturt164</vt:lpstr>
      <vt:lpstr>VAS084_D_Ilgalaikioturt164</vt:lpstr>
      <vt:lpstr>'Forma 13'!VAS084_D_Ilgalaikioturt165</vt:lpstr>
      <vt:lpstr>VAS084_D_Ilgalaikioturt165</vt:lpstr>
      <vt:lpstr>'Forma 13'!VAS084_D_Ilgalaikioturt166</vt:lpstr>
      <vt:lpstr>VAS084_D_Ilgalaikioturt166</vt:lpstr>
      <vt:lpstr>'Forma 13'!VAS084_D_Ilgalaikioturt167</vt:lpstr>
      <vt:lpstr>VAS084_D_Ilgalaikioturt167</vt:lpstr>
      <vt:lpstr>'Forma 13'!VAS084_D_Ilgalaikioturt168</vt:lpstr>
      <vt:lpstr>VAS084_D_Ilgalaikioturt168</vt:lpstr>
      <vt:lpstr>'Forma 13'!VAS084_D_Ilgalaikioturt17</vt:lpstr>
      <vt:lpstr>VAS084_D_Ilgalaikioturt17</vt:lpstr>
      <vt:lpstr>'Forma 13'!VAS084_D_Ilgalaikioturt18</vt:lpstr>
      <vt:lpstr>VAS084_D_Ilgalaikioturt18</vt:lpstr>
      <vt:lpstr>'Forma 13'!VAS084_D_Ilgalaikioturt19</vt:lpstr>
      <vt:lpstr>VAS084_D_Ilgalaikioturt19</vt:lpstr>
      <vt:lpstr>'Forma 13'!VAS084_D_Ilgalaikioturt2</vt:lpstr>
      <vt:lpstr>VAS084_D_Ilgalaikioturt2</vt:lpstr>
      <vt:lpstr>'Forma 13'!VAS084_D_Ilgalaikioturt20</vt:lpstr>
      <vt:lpstr>VAS084_D_Ilgalaikioturt20</vt:lpstr>
      <vt:lpstr>'Forma 13'!VAS084_D_Ilgalaikioturt21</vt:lpstr>
      <vt:lpstr>VAS084_D_Ilgalaikioturt21</vt:lpstr>
      <vt:lpstr>'Forma 13'!VAS084_D_Ilgalaikioturt22</vt:lpstr>
      <vt:lpstr>VAS084_D_Ilgalaikioturt22</vt:lpstr>
      <vt:lpstr>'Forma 13'!VAS084_D_Ilgalaikioturt23</vt:lpstr>
      <vt:lpstr>VAS084_D_Ilgalaikioturt23</vt:lpstr>
      <vt:lpstr>'Forma 13'!VAS084_D_Ilgalaikioturt24</vt:lpstr>
      <vt:lpstr>VAS084_D_Ilgalaikioturt24</vt:lpstr>
      <vt:lpstr>'Forma 13'!VAS084_D_Ilgalaikioturt25</vt:lpstr>
      <vt:lpstr>VAS084_D_Ilgalaikioturt25</vt:lpstr>
      <vt:lpstr>'Forma 13'!VAS084_D_Ilgalaikioturt26</vt:lpstr>
      <vt:lpstr>VAS084_D_Ilgalaikioturt26</vt:lpstr>
      <vt:lpstr>'Forma 13'!VAS084_D_Ilgalaikioturt27</vt:lpstr>
      <vt:lpstr>VAS084_D_Ilgalaikioturt27</vt:lpstr>
      <vt:lpstr>'Forma 13'!VAS084_D_Ilgalaikioturt28</vt:lpstr>
      <vt:lpstr>VAS084_D_Ilgalaikioturt28</vt:lpstr>
      <vt:lpstr>'Forma 13'!VAS084_D_Ilgalaikioturt29</vt:lpstr>
      <vt:lpstr>VAS084_D_Ilgalaikioturt29</vt:lpstr>
      <vt:lpstr>'Forma 13'!VAS084_D_Ilgalaikioturt3</vt:lpstr>
      <vt:lpstr>VAS084_D_Ilgalaikioturt3</vt:lpstr>
      <vt:lpstr>'Forma 13'!VAS084_D_Ilgalaikioturt30</vt:lpstr>
      <vt:lpstr>VAS084_D_Ilgalaikioturt30</vt:lpstr>
      <vt:lpstr>'Forma 13'!VAS084_D_Ilgalaikioturt31</vt:lpstr>
      <vt:lpstr>VAS084_D_Ilgalaikioturt31</vt:lpstr>
      <vt:lpstr>'Forma 13'!VAS084_D_Ilgalaikioturt32</vt:lpstr>
      <vt:lpstr>VAS084_D_Ilgalaikioturt32</vt:lpstr>
      <vt:lpstr>'Forma 13'!VAS084_D_Ilgalaikioturt33</vt:lpstr>
      <vt:lpstr>VAS084_D_Ilgalaikioturt33</vt:lpstr>
      <vt:lpstr>'Forma 13'!VAS084_D_Ilgalaikioturt34</vt:lpstr>
      <vt:lpstr>VAS084_D_Ilgalaikioturt34</vt:lpstr>
      <vt:lpstr>'Forma 13'!VAS084_D_Ilgalaikioturt35</vt:lpstr>
      <vt:lpstr>VAS084_D_Ilgalaikioturt35</vt:lpstr>
      <vt:lpstr>'Forma 13'!VAS084_D_Ilgalaikioturt36</vt:lpstr>
      <vt:lpstr>VAS084_D_Ilgalaikioturt36</vt:lpstr>
      <vt:lpstr>'Forma 13'!VAS084_D_Ilgalaikioturt37</vt:lpstr>
      <vt:lpstr>VAS084_D_Ilgalaikioturt37</vt:lpstr>
      <vt:lpstr>'Forma 13'!VAS084_D_Ilgalaikioturt38</vt:lpstr>
      <vt:lpstr>VAS084_D_Ilgalaikioturt38</vt:lpstr>
      <vt:lpstr>'Forma 13'!VAS084_D_Ilgalaikioturt39</vt:lpstr>
      <vt:lpstr>VAS084_D_Ilgalaikioturt39</vt:lpstr>
      <vt:lpstr>'Forma 13'!VAS084_D_Ilgalaikioturt4</vt:lpstr>
      <vt:lpstr>VAS084_D_Ilgalaikioturt4</vt:lpstr>
      <vt:lpstr>'Forma 13'!VAS084_D_Ilgalaikioturt40</vt:lpstr>
      <vt:lpstr>VAS084_D_Ilgalaikioturt40</vt:lpstr>
      <vt:lpstr>'Forma 13'!VAS084_D_Ilgalaikioturt41</vt:lpstr>
      <vt:lpstr>VAS084_D_Ilgalaikioturt41</vt:lpstr>
      <vt:lpstr>'Forma 13'!VAS084_D_Ilgalaikioturt42</vt:lpstr>
      <vt:lpstr>VAS084_D_Ilgalaikioturt42</vt:lpstr>
      <vt:lpstr>'Forma 13'!VAS084_D_Ilgalaikioturt43</vt:lpstr>
      <vt:lpstr>VAS084_D_Ilgalaikioturt43</vt:lpstr>
      <vt:lpstr>'Forma 13'!VAS084_D_Ilgalaikioturt44</vt:lpstr>
      <vt:lpstr>VAS084_D_Ilgalaikioturt44</vt:lpstr>
      <vt:lpstr>'Forma 13'!VAS084_D_Ilgalaikioturt45</vt:lpstr>
      <vt:lpstr>VAS084_D_Ilgalaikioturt45</vt:lpstr>
      <vt:lpstr>'Forma 13'!VAS084_D_Ilgalaikioturt46</vt:lpstr>
      <vt:lpstr>VAS084_D_Ilgalaikioturt46</vt:lpstr>
      <vt:lpstr>'Forma 13'!VAS084_D_Ilgalaikioturt47</vt:lpstr>
      <vt:lpstr>VAS084_D_Ilgalaikioturt47</vt:lpstr>
      <vt:lpstr>'Forma 13'!VAS084_D_Ilgalaikioturt48</vt:lpstr>
      <vt:lpstr>VAS084_D_Ilgalaikioturt48</vt:lpstr>
      <vt:lpstr>'Forma 13'!VAS084_D_Ilgalaikioturt49</vt:lpstr>
      <vt:lpstr>VAS084_D_Ilgalaikioturt49</vt:lpstr>
      <vt:lpstr>'Forma 13'!VAS084_D_Ilgalaikioturt5</vt:lpstr>
      <vt:lpstr>VAS084_D_Ilgalaikioturt5</vt:lpstr>
      <vt:lpstr>'Forma 13'!VAS084_D_Ilgalaikioturt50</vt:lpstr>
      <vt:lpstr>VAS084_D_Ilgalaikioturt50</vt:lpstr>
      <vt:lpstr>'Forma 13'!VAS084_D_Ilgalaikioturt51</vt:lpstr>
      <vt:lpstr>VAS084_D_Ilgalaikioturt51</vt:lpstr>
      <vt:lpstr>'Forma 13'!VAS084_D_Ilgalaikioturt52</vt:lpstr>
      <vt:lpstr>VAS084_D_Ilgalaikioturt52</vt:lpstr>
      <vt:lpstr>'Forma 13'!VAS084_D_Ilgalaikioturt53</vt:lpstr>
      <vt:lpstr>VAS084_D_Ilgalaikioturt53</vt:lpstr>
      <vt:lpstr>'Forma 13'!VAS084_D_Ilgalaikioturt54</vt:lpstr>
      <vt:lpstr>VAS084_D_Ilgalaikioturt54</vt:lpstr>
      <vt:lpstr>'Forma 13'!VAS084_D_Ilgalaikioturt55</vt:lpstr>
      <vt:lpstr>VAS084_D_Ilgalaikioturt55</vt:lpstr>
      <vt:lpstr>'Forma 13'!VAS084_D_Ilgalaikioturt56</vt:lpstr>
      <vt:lpstr>VAS084_D_Ilgalaikioturt56</vt:lpstr>
      <vt:lpstr>'Forma 13'!VAS084_D_Ilgalaikioturt57</vt:lpstr>
      <vt:lpstr>VAS084_D_Ilgalaikioturt57</vt:lpstr>
      <vt:lpstr>'Forma 13'!VAS084_D_Ilgalaikioturt58</vt:lpstr>
      <vt:lpstr>VAS084_D_Ilgalaikioturt58</vt:lpstr>
      <vt:lpstr>'Forma 13'!VAS084_D_Ilgalaikioturt59</vt:lpstr>
      <vt:lpstr>VAS084_D_Ilgalaikioturt59</vt:lpstr>
      <vt:lpstr>'Forma 13'!VAS084_D_Ilgalaikioturt6</vt:lpstr>
      <vt:lpstr>VAS084_D_Ilgalaikioturt6</vt:lpstr>
      <vt:lpstr>'Forma 13'!VAS084_D_Ilgalaikioturt60</vt:lpstr>
      <vt:lpstr>VAS084_D_Ilgalaikioturt60</vt:lpstr>
      <vt:lpstr>'Forma 13'!VAS084_D_Ilgalaikioturt61</vt:lpstr>
      <vt:lpstr>VAS084_D_Ilgalaikioturt61</vt:lpstr>
      <vt:lpstr>'Forma 13'!VAS084_D_Ilgalaikioturt62</vt:lpstr>
      <vt:lpstr>VAS084_D_Ilgalaikioturt62</vt:lpstr>
      <vt:lpstr>'Forma 13'!VAS084_D_Ilgalaikioturt63</vt:lpstr>
      <vt:lpstr>VAS084_D_Ilgalaikioturt63</vt:lpstr>
      <vt:lpstr>'Forma 13'!VAS084_D_Ilgalaikioturt64</vt:lpstr>
      <vt:lpstr>VAS084_D_Ilgalaikioturt64</vt:lpstr>
      <vt:lpstr>'Forma 13'!VAS084_D_Ilgalaikioturt65</vt:lpstr>
      <vt:lpstr>VAS084_D_Ilgalaikioturt65</vt:lpstr>
      <vt:lpstr>'Forma 13'!VAS084_D_Ilgalaikioturt66</vt:lpstr>
      <vt:lpstr>VAS084_D_Ilgalaikioturt66</vt:lpstr>
      <vt:lpstr>'Forma 13'!VAS084_D_Ilgalaikioturt67</vt:lpstr>
      <vt:lpstr>VAS084_D_Ilgalaikioturt67</vt:lpstr>
      <vt:lpstr>'Forma 13'!VAS084_D_Ilgalaikioturt68</vt:lpstr>
      <vt:lpstr>VAS084_D_Ilgalaikioturt68</vt:lpstr>
      <vt:lpstr>'Forma 13'!VAS084_D_Ilgalaikioturt69</vt:lpstr>
      <vt:lpstr>VAS084_D_Ilgalaikioturt69</vt:lpstr>
      <vt:lpstr>'Forma 13'!VAS084_D_Ilgalaikioturt7</vt:lpstr>
      <vt:lpstr>VAS084_D_Ilgalaikioturt7</vt:lpstr>
      <vt:lpstr>'Forma 13'!VAS084_D_Ilgalaikioturt70</vt:lpstr>
      <vt:lpstr>VAS084_D_Ilgalaikioturt70</vt:lpstr>
      <vt:lpstr>'Forma 13'!VAS084_D_Ilgalaikioturt71</vt:lpstr>
      <vt:lpstr>VAS084_D_Ilgalaikioturt71</vt:lpstr>
      <vt:lpstr>'Forma 13'!VAS084_D_Ilgalaikioturt72</vt:lpstr>
      <vt:lpstr>VAS084_D_Ilgalaikioturt72</vt:lpstr>
      <vt:lpstr>'Forma 13'!VAS084_D_Ilgalaikioturt73</vt:lpstr>
      <vt:lpstr>VAS084_D_Ilgalaikioturt73</vt:lpstr>
      <vt:lpstr>'Forma 13'!VAS084_D_Ilgalaikioturt74</vt:lpstr>
      <vt:lpstr>VAS084_D_Ilgalaikioturt74</vt:lpstr>
      <vt:lpstr>'Forma 13'!VAS084_D_Ilgalaikioturt75</vt:lpstr>
      <vt:lpstr>VAS084_D_Ilgalaikioturt75</vt:lpstr>
      <vt:lpstr>'Forma 13'!VAS084_D_Ilgalaikioturt76</vt:lpstr>
      <vt:lpstr>VAS084_D_Ilgalaikioturt76</vt:lpstr>
      <vt:lpstr>'Forma 13'!VAS084_D_Ilgalaikioturt77</vt:lpstr>
      <vt:lpstr>VAS084_D_Ilgalaikioturt77</vt:lpstr>
      <vt:lpstr>'Forma 13'!VAS084_D_Ilgalaikioturt78</vt:lpstr>
      <vt:lpstr>VAS084_D_Ilgalaikioturt78</vt:lpstr>
      <vt:lpstr>'Forma 13'!VAS084_D_Ilgalaikioturt79</vt:lpstr>
      <vt:lpstr>VAS084_D_Ilgalaikioturt79</vt:lpstr>
      <vt:lpstr>'Forma 13'!VAS084_D_Ilgalaikioturt8</vt:lpstr>
      <vt:lpstr>VAS084_D_Ilgalaikioturt8</vt:lpstr>
      <vt:lpstr>'Forma 13'!VAS084_D_Ilgalaikioturt80</vt:lpstr>
      <vt:lpstr>VAS084_D_Ilgalaikioturt80</vt:lpstr>
      <vt:lpstr>'Forma 13'!VAS084_D_Ilgalaikioturt81</vt:lpstr>
      <vt:lpstr>VAS084_D_Ilgalaikioturt81</vt:lpstr>
      <vt:lpstr>'Forma 13'!VAS084_D_Ilgalaikioturt82</vt:lpstr>
      <vt:lpstr>VAS084_D_Ilgalaikioturt82</vt:lpstr>
      <vt:lpstr>'Forma 13'!VAS084_D_Ilgalaikioturt83</vt:lpstr>
      <vt:lpstr>VAS084_D_Ilgalaikioturt83</vt:lpstr>
      <vt:lpstr>'Forma 13'!VAS084_D_Ilgalaikioturt84</vt:lpstr>
      <vt:lpstr>VAS084_D_Ilgalaikioturt84</vt:lpstr>
      <vt:lpstr>'Forma 13'!VAS084_D_Ilgalaikioturt85</vt:lpstr>
      <vt:lpstr>VAS084_D_Ilgalaikioturt85</vt:lpstr>
      <vt:lpstr>'Forma 13'!VAS084_D_Ilgalaikioturt86</vt:lpstr>
      <vt:lpstr>VAS084_D_Ilgalaikioturt86</vt:lpstr>
      <vt:lpstr>'Forma 13'!VAS084_D_Ilgalaikioturt87</vt:lpstr>
      <vt:lpstr>VAS084_D_Ilgalaikioturt87</vt:lpstr>
      <vt:lpstr>'Forma 13'!VAS084_D_Ilgalaikioturt88</vt:lpstr>
      <vt:lpstr>VAS084_D_Ilgalaikioturt88</vt:lpstr>
      <vt:lpstr>'Forma 13'!VAS084_D_Ilgalaikioturt89</vt:lpstr>
      <vt:lpstr>VAS084_D_Ilgalaikioturt89</vt:lpstr>
      <vt:lpstr>'Forma 13'!VAS084_D_Ilgalaikioturt9</vt:lpstr>
      <vt:lpstr>VAS084_D_Ilgalaikioturt9</vt:lpstr>
      <vt:lpstr>'Forma 13'!VAS084_D_Ilgalaikioturt90</vt:lpstr>
      <vt:lpstr>VAS084_D_Ilgalaikioturt90</vt:lpstr>
      <vt:lpstr>'Forma 13'!VAS084_D_Ilgalaikioturt91</vt:lpstr>
      <vt:lpstr>VAS084_D_Ilgalaikioturt91</vt:lpstr>
      <vt:lpstr>'Forma 13'!VAS084_D_Ilgalaikioturt92</vt:lpstr>
      <vt:lpstr>VAS084_D_Ilgalaikioturt92</vt:lpstr>
      <vt:lpstr>'Forma 13'!VAS084_D_Ilgalaikioturt93</vt:lpstr>
      <vt:lpstr>VAS084_D_Ilgalaikioturt93</vt:lpstr>
      <vt:lpstr>'Forma 13'!VAS084_D_Ilgalaikioturt94</vt:lpstr>
      <vt:lpstr>VAS084_D_Ilgalaikioturt94</vt:lpstr>
      <vt:lpstr>'Forma 13'!VAS084_D_Ilgalaikioturt95</vt:lpstr>
      <vt:lpstr>VAS084_D_Ilgalaikioturt95</vt:lpstr>
      <vt:lpstr>'Forma 13'!VAS084_D_Ilgalaikioturt96</vt:lpstr>
      <vt:lpstr>VAS084_D_Ilgalaikioturt96</vt:lpstr>
      <vt:lpstr>'Forma 13'!VAS084_D_Ilgalaikioturt97</vt:lpstr>
      <vt:lpstr>VAS084_D_Ilgalaikioturt97</vt:lpstr>
      <vt:lpstr>'Forma 13'!VAS084_D_Ilgalaikioturt98</vt:lpstr>
      <vt:lpstr>VAS084_D_Ilgalaikioturt98</vt:lpstr>
      <vt:lpstr>'Forma 13'!VAS084_D_Ilgalaikioturt99</vt:lpstr>
      <vt:lpstr>VAS084_D_Ilgalaikioturt99</vt:lpstr>
      <vt:lpstr>'Forma 13'!VAS084_D_Inventorinisnu1</vt:lpstr>
      <vt:lpstr>VAS084_D_Inventorinisnu1</vt:lpstr>
      <vt:lpstr>'Forma 13'!VAS084_D_Irankiaimatavi1</vt:lpstr>
      <vt:lpstr>VAS084_D_Irankiaimatavi1</vt:lpstr>
      <vt:lpstr>'Forma 13'!VAS084_D_Irankiaimatavi2</vt:lpstr>
      <vt:lpstr>VAS084_D_Irankiaimatavi2</vt:lpstr>
      <vt:lpstr>'Forma 13'!VAS084_D_Irankiaimatavi3</vt:lpstr>
      <vt:lpstr>VAS084_D_Irankiaimatavi3</vt:lpstr>
      <vt:lpstr>'Forma 13'!VAS084_D_Irasyti1</vt:lpstr>
      <vt:lpstr>VAS084_D_Irasyti1</vt:lpstr>
      <vt:lpstr>'Forma 13'!VAS084_D_Irasyti2</vt:lpstr>
      <vt:lpstr>VAS084_D_Irasyti2</vt:lpstr>
      <vt:lpstr>'Forma 13'!VAS084_D_Irasyti3</vt:lpstr>
      <vt:lpstr>VAS084_D_Irasyti3</vt:lpstr>
      <vt:lpstr>'Forma 13'!VAS084_D_Keliaiaikstele1</vt:lpstr>
      <vt:lpstr>VAS084_D_Keliaiaikstele1</vt:lpstr>
      <vt:lpstr>'Forma 13'!VAS084_D_Keliaiaikstele2</vt:lpstr>
      <vt:lpstr>VAS084_D_Keliaiaikstele2</vt:lpstr>
      <vt:lpstr>'Forma 13'!VAS084_D_Keliaiaikstele3</vt:lpstr>
      <vt:lpstr>VAS084_D_Keliaiaikstele3</vt:lpstr>
      <vt:lpstr>'Forma 13'!VAS084_D_Kitareguliuoja1</vt:lpstr>
      <vt:lpstr>VAS084_D_Kitareguliuoja1</vt:lpstr>
      <vt:lpstr>'Forma 13'!VAS084_D_Kitasilgalaiki1</vt:lpstr>
      <vt:lpstr>VAS084_D_Kitasilgalaiki1</vt:lpstr>
      <vt:lpstr>'Forma 13'!VAS084_D_Kitasilgalaiki2</vt:lpstr>
      <vt:lpstr>VAS084_D_Kitasilgalaiki2</vt:lpstr>
      <vt:lpstr>'Forma 13'!VAS084_D_Kitasilgalaiki3</vt:lpstr>
      <vt:lpstr>VAS084_D_Kitasilgalaiki3</vt:lpstr>
      <vt:lpstr>'Forma 13'!VAS084_D_Kitasnemateria1</vt:lpstr>
      <vt:lpstr>VAS084_D_Kitasnemateria1</vt:lpstr>
      <vt:lpstr>'Forma 13'!VAS084_D_Kitasnemateria2</vt:lpstr>
      <vt:lpstr>VAS084_D_Kitasnemateria2</vt:lpstr>
      <vt:lpstr>'Forma 13'!VAS084_D_Kitasnemateria3</vt:lpstr>
      <vt:lpstr>VAS084_D_Kitasnemateria3</vt:lpstr>
      <vt:lpstr>'Forma 13'!VAS084_D_Kitigeriamojov1</vt:lpstr>
      <vt:lpstr>VAS084_D_Kitigeriamojov1</vt:lpstr>
      <vt:lpstr>'Forma 13'!VAS084_D_Kitigeriamojov2</vt:lpstr>
      <vt:lpstr>VAS084_D_Kitigeriamojov2</vt:lpstr>
      <vt:lpstr>'Forma 13'!VAS084_D_Kitigeriamojov3</vt:lpstr>
      <vt:lpstr>VAS084_D_Kitigeriamojov3</vt:lpstr>
      <vt:lpstr>'Forma 13'!VAS084_D_Kitiirenginiai1</vt:lpstr>
      <vt:lpstr>VAS084_D_Kitiirenginiai1</vt:lpstr>
      <vt:lpstr>'Forma 13'!VAS084_D_Kitiirenginiai2</vt:lpstr>
      <vt:lpstr>VAS084_D_Kitiirenginiai2</vt:lpstr>
      <vt:lpstr>'Forma 13'!VAS084_D_Kitiirenginiai3</vt:lpstr>
      <vt:lpstr>VAS084_D_Kitiirenginiai3</vt:lpstr>
      <vt:lpstr>'Forma 13'!VAS084_D_Kitiirenginiai4</vt:lpstr>
      <vt:lpstr>VAS084_D_Kitiirenginiai4</vt:lpstr>
      <vt:lpstr>'Forma 13'!VAS084_D_Kitiirenginiai5</vt:lpstr>
      <vt:lpstr>VAS084_D_Kitiirenginiai5</vt:lpstr>
      <vt:lpstr>'Forma 13'!VAS084_D_Kitiirenginiai6</vt:lpstr>
      <vt:lpstr>VAS084_D_Kitiirenginiai6</vt:lpstr>
      <vt:lpstr>'Forma 13'!VAS084_D_Kitostransport1</vt:lpstr>
      <vt:lpstr>VAS084_D_Kitostransport1</vt:lpstr>
      <vt:lpstr>'Forma 13'!VAS084_D_Kitostransport2</vt:lpstr>
      <vt:lpstr>VAS084_D_Kitostransport2</vt:lpstr>
      <vt:lpstr>'Forma 13'!VAS084_D_Kitostransport3</vt:lpstr>
      <vt:lpstr>VAS084_D_Kitostransport3</vt:lpstr>
      <vt:lpstr>'Forma 13'!VAS084_D_Kitosveiklosne1</vt:lpstr>
      <vt:lpstr>VAS084_D_Kitosveiklosne1</vt:lpstr>
      <vt:lpstr>'Forma 13'!VAS084_D_Lengviejiautom1</vt:lpstr>
      <vt:lpstr>VAS084_D_Lengviejiautom1</vt:lpstr>
      <vt:lpstr>'Forma 13'!VAS084_D_Lengviejiautom2</vt:lpstr>
      <vt:lpstr>VAS084_D_Lengviejiautom2</vt:lpstr>
      <vt:lpstr>'Forma 13'!VAS084_D_Lengviejiautom3</vt:lpstr>
      <vt:lpstr>VAS084_D_Lengviejiautom3</vt:lpstr>
      <vt:lpstr>'Forma 13'!VAS084_D_Lrklimatokaito1</vt:lpstr>
      <vt:lpstr>VAS084_D_Lrklimatokaito1</vt:lpstr>
      <vt:lpstr>'Forma 13'!VAS084_D_Masinosiriranga1</vt:lpstr>
      <vt:lpstr>VAS084_D_Masinosiriranga1</vt:lpstr>
      <vt:lpstr>'Forma 13'!VAS084_D_Masinosiriranga2</vt:lpstr>
      <vt:lpstr>VAS084_D_Masinosiriranga2</vt:lpstr>
      <vt:lpstr>'Forma 13'!VAS084_D_Masinosiriranga3</vt:lpstr>
      <vt:lpstr>VAS084_D_Masinosiriranga3</vt:lpstr>
      <vt:lpstr>'Forma 13'!VAS084_D_Nematerialusis1</vt:lpstr>
      <vt:lpstr>VAS084_D_Nematerialusis1</vt:lpstr>
      <vt:lpstr>'Forma 13'!VAS084_D_Nematerialusis2</vt:lpstr>
      <vt:lpstr>VAS084_D_Nematerialusis2</vt:lpstr>
      <vt:lpstr>'Forma 13'!VAS084_D_Nematerialusis3</vt:lpstr>
      <vt:lpstr>VAS084_D_Nematerialusis3</vt:lpstr>
      <vt:lpstr>'Forma 13'!VAS084_D_Netiesiogiaipa1</vt:lpstr>
      <vt:lpstr>VAS084_D_Netiesiogiaipa1</vt:lpstr>
      <vt:lpstr>'Forma 13'!VAS084_D_Nuotekudumblot1</vt:lpstr>
      <vt:lpstr>VAS084_D_Nuotekudumblot1</vt:lpstr>
      <vt:lpstr>'Forma 13'!VAS084_D_Nuotekuirdumbl1</vt:lpstr>
      <vt:lpstr>VAS084_D_Nuotekuirdumbl1</vt:lpstr>
      <vt:lpstr>'Forma 13'!VAS084_D_Nuotekuirdumbl2</vt:lpstr>
      <vt:lpstr>VAS084_D_Nuotekuirdumbl2</vt:lpstr>
      <vt:lpstr>'Forma 13'!VAS084_D_Nuotekuirdumbl3</vt:lpstr>
      <vt:lpstr>VAS084_D_Nuotekuirdumbl3</vt:lpstr>
      <vt:lpstr>'Forma 13'!VAS084_D_Nuotekusurinki1</vt:lpstr>
      <vt:lpstr>VAS084_D_Nuotekusurinki1</vt:lpstr>
      <vt:lpstr>'Forma 13'!VAS084_D_Nuotekuvalymas1</vt:lpstr>
      <vt:lpstr>VAS084_D_Nuotekuvalymas1</vt:lpstr>
      <vt:lpstr>'Forma 13'!VAS084_D_Pastataiadmini1</vt:lpstr>
      <vt:lpstr>VAS084_D_Pastataiadmini1</vt:lpstr>
      <vt:lpstr>'Forma 13'!VAS084_D_Pastataiadmini2</vt:lpstr>
      <vt:lpstr>VAS084_D_Pastataiadmini2</vt:lpstr>
      <vt:lpstr>'Forma 13'!VAS084_D_Pastataiadmini3</vt:lpstr>
      <vt:lpstr>VAS084_D_Pastataiadmini3</vt:lpstr>
      <vt:lpstr>'Forma 13'!VAS084_D_Pastataiirstat1</vt:lpstr>
      <vt:lpstr>VAS084_D_Pastataiirstat1</vt:lpstr>
      <vt:lpstr>'Forma 13'!VAS084_D_Pastataiirstat2</vt:lpstr>
      <vt:lpstr>VAS084_D_Pastataiirstat2</vt:lpstr>
      <vt:lpstr>'Forma 13'!VAS084_D_Pastataiirstat3</vt:lpstr>
      <vt:lpstr>VAS084_D_Pastataiirstat3</vt:lpstr>
      <vt:lpstr>'Forma 13'!VAS084_D_Pavirsiniunuot1</vt:lpstr>
      <vt:lpstr>VAS084_D_Pavirsiniunuot1</vt:lpstr>
      <vt:lpstr>'Forma 13'!VAS084_D_Saulessviesose1</vt:lpstr>
      <vt:lpstr>VAS084_D_Saulessviesose1</vt:lpstr>
      <vt:lpstr>'Forma 13'!VAS084_D_Saulessviesose2</vt:lpstr>
      <vt:lpstr>VAS084_D_Saulessviesose2</vt:lpstr>
      <vt:lpstr>'Forma 13'!VAS084_D_Saulessviesose3</vt:lpstr>
      <vt:lpstr>VAS084_D_Saulessviesose3</vt:lpstr>
      <vt:lpstr>'Forma 13'!VAS084_D_Silumosatsiska1</vt:lpstr>
      <vt:lpstr>VAS084_D_Silumosatsiska1</vt:lpstr>
      <vt:lpstr>'Forma 13'!VAS084_D_Silumosatsiska2</vt:lpstr>
      <vt:lpstr>VAS084_D_Silumosatsiska2</vt:lpstr>
      <vt:lpstr>'Forma 13'!VAS084_D_Silumosatsiska3</vt:lpstr>
      <vt:lpstr>VAS084_D_Silumosatsiska3</vt:lpstr>
      <vt:lpstr>'Forma 13'!VAS084_D_Silumosirkarst1</vt:lpstr>
      <vt:lpstr>VAS084_D_Silumosirkarst1</vt:lpstr>
      <vt:lpstr>'Forma 13'!VAS084_D_Silumosirkarst2</vt:lpstr>
      <vt:lpstr>VAS084_D_Silumosirkarst2</vt:lpstr>
      <vt:lpstr>'Forma 13'!VAS084_D_Silumosirkarst3</vt:lpstr>
      <vt:lpstr>VAS084_D_Silumosirkarst3</vt:lpstr>
      <vt:lpstr>'Forma 13'!VAS084_D_Specprogramine1</vt:lpstr>
      <vt:lpstr>VAS084_D_Specprogramine1</vt:lpstr>
      <vt:lpstr>'Forma 13'!VAS084_D_Specprogramine2</vt:lpstr>
      <vt:lpstr>VAS084_D_Specprogramine2</vt:lpstr>
      <vt:lpstr>'Forma 13'!VAS084_D_Specprogramine3</vt:lpstr>
      <vt:lpstr>VAS084_D_Specprogramine3</vt:lpstr>
      <vt:lpstr>'Forma 13'!VAS084_D_Standartinepro1</vt:lpstr>
      <vt:lpstr>VAS084_D_Standartinepro1</vt:lpstr>
      <vt:lpstr>'Forma 13'!VAS084_D_Standartinepro2</vt:lpstr>
      <vt:lpstr>VAS084_D_Standartinepro2</vt:lpstr>
      <vt:lpstr>'Forma 13'!VAS084_D_Standartinepro3</vt:lpstr>
      <vt:lpstr>VAS084_D_Standartinepro3</vt:lpstr>
      <vt:lpstr>'Forma 13'!VAS084_D_Tiesiogiaipask1</vt:lpstr>
      <vt:lpstr>VAS084_D_Tiesiogiaipask1</vt:lpstr>
      <vt:lpstr>'Forma 13'!VAS084_D_Transportoprie1</vt:lpstr>
      <vt:lpstr>VAS084_D_Transportoprie1</vt:lpstr>
      <vt:lpstr>'Forma 13'!VAS084_D_Transportoprie2</vt:lpstr>
      <vt:lpstr>VAS084_D_Transportoprie2</vt:lpstr>
      <vt:lpstr>'Forma 13'!VAS084_D_Transportoprie3</vt:lpstr>
      <vt:lpstr>VAS084_D_Transportoprie3</vt:lpstr>
      <vt:lpstr>'Forma 13'!VAS084_D_Turtovienetask1</vt:lpstr>
      <vt:lpstr>VAS084_D_Turtovienetask1</vt:lpstr>
      <vt:lpstr>'Forma 13'!VAS084_D_Vandenssiurbli1</vt:lpstr>
      <vt:lpstr>VAS084_D_Vandenssiurbli1</vt:lpstr>
      <vt:lpstr>'Forma 13'!VAS084_D_Vandenssiurbli2</vt:lpstr>
      <vt:lpstr>VAS084_D_Vandenssiurbli2</vt:lpstr>
      <vt:lpstr>'Forma 13'!VAS084_D_Vandenssiurbli3</vt:lpstr>
      <vt:lpstr>VAS084_D_Vandenssiurbli3</vt:lpstr>
      <vt:lpstr>'Forma 13'!VAS084_F_Atsiskaitomiej1Apskaitosveikla1</vt:lpstr>
      <vt:lpstr>VAS084_F_Atsiskaitomiej1Apskaitosveikla1</vt:lpstr>
      <vt:lpstr>'Forma 13'!VAS084_F_Atsiskaitomiej1Geriamojovande7</vt:lpstr>
      <vt:lpstr>VAS084_F_Atsiskaitomiej1Geriamojovande7</vt:lpstr>
      <vt:lpstr>'Forma 13'!VAS084_F_Atsiskaitomiej1Geriamojovande8</vt:lpstr>
      <vt:lpstr>VAS084_F_Atsiskaitomiej1Geriamojovande8</vt:lpstr>
      <vt:lpstr>'Forma 13'!VAS084_F_Atsiskaitomiej1Geriamojovande9</vt:lpstr>
      <vt:lpstr>VAS084_F_Atsiskaitomiej1Geriamojovande9</vt:lpstr>
      <vt:lpstr>'Forma 13'!VAS084_F_Atsiskaitomiej1Kitareguliuoja1</vt:lpstr>
      <vt:lpstr>VAS084_F_Atsiskaitomiej1Kitareguliuoja1</vt:lpstr>
      <vt:lpstr>'Forma 13'!VAS084_F_Atsiskaitomiej1Kitosveiklosne1</vt:lpstr>
      <vt:lpstr>VAS084_F_Atsiskaitomiej1Kitosveiklosne1</vt:lpstr>
      <vt:lpstr>'Forma 13'!VAS084_F_Atsiskaitomiej1Nuotekudumblot1</vt:lpstr>
      <vt:lpstr>VAS084_F_Atsiskaitomiej1Nuotekudumblot1</vt:lpstr>
      <vt:lpstr>'Forma 13'!VAS084_F_Atsiskaitomiej1Nuotekusurinki1</vt:lpstr>
      <vt:lpstr>VAS084_F_Atsiskaitomiej1Nuotekusurinki1</vt:lpstr>
      <vt:lpstr>'Forma 13'!VAS084_F_Atsiskaitomiej1Nuotekuvalymas1</vt:lpstr>
      <vt:lpstr>VAS084_F_Atsiskaitomiej1Nuotekuvalymas1</vt:lpstr>
      <vt:lpstr>'Forma 13'!VAS084_F_Atsiskaitomiej1Pavirsiniunuot1</vt:lpstr>
      <vt:lpstr>VAS084_F_Atsiskaitomiej1Pavirsiniunuot1</vt:lpstr>
      <vt:lpstr>'Forma 13'!VAS084_F_Atsiskaitomiej2Apskaitosveikla1</vt:lpstr>
      <vt:lpstr>VAS084_F_Atsiskaitomiej2Apskaitosveikla1</vt:lpstr>
      <vt:lpstr>'Forma 13'!VAS084_F_Atsiskaitomiej2Geriamojovande7</vt:lpstr>
      <vt:lpstr>VAS084_F_Atsiskaitomiej2Geriamojovande7</vt:lpstr>
      <vt:lpstr>'Forma 13'!VAS084_F_Atsiskaitomiej2Geriamojovande8</vt:lpstr>
      <vt:lpstr>VAS084_F_Atsiskaitomiej2Geriamojovande8</vt:lpstr>
      <vt:lpstr>'Forma 13'!VAS084_F_Atsiskaitomiej2Geriamojovande9</vt:lpstr>
      <vt:lpstr>VAS084_F_Atsiskaitomiej2Geriamojovande9</vt:lpstr>
      <vt:lpstr>'Forma 13'!VAS084_F_Atsiskaitomiej2Kitareguliuoja1</vt:lpstr>
      <vt:lpstr>VAS084_F_Atsiskaitomiej2Kitareguliuoja1</vt:lpstr>
      <vt:lpstr>'Forma 13'!VAS084_F_Atsiskaitomiej2Kitosveiklosne1</vt:lpstr>
      <vt:lpstr>VAS084_F_Atsiskaitomiej2Kitosveiklosne1</vt:lpstr>
      <vt:lpstr>'Forma 13'!VAS084_F_Atsiskaitomiej2Nuotekudumblot1</vt:lpstr>
      <vt:lpstr>VAS084_F_Atsiskaitomiej2Nuotekudumblot1</vt:lpstr>
      <vt:lpstr>'Forma 13'!VAS084_F_Atsiskaitomiej2Nuotekusurinki1</vt:lpstr>
      <vt:lpstr>VAS084_F_Atsiskaitomiej2Nuotekusurinki1</vt:lpstr>
      <vt:lpstr>'Forma 13'!VAS084_F_Atsiskaitomiej2Nuotekuvalymas1</vt:lpstr>
      <vt:lpstr>VAS084_F_Atsiskaitomiej2Nuotekuvalymas1</vt:lpstr>
      <vt:lpstr>'Forma 13'!VAS084_F_Atsiskaitomiej2Pavirsiniunuot1</vt:lpstr>
      <vt:lpstr>VAS084_F_Atsiskaitomiej2Pavirsiniunuot1</vt:lpstr>
      <vt:lpstr>'Forma 13'!VAS084_F_Atsiskaitomiej3Apskaitosveikla1</vt:lpstr>
      <vt:lpstr>VAS084_F_Atsiskaitomiej3Apskaitosveikla1</vt:lpstr>
      <vt:lpstr>'Forma 13'!VAS084_F_Atsiskaitomiej3Geriamojovande7</vt:lpstr>
      <vt:lpstr>VAS084_F_Atsiskaitomiej3Geriamojovande7</vt:lpstr>
      <vt:lpstr>'Forma 13'!VAS084_F_Atsiskaitomiej3Geriamojovande8</vt:lpstr>
      <vt:lpstr>VAS084_F_Atsiskaitomiej3Geriamojovande8</vt:lpstr>
      <vt:lpstr>'Forma 13'!VAS084_F_Atsiskaitomiej3Geriamojovande9</vt:lpstr>
      <vt:lpstr>VAS084_F_Atsiskaitomiej3Geriamojovande9</vt:lpstr>
      <vt:lpstr>'Forma 13'!VAS084_F_Atsiskaitomiej3Kitareguliuoja1</vt:lpstr>
      <vt:lpstr>VAS084_F_Atsiskaitomiej3Kitareguliuoja1</vt:lpstr>
      <vt:lpstr>'Forma 13'!VAS084_F_Atsiskaitomiej3Kitosveiklosne1</vt:lpstr>
      <vt:lpstr>VAS084_F_Atsiskaitomiej3Kitosveiklosne1</vt:lpstr>
      <vt:lpstr>'Forma 13'!VAS084_F_Atsiskaitomiej3Nuotekudumblot1</vt:lpstr>
      <vt:lpstr>VAS084_F_Atsiskaitomiej3Nuotekudumblot1</vt:lpstr>
      <vt:lpstr>'Forma 13'!VAS084_F_Atsiskaitomiej3Nuotekusurinki1</vt:lpstr>
      <vt:lpstr>VAS084_F_Atsiskaitomiej3Nuotekusurinki1</vt:lpstr>
      <vt:lpstr>'Forma 13'!VAS084_F_Atsiskaitomiej3Nuotekuvalymas1</vt:lpstr>
      <vt:lpstr>VAS084_F_Atsiskaitomiej3Nuotekuvalymas1</vt:lpstr>
      <vt:lpstr>'Forma 13'!VAS084_F_Atsiskaitomiej3Pavirsiniunuot1</vt:lpstr>
      <vt:lpstr>VAS084_F_Atsiskaitomiej3Pavirsiniunuot1</vt:lpstr>
      <vt:lpstr>'Forma 13'!VAS084_F_Bendraipaskirs1Apskaitosveikla1</vt:lpstr>
      <vt:lpstr>VAS084_F_Bendraipaskirs1Apskaitosveikla1</vt:lpstr>
      <vt:lpstr>'Forma 13'!VAS084_F_Bendraipaskirs1Geriamojovande7</vt:lpstr>
      <vt:lpstr>VAS084_F_Bendraipaskirs1Geriamojovande7</vt:lpstr>
      <vt:lpstr>'Forma 13'!VAS084_F_Bendraipaskirs1Geriamojovande8</vt:lpstr>
      <vt:lpstr>VAS084_F_Bendraipaskirs1Geriamojovande8</vt:lpstr>
      <vt:lpstr>'Forma 13'!VAS084_F_Bendraipaskirs1Geriamojovande9</vt:lpstr>
      <vt:lpstr>VAS084_F_Bendraipaskirs1Geriamojovande9</vt:lpstr>
      <vt:lpstr>'Forma 13'!VAS084_F_Bendraipaskirs1Kitareguliuoja1</vt:lpstr>
      <vt:lpstr>VAS084_F_Bendraipaskirs1Kitareguliuoja1</vt:lpstr>
      <vt:lpstr>'Forma 13'!VAS084_F_Bendraipaskirs1Kitosveiklosne1</vt:lpstr>
      <vt:lpstr>VAS084_F_Bendraipaskirs1Kitosveiklosne1</vt:lpstr>
      <vt:lpstr>'Forma 13'!VAS084_F_Bendraipaskirs1Nuotekudumblot1</vt:lpstr>
      <vt:lpstr>VAS084_F_Bendraipaskirs1Nuotekudumblot1</vt:lpstr>
      <vt:lpstr>'Forma 13'!VAS084_F_Bendraipaskirs1Nuotekusurinki1</vt:lpstr>
      <vt:lpstr>VAS084_F_Bendraipaskirs1Nuotekusurinki1</vt:lpstr>
      <vt:lpstr>'Forma 13'!VAS084_F_Bendraipaskirs1Nuotekuvalymas1</vt:lpstr>
      <vt:lpstr>VAS084_F_Bendraipaskirs1Nuotekuvalymas1</vt:lpstr>
      <vt:lpstr>'Forma 13'!VAS084_F_Bendraipaskirs1Pavirsiniunuot1</vt:lpstr>
      <vt:lpstr>VAS084_F_Bendraipaskirs1Pavirsiniunuot1</vt:lpstr>
      <vt:lpstr>'Forma 13'!VAS084_F_Geriamojovande1Apskaitosveikla1</vt:lpstr>
      <vt:lpstr>VAS084_F_Geriamojovande1Apskaitosveikla1</vt:lpstr>
      <vt:lpstr>'Forma 13'!VAS084_F_Geriamojovande1Geriamojovande7</vt:lpstr>
      <vt:lpstr>VAS084_F_Geriamojovande1Geriamojovande7</vt:lpstr>
      <vt:lpstr>'Forma 13'!VAS084_F_Geriamojovande1Geriamojovande8</vt:lpstr>
      <vt:lpstr>VAS084_F_Geriamojovande1Geriamojovande8</vt:lpstr>
      <vt:lpstr>'Forma 13'!VAS084_F_Geriamojovande1Geriamojovande9</vt:lpstr>
      <vt:lpstr>VAS084_F_Geriamojovande1Geriamojovande9</vt:lpstr>
      <vt:lpstr>'Forma 13'!VAS084_F_Geriamojovande1Kitareguliuoja1</vt:lpstr>
      <vt:lpstr>VAS084_F_Geriamojovande1Kitareguliuoja1</vt:lpstr>
      <vt:lpstr>'Forma 13'!VAS084_F_Geriamojovande1Kitosveiklosne1</vt:lpstr>
      <vt:lpstr>VAS084_F_Geriamojovande1Kitosveiklosne1</vt:lpstr>
      <vt:lpstr>'Forma 13'!VAS084_F_Geriamojovande1Nuotekudumblot1</vt:lpstr>
      <vt:lpstr>VAS084_F_Geriamojovande1Nuotekudumblot1</vt:lpstr>
      <vt:lpstr>'Forma 13'!VAS084_F_Geriamojovande1Nuotekusurinki1</vt:lpstr>
      <vt:lpstr>VAS084_F_Geriamojovande1Nuotekusurinki1</vt:lpstr>
      <vt:lpstr>'Forma 13'!VAS084_F_Geriamojovande1Nuotekuvalymas1</vt:lpstr>
      <vt:lpstr>VAS084_F_Geriamojovande1Nuotekuvalymas1</vt:lpstr>
      <vt:lpstr>'Forma 13'!VAS084_F_Geriamojovande1Pavirsiniunuot1</vt:lpstr>
      <vt:lpstr>VAS084_F_Geriamojovande1Pavirsiniunuot1</vt:lpstr>
      <vt:lpstr>'Forma 13'!VAS084_F_Geriamojovande2Apskaitosveikla1</vt:lpstr>
      <vt:lpstr>VAS084_F_Geriamojovande2Apskaitosveikla1</vt:lpstr>
      <vt:lpstr>'Forma 13'!VAS084_F_Geriamojovande2Geriamojovande7</vt:lpstr>
      <vt:lpstr>VAS084_F_Geriamojovande2Geriamojovande7</vt:lpstr>
      <vt:lpstr>'Forma 13'!VAS084_F_Geriamojovande2Geriamojovande8</vt:lpstr>
      <vt:lpstr>VAS084_F_Geriamojovande2Geriamojovande8</vt:lpstr>
      <vt:lpstr>'Forma 13'!VAS084_F_Geriamojovande2Geriamojovande9</vt:lpstr>
      <vt:lpstr>VAS084_F_Geriamojovande2Geriamojovande9</vt:lpstr>
      <vt:lpstr>'Forma 13'!VAS084_F_Geriamojovande2Kitareguliuoja1</vt:lpstr>
      <vt:lpstr>VAS084_F_Geriamojovande2Kitareguliuoja1</vt:lpstr>
      <vt:lpstr>'Forma 13'!VAS084_F_Geriamojovande2Kitosveiklosne1</vt:lpstr>
      <vt:lpstr>VAS084_F_Geriamojovande2Kitosveiklosne1</vt:lpstr>
      <vt:lpstr>'Forma 13'!VAS084_F_Geriamojovande2Nuotekudumblot1</vt:lpstr>
      <vt:lpstr>VAS084_F_Geriamojovande2Nuotekudumblot1</vt:lpstr>
      <vt:lpstr>'Forma 13'!VAS084_F_Geriamojovande2Nuotekusurinki1</vt:lpstr>
      <vt:lpstr>VAS084_F_Geriamojovande2Nuotekusurinki1</vt:lpstr>
      <vt:lpstr>'Forma 13'!VAS084_F_Geriamojovande2Nuotekuvalymas1</vt:lpstr>
      <vt:lpstr>VAS084_F_Geriamojovande2Nuotekuvalymas1</vt:lpstr>
      <vt:lpstr>'Forma 13'!VAS084_F_Geriamojovande2Pavirsiniunuot1</vt:lpstr>
      <vt:lpstr>VAS084_F_Geriamojovande2Pavirsiniunuot1</vt:lpstr>
      <vt:lpstr>'Forma 13'!VAS084_F_Geriamojovande3Apskaitosveikla1</vt:lpstr>
      <vt:lpstr>VAS084_F_Geriamojovande3Apskaitosveikla1</vt:lpstr>
      <vt:lpstr>'Forma 13'!VAS084_F_Geriamojovande3Geriamojovande7</vt:lpstr>
      <vt:lpstr>VAS084_F_Geriamojovande3Geriamojovande7</vt:lpstr>
      <vt:lpstr>'Forma 13'!VAS084_F_Geriamojovande3Geriamojovande8</vt:lpstr>
      <vt:lpstr>VAS084_F_Geriamojovande3Geriamojovande8</vt:lpstr>
      <vt:lpstr>'Forma 13'!VAS084_F_Geriamojovande3Geriamojovande9</vt:lpstr>
      <vt:lpstr>VAS084_F_Geriamojovande3Geriamojovande9</vt:lpstr>
      <vt:lpstr>'Forma 13'!VAS084_F_Geriamojovande3Kitareguliuoja1</vt:lpstr>
      <vt:lpstr>VAS084_F_Geriamojovande3Kitareguliuoja1</vt:lpstr>
      <vt:lpstr>'Forma 13'!VAS084_F_Geriamojovande3Kitosveiklosne1</vt:lpstr>
      <vt:lpstr>VAS084_F_Geriamojovande3Kitosveiklosne1</vt:lpstr>
      <vt:lpstr>'Forma 13'!VAS084_F_Geriamojovande3Nuotekudumblot1</vt:lpstr>
      <vt:lpstr>VAS084_F_Geriamojovande3Nuotekudumblot1</vt:lpstr>
      <vt:lpstr>'Forma 13'!VAS084_F_Geriamojovande3Nuotekusurinki1</vt:lpstr>
      <vt:lpstr>VAS084_F_Geriamojovande3Nuotekusurinki1</vt:lpstr>
      <vt:lpstr>'Forma 13'!VAS084_F_Geriamojovande3Nuotekuvalymas1</vt:lpstr>
      <vt:lpstr>VAS084_F_Geriamojovande3Nuotekuvalymas1</vt:lpstr>
      <vt:lpstr>'Forma 13'!VAS084_F_Geriamojovande3Pavirsiniunuot1</vt:lpstr>
      <vt:lpstr>VAS084_F_Geriamojovande3Pavirsiniunuot1</vt:lpstr>
      <vt:lpstr>'Forma 13'!VAS084_F_Geriamojovande4Apskaitosveikla1</vt:lpstr>
      <vt:lpstr>VAS084_F_Geriamojovande4Apskaitosveikla1</vt:lpstr>
      <vt:lpstr>'Forma 13'!VAS084_F_Geriamojovande4Geriamojovande7</vt:lpstr>
      <vt:lpstr>VAS084_F_Geriamojovande4Geriamojovande7</vt:lpstr>
      <vt:lpstr>'Forma 13'!VAS084_F_Geriamojovande4Geriamojovande8</vt:lpstr>
      <vt:lpstr>VAS084_F_Geriamojovande4Geriamojovande8</vt:lpstr>
      <vt:lpstr>'Forma 13'!VAS084_F_Geriamojovande4Geriamojovande9</vt:lpstr>
      <vt:lpstr>VAS084_F_Geriamojovande4Geriamojovande9</vt:lpstr>
      <vt:lpstr>'Forma 13'!VAS084_F_Geriamojovande4Kitareguliuoja1</vt:lpstr>
      <vt:lpstr>VAS084_F_Geriamojovande4Kitareguliuoja1</vt:lpstr>
      <vt:lpstr>'Forma 13'!VAS084_F_Geriamojovande4Kitosveiklosne1</vt:lpstr>
      <vt:lpstr>VAS084_F_Geriamojovande4Kitosveiklosne1</vt:lpstr>
      <vt:lpstr>'Forma 13'!VAS084_F_Geriamojovande4Nuotekudumblot1</vt:lpstr>
      <vt:lpstr>VAS084_F_Geriamojovande4Nuotekudumblot1</vt:lpstr>
      <vt:lpstr>'Forma 13'!VAS084_F_Geriamojovande4Nuotekusurinki1</vt:lpstr>
      <vt:lpstr>VAS084_F_Geriamojovande4Nuotekusurinki1</vt:lpstr>
      <vt:lpstr>'Forma 13'!VAS084_F_Geriamojovande4Nuotekuvalymas1</vt:lpstr>
      <vt:lpstr>VAS084_F_Geriamojovande4Nuotekuvalymas1</vt:lpstr>
      <vt:lpstr>'Forma 13'!VAS084_F_Geriamojovande4Pavirsiniunuot1</vt:lpstr>
      <vt:lpstr>VAS084_F_Geriamojovande4Pavirsiniunuot1</vt:lpstr>
      <vt:lpstr>'Forma 13'!VAS084_F_Geriamojovande5Apskaitosveikla1</vt:lpstr>
      <vt:lpstr>VAS084_F_Geriamojovande5Apskaitosveikla1</vt:lpstr>
      <vt:lpstr>'Forma 13'!VAS084_F_Geriamojovande5Geriamojovande7</vt:lpstr>
      <vt:lpstr>VAS084_F_Geriamojovande5Geriamojovande7</vt:lpstr>
      <vt:lpstr>'Forma 13'!VAS084_F_Geriamojovande5Geriamojovande8</vt:lpstr>
      <vt:lpstr>VAS084_F_Geriamojovande5Geriamojovande8</vt:lpstr>
      <vt:lpstr>'Forma 13'!VAS084_F_Geriamojovande5Geriamojovande9</vt:lpstr>
      <vt:lpstr>VAS084_F_Geriamojovande5Geriamojovande9</vt:lpstr>
      <vt:lpstr>'Forma 13'!VAS084_F_Geriamojovande5Kitareguliuoja1</vt:lpstr>
      <vt:lpstr>VAS084_F_Geriamojovande5Kitareguliuoja1</vt:lpstr>
      <vt:lpstr>'Forma 13'!VAS084_F_Geriamojovande5Kitosveiklosne1</vt:lpstr>
      <vt:lpstr>VAS084_F_Geriamojovande5Kitosveiklosne1</vt:lpstr>
      <vt:lpstr>'Forma 13'!VAS084_F_Geriamojovande5Nuotekudumblot1</vt:lpstr>
      <vt:lpstr>VAS084_F_Geriamojovande5Nuotekudumblot1</vt:lpstr>
      <vt:lpstr>'Forma 13'!VAS084_F_Geriamojovande5Nuotekusurinki1</vt:lpstr>
      <vt:lpstr>VAS084_F_Geriamojovande5Nuotekusurinki1</vt:lpstr>
      <vt:lpstr>'Forma 13'!VAS084_F_Geriamojovande5Nuotekuvalymas1</vt:lpstr>
      <vt:lpstr>VAS084_F_Geriamojovande5Nuotekuvalymas1</vt:lpstr>
      <vt:lpstr>'Forma 13'!VAS084_F_Geriamojovande5Pavirsiniunuot1</vt:lpstr>
      <vt:lpstr>VAS084_F_Geriamojovande5Pavirsiniunuot1</vt:lpstr>
      <vt:lpstr>'Forma 13'!VAS084_F_Geriamojovande6Apskaitosveikla1</vt:lpstr>
      <vt:lpstr>VAS084_F_Geriamojovande6Apskaitosveikla1</vt:lpstr>
      <vt:lpstr>'Forma 13'!VAS084_F_Geriamojovande6Geriamojovande7</vt:lpstr>
      <vt:lpstr>VAS084_F_Geriamojovande6Geriamojovande7</vt:lpstr>
      <vt:lpstr>'Forma 13'!VAS084_F_Geriamojovande6Geriamojovande8</vt:lpstr>
      <vt:lpstr>VAS084_F_Geriamojovande6Geriamojovande8</vt:lpstr>
      <vt:lpstr>'Forma 13'!VAS084_F_Geriamojovande6Geriamojovande9</vt:lpstr>
      <vt:lpstr>VAS084_F_Geriamojovande6Geriamojovande9</vt:lpstr>
      <vt:lpstr>'Forma 13'!VAS084_F_Geriamojovande6Kitareguliuoja1</vt:lpstr>
      <vt:lpstr>VAS084_F_Geriamojovande6Kitareguliuoja1</vt:lpstr>
      <vt:lpstr>'Forma 13'!VAS084_F_Geriamojovande6Kitosveiklosne1</vt:lpstr>
      <vt:lpstr>VAS084_F_Geriamojovande6Kitosveiklosne1</vt:lpstr>
      <vt:lpstr>'Forma 13'!VAS084_F_Geriamojovande6Nuotekudumblot1</vt:lpstr>
      <vt:lpstr>VAS084_F_Geriamojovande6Nuotekudumblot1</vt:lpstr>
      <vt:lpstr>'Forma 13'!VAS084_F_Geriamojovande6Nuotekusurinki1</vt:lpstr>
      <vt:lpstr>VAS084_F_Geriamojovande6Nuotekusurinki1</vt:lpstr>
      <vt:lpstr>'Forma 13'!VAS084_F_Geriamojovande6Nuotekuvalymas1</vt:lpstr>
      <vt:lpstr>VAS084_F_Geriamojovande6Nuotekuvalymas1</vt:lpstr>
      <vt:lpstr>'Forma 13'!VAS084_F_Geriamojovande6Pavirsiniunuot1</vt:lpstr>
      <vt:lpstr>VAS084_F_Geriamojovande6Pavirsiniunuot1</vt:lpstr>
      <vt:lpstr>'Forma 13'!VAS084_F_Ilgalaikioturt100Apskaitosveikla1</vt:lpstr>
      <vt:lpstr>VAS084_F_Ilgalaikioturt100Apskaitosveikla1</vt:lpstr>
      <vt:lpstr>'Forma 13'!VAS084_F_Ilgalaikioturt100Geriamojovande7</vt:lpstr>
      <vt:lpstr>VAS084_F_Ilgalaikioturt100Geriamojovande7</vt:lpstr>
      <vt:lpstr>'Forma 13'!VAS084_F_Ilgalaikioturt100Geriamojovande8</vt:lpstr>
      <vt:lpstr>VAS084_F_Ilgalaikioturt100Geriamojovande8</vt:lpstr>
      <vt:lpstr>'Forma 13'!VAS084_F_Ilgalaikioturt100Geriamojovande9</vt:lpstr>
      <vt:lpstr>VAS084_F_Ilgalaikioturt100Geriamojovande9</vt:lpstr>
      <vt:lpstr>'Forma 13'!VAS084_F_Ilgalaikioturt100Inventorinisnu1</vt:lpstr>
      <vt:lpstr>VAS084_F_Ilgalaikioturt100Inventorinisnu1</vt:lpstr>
      <vt:lpstr>'Forma 13'!VAS084_F_Ilgalaikioturt100Kitareguliuoja1</vt:lpstr>
      <vt:lpstr>VAS084_F_Ilgalaikioturt100Kitareguliuoja1</vt:lpstr>
      <vt:lpstr>'Forma 13'!VAS084_F_Ilgalaikioturt100Kitosveiklosne1</vt:lpstr>
      <vt:lpstr>VAS084_F_Ilgalaikioturt100Kitosveiklosne1</vt:lpstr>
      <vt:lpstr>'Forma 13'!VAS084_F_Ilgalaikioturt100Lrklimatokaito1</vt:lpstr>
      <vt:lpstr>VAS084_F_Ilgalaikioturt100Lrklimatokaito1</vt:lpstr>
      <vt:lpstr>'Forma 13'!VAS084_F_Ilgalaikioturt100Nuotekudumblot1</vt:lpstr>
      <vt:lpstr>VAS084_F_Ilgalaikioturt100Nuotekudumblot1</vt:lpstr>
      <vt:lpstr>'Forma 13'!VAS084_F_Ilgalaikioturt100Nuotekusurinki1</vt:lpstr>
      <vt:lpstr>VAS084_F_Ilgalaikioturt100Nuotekusurinki1</vt:lpstr>
      <vt:lpstr>'Forma 13'!VAS084_F_Ilgalaikioturt100Nuotekuvalymas1</vt:lpstr>
      <vt:lpstr>VAS084_F_Ilgalaikioturt100Nuotekuvalymas1</vt:lpstr>
      <vt:lpstr>'Forma 13'!VAS084_F_Ilgalaikioturt100Pavirsiniunuot1</vt:lpstr>
      <vt:lpstr>VAS084_F_Ilgalaikioturt100Pavirsiniunuot1</vt:lpstr>
      <vt:lpstr>'Forma 13'!VAS084_F_Ilgalaikioturt100Turtovienetask1</vt:lpstr>
      <vt:lpstr>VAS084_F_Ilgalaikioturt100Turtovienetask1</vt:lpstr>
      <vt:lpstr>'Forma 13'!VAS084_F_Ilgalaikioturt101Apskaitosveikla1</vt:lpstr>
      <vt:lpstr>VAS084_F_Ilgalaikioturt101Apskaitosveikla1</vt:lpstr>
      <vt:lpstr>'Forma 13'!VAS084_F_Ilgalaikioturt101Geriamojovande7</vt:lpstr>
      <vt:lpstr>VAS084_F_Ilgalaikioturt101Geriamojovande7</vt:lpstr>
      <vt:lpstr>'Forma 13'!VAS084_F_Ilgalaikioturt101Geriamojovande8</vt:lpstr>
      <vt:lpstr>VAS084_F_Ilgalaikioturt101Geriamojovande8</vt:lpstr>
      <vt:lpstr>'Forma 13'!VAS084_F_Ilgalaikioturt101Geriamojovande9</vt:lpstr>
      <vt:lpstr>VAS084_F_Ilgalaikioturt101Geriamojovande9</vt:lpstr>
      <vt:lpstr>'Forma 13'!VAS084_F_Ilgalaikioturt101Inventorinisnu1</vt:lpstr>
      <vt:lpstr>VAS084_F_Ilgalaikioturt101Inventorinisnu1</vt:lpstr>
      <vt:lpstr>'Forma 13'!VAS084_F_Ilgalaikioturt101Kitareguliuoja1</vt:lpstr>
      <vt:lpstr>VAS084_F_Ilgalaikioturt101Kitareguliuoja1</vt:lpstr>
      <vt:lpstr>'Forma 13'!VAS084_F_Ilgalaikioturt101Kitosveiklosne1</vt:lpstr>
      <vt:lpstr>VAS084_F_Ilgalaikioturt101Kitosveiklosne1</vt:lpstr>
      <vt:lpstr>'Forma 13'!VAS084_F_Ilgalaikioturt101Lrklimatokaito1</vt:lpstr>
      <vt:lpstr>VAS084_F_Ilgalaikioturt101Lrklimatokaito1</vt:lpstr>
      <vt:lpstr>'Forma 13'!VAS084_F_Ilgalaikioturt101Nuotekudumblot1</vt:lpstr>
      <vt:lpstr>VAS084_F_Ilgalaikioturt101Nuotekudumblot1</vt:lpstr>
      <vt:lpstr>'Forma 13'!VAS084_F_Ilgalaikioturt101Nuotekusurinki1</vt:lpstr>
      <vt:lpstr>VAS084_F_Ilgalaikioturt101Nuotekusurinki1</vt:lpstr>
      <vt:lpstr>'Forma 13'!VAS084_F_Ilgalaikioturt101Nuotekuvalymas1</vt:lpstr>
      <vt:lpstr>VAS084_F_Ilgalaikioturt101Nuotekuvalymas1</vt:lpstr>
      <vt:lpstr>'Forma 13'!VAS084_F_Ilgalaikioturt101Pavirsiniunuot1</vt:lpstr>
      <vt:lpstr>VAS084_F_Ilgalaikioturt101Pavirsiniunuot1</vt:lpstr>
      <vt:lpstr>'Forma 13'!VAS084_F_Ilgalaikioturt101Turtovienetask1</vt:lpstr>
      <vt:lpstr>VAS084_F_Ilgalaikioturt101Turtovienetask1</vt:lpstr>
      <vt:lpstr>'Forma 13'!VAS084_F_Ilgalaikioturt102Apskaitosveikla1</vt:lpstr>
      <vt:lpstr>VAS084_F_Ilgalaikioturt102Apskaitosveikla1</vt:lpstr>
      <vt:lpstr>'Forma 13'!VAS084_F_Ilgalaikioturt102Geriamojovande7</vt:lpstr>
      <vt:lpstr>VAS084_F_Ilgalaikioturt102Geriamojovande7</vt:lpstr>
      <vt:lpstr>'Forma 13'!VAS084_F_Ilgalaikioturt102Geriamojovande8</vt:lpstr>
      <vt:lpstr>VAS084_F_Ilgalaikioturt102Geriamojovande8</vt:lpstr>
      <vt:lpstr>'Forma 13'!VAS084_F_Ilgalaikioturt102Geriamojovande9</vt:lpstr>
      <vt:lpstr>VAS084_F_Ilgalaikioturt102Geriamojovande9</vt:lpstr>
      <vt:lpstr>'Forma 13'!VAS084_F_Ilgalaikioturt102Inventorinisnu1</vt:lpstr>
      <vt:lpstr>VAS084_F_Ilgalaikioturt102Inventorinisnu1</vt:lpstr>
      <vt:lpstr>'Forma 13'!VAS084_F_Ilgalaikioturt102Kitareguliuoja1</vt:lpstr>
      <vt:lpstr>VAS084_F_Ilgalaikioturt102Kitareguliuoja1</vt:lpstr>
      <vt:lpstr>'Forma 13'!VAS084_F_Ilgalaikioturt102Kitosveiklosne1</vt:lpstr>
      <vt:lpstr>VAS084_F_Ilgalaikioturt102Kitosveiklosne1</vt:lpstr>
      <vt:lpstr>'Forma 13'!VAS084_F_Ilgalaikioturt102Lrklimatokaito1</vt:lpstr>
      <vt:lpstr>VAS084_F_Ilgalaikioturt102Lrklimatokaito1</vt:lpstr>
      <vt:lpstr>'Forma 13'!VAS084_F_Ilgalaikioturt102Nuotekudumblot1</vt:lpstr>
      <vt:lpstr>VAS084_F_Ilgalaikioturt102Nuotekudumblot1</vt:lpstr>
      <vt:lpstr>'Forma 13'!VAS084_F_Ilgalaikioturt102Nuotekusurinki1</vt:lpstr>
      <vt:lpstr>VAS084_F_Ilgalaikioturt102Nuotekusurinki1</vt:lpstr>
      <vt:lpstr>'Forma 13'!VAS084_F_Ilgalaikioturt102Nuotekuvalymas1</vt:lpstr>
      <vt:lpstr>VAS084_F_Ilgalaikioturt102Nuotekuvalymas1</vt:lpstr>
      <vt:lpstr>'Forma 13'!VAS084_F_Ilgalaikioturt102Pavirsiniunuot1</vt:lpstr>
      <vt:lpstr>VAS084_F_Ilgalaikioturt102Pavirsiniunuot1</vt:lpstr>
      <vt:lpstr>'Forma 13'!VAS084_F_Ilgalaikioturt102Turtovienetask1</vt:lpstr>
      <vt:lpstr>VAS084_F_Ilgalaikioturt102Turtovienetask1</vt:lpstr>
      <vt:lpstr>'Forma 13'!VAS084_F_Ilgalaikioturt103Apskaitosveikla1</vt:lpstr>
      <vt:lpstr>VAS084_F_Ilgalaikioturt103Apskaitosveikla1</vt:lpstr>
      <vt:lpstr>'Forma 13'!VAS084_F_Ilgalaikioturt103Geriamojovande7</vt:lpstr>
      <vt:lpstr>VAS084_F_Ilgalaikioturt103Geriamojovande7</vt:lpstr>
      <vt:lpstr>'Forma 13'!VAS084_F_Ilgalaikioturt103Geriamojovande8</vt:lpstr>
      <vt:lpstr>VAS084_F_Ilgalaikioturt103Geriamojovande8</vt:lpstr>
      <vt:lpstr>'Forma 13'!VAS084_F_Ilgalaikioturt103Geriamojovande9</vt:lpstr>
      <vt:lpstr>VAS084_F_Ilgalaikioturt103Geriamojovande9</vt:lpstr>
      <vt:lpstr>'Forma 13'!VAS084_F_Ilgalaikioturt103Inventorinisnu1</vt:lpstr>
      <vt:lpstr>VAS084_F_Ilgalaikioturt103Inventorinisnu1</vt:lpstr>
      <vt:lpstr>'Forma 13'!VAS084_F_Ilgalaikioturt103Kitareguliuoja1</vt:lpstr>
      <vt:lpstr>VAS084_F_Ilgalaikioturt103Kitareguliuoja1</vt:lpstr>
      <vt:lpstr>'Forma 13'!VAS084_F_Ilgalaikioturt103Kitosveiklosne1</vt:lpstr>
      <vt:lpstr>VAS084_F_Ilgalaikioturt103Kitosveiklosne1</vt:lpstr>
      <vt:lpstr>'Forma 13'!VAS084_F_Ilgalaikioturt103Lrklimatokaito1</vt:lpstr>
      <vt:lpstr>VAS084_F_Ilgalaikioturt103Lrklimatokaito1</vt:lpstr>
      <vt:lpstr>'Forma 13'!VAS084_F_Ilgalaikioturt103Nuotekudumblot1</vt:lpstr>
      <vt:lpstr>VAS084_F_Ilgalaikioturt103Nuotekudumblot1</vt:lpstr>
      <vt:lpstr>'Forma 13'!VAS084_F_Ilgalaikioturt103Nuotekusurinki1</vt:lpstr>
      <vt:lpstr>VAS084_F_Ilgalaikioturt103Nuotekusurinki1</vt:lpstr>
      <vt:lpstr>'Forma 13'!VAS084_F_Ilgalaikioturt103Nuotekuvalymas1</vt:lpstr>
      <vt:lpstr>VAS084_F_Ilgalaikioturt103Nuotekuvalymas1</vt:lpstr>
      <vt:lpstr>'Forma 13'!VAS084_F_Ilgalaikioturt103Pavirsiniunuot1</vt:lpstr>
      <vt:lpstr>VAS084_F_Ilgalaikioturt103Pavirsiniunuot1</vt:lpstr>
      <vt:lpstr>'Forma 13'!VAS084_F_Ilgalaikioturt103Turtovienetask1</vt:lpstr>
      <vt:lpstr>VAS084_F_Ilgalaikioturt103Turtovienetask1</vt:lpstr>
      <vt:lpstr>'Forma 13'!VAS084_F_Ilgalaikioturt104Apskaitosveikla1</vt:lpstr>
      <vt:lpstr>VAS084_F_Ilgalaikioturt104Apskaitosveikla1</vt:lpstr>
      <vt:lpstr>'Forma 13'!VAS084_F_Ilgalaikioturt104Geriamojovande7</vt:lpstr>
      <vt:lpstr>VAS084_F_Ilgalaikioturt104Geriamojovande7</vt:lpstr>
      <vt:lpstr>'Forma 13'!VAS084_F_Ilgalaikioturt104Geriamojovande8</vt:lpstr>
      <vt:lpstr>VAS084_F_Ilgalaikioturt104Geriamojovande8</vt:lpstr>
      <vt:lpstr>'Forma 13'!VAS084_F_Ilgalaikioturt104Geriamojovande9</vt:lpstr>
      <vt:lpstr>VAS084_F_Ilgalaikioturt104Geriamojovande9</vt:lpstr>
      <vt:lpstr>'Forma 13'!VAS084_F_Ilgalaikioturt104Inventorinisnu1</vt:lpstr>
      <vt:lpstr>VAS084_F_Ilgalaikioturt104Inventorinisnu1</vt:lpstr>
      <vt:lpstr>'Forma 13'!VAS084_F_Ilgalaikioturt104Kitareguliuoja1</vt:lpstr>
      <vt:lpstr>VAS084_F_Ilgalaikioturt104Kitareguliuoja1</vt:lpstr>
      <vt:lpstr>'Forma 13'!VAS084_F_Ilgalaikioturt104Kitosveiklosne1</vt:lpstr>
      <vt:lpstr>VAS084_F_Ilgalaikioturt104Kitosveiklosne1</vt:lpstr>
      <vt:lpstr>'Forma 13'!VAS084_F_Ilgalaikioturt104Lrklimatokaito1</vt:lpstr>
      <vt:lpstr>VAS084_F_Ilgalaikioturt104Lrklimatokaito1</vt:lpstr>
      <vt:lpstr>'Forma 13'!VAS084_F_Ilgalaikioturt104Nuotekudumblot1</vt:lpstr>
      <vt:lpstr>VAS084_F_Ilgalaikioturt104Nuotekudumblot1</vt:lpstr>
      <vt:lpstr>'Forma 13'!VAS084_F_Ilgalaikioturt104Nuotekusurinki1</vt:lpstr>
      <vt:lpstr>VAS084_F_Ilgalaikioturt104Nuotekusurinki1</vt:lpstr>
      <vt:lpstr>'Forma 13'!VAS084_F_Ilgalaikioturt104Nuotekuvalymas1</vt:lpstr>
      <vt:lpstr>VAS084_F_Ilgalaikioturt104Nuotekuvalymas1</vt:lpstr>
      <vt:lpstr>'Forma 13'!VAS084_F_Ilgalaikioturt104Pavirsiniunuot1</vt:lpstr>
      <vt:lpstr>VAS084_F_Ilgalaikioturt104Pavirsiniunuot1</vt:lpstr>
      <vt:lpstr>'Forma 13'!VAS084_F_Ilgalaikioturt104Turtovienetask1</vt:lpstr>
      <vt:lpstr>VAS084_F_Ilgalaikioturt104Turtovienetask1</vt:lpstr>
      <vt:lpstr>'Forma 13'!VAS084_F_Ilgalaikioturt105Apskaitosveikla1</vt:lpstr>
      <vt:lpstr>VAS084_F_Ilgalaikioturt105Apskaitosveikla1</vt:lpstr>
      <vt:lpstr>'Forma 13'!VAS084_F_Ilgalaikioturt105Geriamojovande7</vt:lpstr>
      <vt:lpstr>VAS084_F_Ilgalaikioturt105Geriamojovande7</vt:lpstr>
      <vt:lpstr>'Forma 13'!VAS084_F_Ilgalaikioturt105Geriamojovande8</vt:lpstr>
      <vt:lpstr>VAS084_F_Ilgalaikioturt105Geriamojovande8</vt:lpstr>
      <vt:lpstr>'Forma 13'!VAS084_F_Ilgalaikioturt105Geriamojovande9</vt:lpstr>
      <vt:lpstr>VAS084_F_Ilgalaikioturt105Geriamojovande9</vt:lpstr>
      <vt:lpstr>'Forma 13'!VAS084_F_Ilgalaikioturt105Inventorinisnu1</vt:lpstr>
      <vt:lpstr>VAS084_F_Ilgalaikioturt105Inventorinisnu1</vt:lpstr>
      <vt:lpstr>'Forma 13'!VAS084_F_Ilgalaikioturt105Kitareguliuoja1</vt:lpstr>
      <vt:lpstr>VAS084_F_Ilgalaikioturt105Kitareguliuoja1</vt:lpstr>
      <vt:lpstr>'Forma 13'!VAS084_F_Ilgalaikioturt105Kitosveiklosne1</vt:lpstr>
      <vt:lpstr>VAS084_F_Ilgalaikioturt105Kitosveiklosne1</vt:lpstr>
      <vt:lpstr>'Forma 13'!VAS084_F_Ilgalaikioturt105Lrklimatokaito1</vt:lpstr>
      <vt:lpstr>VAS084_F_Ilgalaikioturt105Lrklimatokaito1</vt:lpstr>
      <vt:lpstr>'Forma 13'!VAS084_F_Ilgalaikioturt105Nuotekudumblot1</vt:lpstr>
      <vt:lpstr>VAS084_F_Ilgalaikioturt105Nuotekudumblot1</vt:lpstr>
      <vt:lpstr>'Forma 13'!VAS084_F_Ilgalaikioturt105Nuotekusurinki1</vt:lpstr>
      <vt:lpstr>VAS084_F_Ilgalaikioturt105Nuotekusurinki1</vt:lpstr>
      <vt:lpstr>'Forma 13'!VAS084_F_Ilgalaikioturt105Nuotekuvalymas1</vt:lpstr>
      <vt:lpstr>VAS084_F_Ilgalaikioturt105Nuotekuvalymas1</vt:lpstr>
      <vt:lpstr>'Forma 13'!VAS084_F_Ilgalaikioturt105Pavirsiniunuot1</vt:lpstr>
      <vt:lpstr>VAS084_F_Ilgalaikioturt105Pavirsiniunuot1</vt:lpstr>
      <vt:lpstr>'Forma 13'!VAS084_F_Ilgalaikioturt105Turtovienetask1</vt:lpstr>
      <vt:lpstr>VAS084_F_Ilgalaikioturt105Turtovienetask1</vt:lpstr>
      <vt:lpstr>'Forma 13'!VAS084_F_Ilgalaikioturt106Apskaitosveikla1</vt:lpstr>
      <vt:lpstr>VAS084_F_Ilgalaikioturt106Apskaitosveikla1</vt:lpstr>
      <vt:lpstr>'Forma 13'!VAS084_F_Ilgalaikioturt106Geriamojovande7</vt:lpstr>
      <vt:lpstr>VAS084_F_Ilgalaikioturt106Geriamojovande7</vt:lpstr>
      <vt:lpstr>'Forma 13'!VAS084_F_Ilgalaikioturt106Geriamojovande8</vt:lpstr>
      <vt:lpstr>VAS084_F_Ilgalaikioturt106Geriamojovande8</vt:lpstr>
      <vt:lpstr>'Forma 13'!VAS084_F_Ilgalaikioturt106Geriamojovande9</vt:lpstr>
      <vt:lpstr>VAS084_F_Ilgalaikioturt106Geriamojovande9</vt:lpstr>
      <vt:lpstr>'Forma 13'!VAS084_F_Ilgalaikioturt106Inventorinisnu1</vt:lpstr>
      <vt:lpstr>VAS084_F_Ilgalaikioturt106Inventorinisnu1</vt:lpstr>
      <vt:lpstr>'Forma 13'!VAS084_F_Ilgalaikioturt106Kitareguliuoja1</vt:lpstr>
      <vt:lpstr>VAS084_F_Ilgalaikioturt106Kitareguliuoja1</vt:lpstr>
      <vt:lpstr>'Forma 13'!VAS084_F_Ilgalaikioturt106Kitosveiklosne1</vt:lpstr>
      <vt:lpstr>VAS084_F_Ilgalaikioturt106Kitosveiklosne1</vt:lpstr>
      <vt:lpstr>'Forma 13'!VAS084_F_Ilgalaikioturt106Lrklimatokaito1</vt:lpstr>
      <vt:lpstr>VAS084_F_Ilgalaikioturt106Lrklimatokaito1</vt:lpstr>
      <vt:lpstr>'Forma 13'!VAS084_F_Ilgalaikioturt106Nuotekudumblot1</vt:lpstr>
      <vt:lpstr>VAS084_F_Ilgalaikioturt106Nuotekudumblot1</vt:lpstr>
      <vt:lpstr>'Forma 13'!VAS084_F_Ilgalaikioturt106Nuotekusurinki1</vt:lpstr>
      <vt:lpstr>VAS084_F_Ilgalaikioturt106Nuotekusurinki1</vt:lpstr>
      <vt:lpstr>'Forma 13'!VAS084_F_Ilgalaikioturt106Nuotekuvalymas1</vt:lpstr>
      <vt:lpstr>VAS084_F_Ilgalaikioturt106Nuotekuvalymas1</vt:lpstr>
      <vt:lpstr>'Forma 13'!VAS084_F_Ilgalaikioturt106Pavirsiniunuot1</vt:lpstr>
      <vt:lpstr>VAS084_F_Ilgalaikioturt106Pavirsiniunuot1</vt:lpstr>
      <vt:lpstr>'Forma 13'!VAS084_F_Ilgalaikioturt106Turtovienetask1</vt:lpstr>
      <vt:lpstr>VAS084_F_Ilgalaikioturt106Turtovienetask1</vt:lpstr>
      <vt:lpstr>'Forma 13'!VAS084_F_Ilgalaikioturt107Apskaitosveikla1</vt:lpstr>
      <vt:lpstr>VAS084_F_Ilgalaikioturt107Apskaitosveikla1</vt:lpstr>
      <vt:lpstr>'Forma 13'!VAS084_F_Ilgalaikioturt107Geriamojovande7</vt:lpstr>
      <vt:lpstr>VAS084_F_Ilgalaikioturt107Geriamojovande7</vt:lpstr>
      <vt:lpstr>'Forma 13'!VAS084_F_Ilgalaikioturt107Geriamojovande8</vt:lpstr>
      <vt:lpstr>VAS084_F_Ilgalaikioturt107Geriamojovande8</vt:lpstr>
      <vt:lpstr>'Forma 13'!VAS084_F_Ilgalaikioturt107Geriamojovande9</vt:lpstr>
      <vt:lpstr>VAS084_F_Ilgalaikioturt107Geriamojovande9</vt:lpstr>
      <vt:lpstr>'Forma 13'!VAS084_F_Ilgalaikioturt107Inventorinisnu1</vt:lpstr>
      <vt:lpstr>VAS084_F_Ilgalaikioturt107Inventorinisnu1</vt:lpstr>
      <vt:lpstr>'Forma 13'!VAS084_F_Ilgalaikioturt107Kitareguliuoja1</vt:lpstr>
      <vt:lpstr>VAS084_F_Ilgalaikioturt107Kitareguliuoja1</vt:lpstr>
      <vt:lpstr>'Forma 13'!VAS084_F_Ilgalaikioturt107Kitosveiklosne1</vt:lpstr>
      <vt:lpstr>VAS084_F_Ilgalaikioturt107Kitosveiklosne1</vt:lpstr>
      <vt:lpstr>'Forma 13'!VAS084_F_Ilgalaikioturt107Lrklimatokaito1</vt:lpstr>
      <vt:lpstr>VAS084_F_Ilgalaikioturt107Lrklimatokaito1</vt:lpstr>
      <vt:lpstr>'Forma 13'!VAS084_F_Ilgalaikioturt107Nuotekudumblot1</vt:lpstr>
      <vt:lpstr>VAS084_F_Ilgalaikioturt107Nuotekudumblot1</vt:lpstr>
      <vt:lpstr>'Forma 13'!VAS084_F_Ilgalaikioturt107Nuotekusurinki1</vt:lpstr>
      <vt:lpstr>VAS084_F_Ilgalaikioturt107Nuotekusurinki1</vt:lpstr>
      <vt:lpstr>'Forma 13'!VAS084_F_Ilgalaikioturt107Nuotekuvalymas1</vt:lpstr>
      <vt:lpstr>VAS084_F_Ilgalaikioturt107Nuotekuvalymas1</vt:lpstr>
      <vt:lpstr>'Forma 13'!VAS084_F_Ilgalaikioturt107Pavirsiniunuot1</vt:lpstr>
      <vt:lpstr>VAS084_F_Ilgalaikioturt107Pavirsiniunuot1</vt:lpstr>
      <vt:lpstr>'Forma 13'!VAS084_F_Ilgalaikioturt107Turtovienetask1</vt:lpstr>
      <vt:lpstr>VAS084_F_Ilgalaikioturt107Turtovienetask1</vt:lpstr>
      <vt:lpstr>'Forma 13'!VAS084_F_Ilgalaikioturt108Apskaitosveikla1</vt:lpstr>
      <vt:lpstr>VAS084_F_Ilgalaikioturt108Apskaitosveikla1</vt:lpstr>
      <vt:lpstr>'Forma 13'!VAS084_F_Ilgalaikioturt108Geriamojovande7</vt:lpstr>
      <vt:lpstr>VAS084_F_Ilgalaikioturt108Geriamojovande7</vt:lpstr>
      <vt:lpstr>'Forma 13'!VAS084_F_Ilgalaikioturt108Geriamojovande8</vt:lpstr>
      <vt:lpstr>VAS084_F_Ilgalaikioturt108Geriamojovande8</vt:lpstr>
      <vt:lpstr>'Forma 13'!VAS084_F_Ilgalaikioturt108Geriamojovande9</vt:lpstr>
      <vt:lpstr>VAS084_F_Ilgalaikioturt108Geriamojovande9</vt:lpstr>
      <vt:lpstr>'Forma 13'!VAS084_F_Ilgalaikioturt108Inventorinisnu1</vt:lpstr>
      <vt:lpstr>VAS084_F_Ilgalaikioturt108Inventorinisnu1</vt:lpstr>
      <vt:lpstr>'Forma 13'!VAS084_F_Ilgalaikioturt108Kitareguliuoja1</vt:lpstr>
      <vt:lpstr>VAS084_F_Ilgalaikioturt108Kitareguliuoja1</vt:lpstr>
      <vt:lpstr>'Forma 13'!VAS084_F_Ilgalaikioturt108Kitosveiklosne1</vt:lpstr>
      <vt:lpstr>VAS084_F_Ilgalaikioturt108Kitosveiklosne1</vt:lpstr>
      <vt:lpstr>'Forma 13'!VAS084_F_Ilgalaikioturt108Lrklimatokaito1</vt:lpstr>
      <vt:lpstr>VAS084_F_Ilgalaikioturt108Lrklimatokaito1</vt:lpstr>
      <vt:lpstr>'Forma 13'!VAS084_F_Ilgalaikioturt108Nuotekudumblot1</vt:lpstr>
      <vt:lpstr>VAS084_F_Ilgalaikioturt108Nuotekudumblot1</vt:lpstr>
      <vt:lpstr>'Forma 13'!VAS084_F_Ilgalaikioturt108Nuotekusurinki1</vt:lpstr>
      <vt:lpstr>VAS084_F_Ilgalaikioturt108Nuotekusurinki1</vt:lpstr>
      <vt:lpstr>'Forma 13'!VAS084_F_Ilgalaikioturt108Nuotekuvalymas1</vt:lpstr>
      <vt:lpstr>VAS084_F_Ilgalaikioturt108Nuotekuvalymas1</vt:lpstr>
      <vt:lpstr>'Forma 13'!VAS084_F_Ilgalaikioturt108Pavirsiniunuot1</vt:lpstr>
      <vt:lpstr>VAS084_F_Ilgalaikioturt108Pavirsiniunuot1</vt:lpstr>
      <vt:lpstr>'Forma 13'!VAS084_F_Ilgalaikioturt108Turtovienetask1</vt:lpstr>
      <vt:lpstr>VAS084_F_Ilgalaikioturt108Turtovienetask1</vt:lpstr>
      <vt:lpstr>'Forma 13'!VAS084_F_Ilgalaikioturt109Apskaitosveikla1</vt:lpstr>
      <vt:lpstr>VAS084_F_Ilgalaikioturt109Apskaitosveikla1</vt:lpstr>
      <vt:lpstr>'Forma 13'!VAS084_F_Ilgalaikioturt109Geriamojovande7</vt:lpstr>
      <vt:lpstr>VAS084_F_Ilgalaikioturt109Geriamojovande7</vt:lpstr>
      <vt:lpstr>'Forma 13'!VAS084_F_Ilgalaikioturt109Geriamojovande8</vt:lpstr>
      <vt:lpstr>VAS084_F_Ilgalaikioturt109Geriamojovande8</vt:lpstr>
      <vt:lpstr>'Forma 13'!VAS084_F_Ilgalaikioturt109Geriamojovande9</vt:lpstr>
      <vt:lpstr>VAS084_F_Ilgalaikioturt109Geriamojovande9</vt:lpstr>
      <vt:lpstr>'Forma 13'!VAS084_F_Ilgalaikioturt109Inventorinisnu1</vt:lpstr>
      <vt:lpstr>VAS084_F_Ilgalaikioturt109Inventorinisnu1</vt:lpstr>
      <vt:lpstr>'Forma 13'!VAS084_F_Ilgalaikioturt109Kitareguliuoja1</vt:lpstr>
      <vt:lpstr>VAS084_F_Ilgalaikioturt109Kitareguliuoja1</vt:lpstr>
      <vt:lpstr>'Forma 13'!VAS084_F_Ilgalaikioturt109Kitosveiklosne1</vt:lpstr>
      <vt:lpstr>VAS084_F_Ilgalaikioturt109Kitosveiklosne1</vt:lpstr>
      <vt:lpstr>'Forma 13'!VAS084_F_Ilgalaikioturt109Lrklimatokaito1</vt:lpstr>
      <vt:lpstr>VAS084_F_Ilgalaikioturt109Lrklimatokaito1</vt:lpstr>
      <vt:lpstr>'Forma 13'!VAS084_F_Ilgalaikioturt109Nuotekudumblot1</vt:lpstr>
      <vt:lpstr>VAS084_F_Ilgalaikioturt109Nuotekudumblot1</vt:lpstr>
      <vt:lpstr>'Forma 13'!VAS084_F_Ilgalaikioturt109Nuotekusurinki1</vt:lpstr>
      <vt:lpstr>VAS084_F_Ilgalaikioturt109Nuotekusurinki1</vt:lpstr>
      <vt:lpstr>'Forma 13'!VAS084_F_Ilgalaikioturt109Nuotekuvalymas1</vt:lpstr>
      <vt:lpstr>VAS084_F_Ilgalaikioturt109Nuotekuvalymas1</vt:lpstr>
      <vt:lpstr>'Forma 13'!VAS084_F_Ilgalaikioturt109Pavirsiniunuot1</vt:lpstr>
      <vt:lpstr>VAS084_F_Ilgalaikioturt109Pavirsiniunuot1</vt:lpstr>
      <vt:lpstr>'Forma 13'!VAS084_F_Ilgalaikioturt109Turtovienetask1</vt:lpstr>
      <vt:lpstr>VAS084_F_Ilgalaikioturt109Turtovienetask1</vt:lpstr>
      <vt:lpstr>'Forma 13'!VAS084_F_Ilgalaikioturt10Apskaitosveikla1</vt:lpstr>
      <vt:lpstr>VAS084_F_Ilgalaikioturt10Apskaitosveikla1</vt:lpstr>
      <vt:lpstr>'Forma 13'!VAS084_F_Ilgalaikioturt10Geriamojovande7</vt:lpstr>
      <vt:lpstr>VAS084_F_Ilgalaikioturt10Geriamojovande7</vt:lpstr>
      <vt:lpstr>'Forma 13'!VAS084_F_Ilgalaikioturt10Geriamojovande8</vt:lpstr>
      <vt:lpstr>VAS084_F_Ilgalaikioturt10Geriamojovande8</vt:lpstr>
      <vt:lpstr>'Forma 13'!VAS084_F_Ilgalaikioturt10Geriamojovande9</vt:lpstr>
      <vt:lpstr>VAS084_F_Ilgalaikioturt10Geriamojovande9</vt:lpstr>
      <vt:lpstr>'Forma 13'!VAS084_F_Ilgalaikioturt10Inventorinisnu1</vt:lpstr>
      <vt:lpstr>VAS084_F_Ilgalaikioturt10Inventorinisnu1</vt:lpstr>
      <vt:lpstr>'Forma 13'!VAS084_F_Ilgalaikioturt10Kitareguliuoja1</vt:lpstr>
      <vt:lpstr>VAS084_F_Ilgalaikioturt10Kitareguliuoja1</vt:lpstr>
      <vt:lpstr>'Forma 13'!VAS084_F_Ilgalaikioturt10Kitosveiklosne1</vt:lpstr>
      <vt:lpstr>VAS084_F_Ilgalaikioturt10Kitosveiklosne1</vt:lpstr>
      <vt:lpstr>'Forma 13'!VAS084_F_Ilgalaikioturt10Lrklimatokaito1</vt:lpstr>
      <vt:lpstr>VAS084_F_Ilgalaikioturt10Lrklimatokaito1</vt:lpstr>
      <vt:lpstr>'Forma 13'!VAS084_F_Ilgalaikioturt10Nuotekudumblot1</vt:lpstr>
      <vt:lpstr>VAS084_F_Ilgalaikioturt10Nuotekudumblot1</vt:lpstr>
      <vt:lpstr>'Forma 13'!VAS084_F_Ilgalaikioturt10Nuotekusurinki1</vt:lpstr>
      <vt:lpstr>VAS084_F_Ilgalaikioturt10Nuotekusurinki1</vt:lpstr>
      <vt:lpstr>'Forma 13'!VAS084_F_Ilgalaikioturt10Nuotekuvalymas1</vt:lpstr>
      <vt:lpstr>VAS084_F_Ilgalaikioturt10Nuotekuvalymas1</vt:lpstr>
      <vt:lpstr>'Forma 13'!VAS084_F_Ilgalaikioturt10Pavirsiniunuot1</vt:lpstr>
      <vt:lpstr>VAS084_F_Ilgalaikioturt10Pavirsiniunuot1</vt:lpstr>
      <vt:lpstr>'Forma 13'!VAS084_F_Ilgalaikioturt10Turtovienetask1</vt:lpstr>
      <vt:lpstr>VAS084_F_Ilgalaikioturt10Turtovienetask1</vt:lpstr>
      <vt:lpstr>'Forma 13'!VAS084_F_Ilgalaikioturt110Apskaitosveikla1</vt:lpstr>
      <vt:lpstr>VAS084_F_Ilgalaikioturt110Apskaitosveikla1</vt:lpstr>
      <vt:lpstr>'Forma 13'!VAS084_F_Ilgalaikioturt110Geriamojovande7</vt:lpstr>
      <vt:lpstr>VAS084_F_Ilgalaikioturt110Geriamojovande7</vt:lpstr>
      <vt:lpstr>'Forma 13'!VAS084_F_Ilgalaikioturt110Geriamojovande8</vt:lpstr>
      <vt:lpstr>VAS084_F_Ilgalaikioturt110Geriamojovande8</vt:lpstr>
      <vt:lpstr>'Forma 13'!VAS084_F_Ilgalaikioturt110Geriamojovande9</vt:lpstr>
      <vt:lpstr>VAS084_F_Ilgalaikioturt110Geriamojovande9</vt:lpstr>
      <vt:lpstr>'Forma 13'!VAS084_F_Ilgalaikioturt110Inventorinisnu1</vt:lpstr>
      <vt:lpstr>VAS084_F_Ilgalaikioturt110Inventorinisnu1</vt:lpstr>
      <vt:lpstr>'Forma 13'!VAS084_F_Ilgalaikioturt110Kitareguliuoja1</vt:lpstr>
      <vt:lpstr>VAS084_F_Ilgalaikioturt110Kitareguliuoja1</vt:lpstr>
      <vt:lpstr>'Forma 13'!VAS084_F_Ilgalaikioturt110Kitosveiklosne1</vt:lpstr>
      <vt:lpstr>VAS084_F_Ilgalaikioturt110Kitosveiklosne1</vt:lpstr>
      <vt:lpstr>'Forma 13'!VAS084_F_Ilgalaikioturt110Lrklimatokaito1</vt:lpstr>
      <vt:lpstr>VAS084_F_Ilgalaikioturt110Lrklimatokaito1</vt:lpstr>
      <vt:lpstr>'Forma 13'!VAS084_F_Ilgalaikioturt110Nuotekudumblot1</vt:lpstr>
      <vt:lpstr>VAS084_F_Ilgalaikioturt110Nuotekudumblot1</vt:lpstr>
      <vt:lpstr>'Forma 13'!VAS084_F_Ilgalaikioturt110Nuotekusurinki1</vt:lpstr>
      <vt:lpstr>VAS084_F_Ilgalaikioturt110Nuotekusurinki1</vt:lpstr>
      <vt:lpstr>'Forma 13'!VAS084_F_Ilgalaikioturt110Nuotekuvalymas1</vt:lpstr>
      <vt:lpstr>VAS084_F_Ilgalaikioturt110Nuotekuvalymas1</vt:lpstr>
      <vt:lpstr>'Forma 13'!VAS084_F_Ilgalaikioturt110Pavirsiniunuot1</vt:lpstr>
      <vt:lpstr>VAS084_F_Ilgalaikioturt110Pavirsiniunuot1</vt:lpstr>
      <vt:lpstr>'Forma 13'!VAS084_F_Ilgalaikioturt110Turtovienetask1</vt:lpstr>
      <vt:lpstr>VAS084_F_Ilgalaikioturt110Turtovienetask1</vt:lpstr>
      <vt:lpstr>'Forma 13'!VAS084_F_Ilgalaikioturt111Apskaitosveikla1</vt:lpstr>
      <vt:lpstr>VAS084_F_Ilgalaikioturt111Apskaitosveikla1</vt:lpstr>
      <vt:lpstr>'Forma 13'!VAS084_F_Ilgalaikioturt111Geriamojovande7</vt:lpstr>
      <vt:lpstr>VAS084_F_Ilgalaikioturt111Geriamojovande7</vt:lpstr>
      <vt:lpstr>'Forma 13'!VAS084_F_Ilgalaikioturt111Geriamojovande8</vt:lpstr>
      <vt:lpstr>VAS084_F_Ilgalaikioturt111Geriamojovande8</vt:lpstr>
      <vt:lpstr>'Forma 13'!VAS084_F_Ilgalaikioturt111Geriamojovande9</vt:lpstr>
      <vt:lpstr>VAS084_F_Ilgalaikioturt111Geriamojovande9</vt:lpstr>
      <vt:lpstr>'Forma 13'!VAS084_F_Ilgalaikioturt111Inventorinisnu1</vt:lpstr>
      <vt:lpstr>VAS084_F_Ilgalaikioturt111Inventorinisnu1</vt:lpstr>
      <vt:lpstr>'Forma 13'!VAS084_F_Ilgalaikioturt111Kitareguliuoja1</vt:lpstr>
      <vt:lpstr>VAS084_F_Ilgalaikioturt111Kitareguliuoja1</vt:lpstr>
      <vt:lpstr>'Forma 13'!VAS084_F_Ilgalaikioturt111Kitosveiklosne1</vt:lpstr>
      <vt:lpstr>VAS084_F_Ilgalaikioturt111Kitosveiklosne1</vt:lpstr>
      <vt:lpstr>'Forma 13'!VAS084_F_Ilgalaikioturt111Lrklimatokaito1</vt:lpstr>
      <vt:lpstr>VAS084_F_Ilgalaikioturt111Lrklimatokaito1</vt:lpstr>
      <vt:lpstr>'Forma 13'!VAS084_F_Ilgalaikioturt111Nuotekudumblot1</vt:lpstr>
      <vt:lpstr>VAS084_F_Ilgalaikioturt111Nuotekudumblot1</vt:lpstr>
      <vt:lpstr>'Forma 13'!VAS084_F_Ilgalaikioturt111Nuotekusurinki1</vt:lpstr>
      <vt:lpstr>VAS084_F_Ilgalaikioturt111Nuotekusurinki1</vt:lpstr>
      <vt:lpstr>'Forma 13'!VAS084_F_Ilgalaikioturt111Nuotekuvalymas1</vt:lpstr>
      <vt:lpstr>VAS084_F_Ilgalaikioturt111Nuotekuvalymas1</vt:lpstr>
      <vt:lpstr>'Forma 13'!VAS084_F_Ilgalaikioturt111Pavirsiniunuot1</vt:lpstr>
      <vt:lpstr>VAS084_F_Ilgalaikioturt111Pavirsiniunuot1</vt:lpstr>
      <vt:lpstr>'Forma 13'!VAS084_F_Ilgalaikioturt111Turtovienetask1</vt:lpstr>
      <vt:lpstr>VAS084_F_Ilgalaikioturt111Turtovienetask1</vt:lpstr>
      <vt:lpstr>'Forma 13'!VAS084_F_Ilgalaikioturt112Apskaitosveikla1</vt:lpstr>
      <vt:lpstr>VAS084_F_Ilgalaikioturt112Apskaitosveikla1</vt:lpstr>
      <vt:lpstr>'Forma 13'!VAS084_F_Ilgalaikioturt112Geriamojovande7</vt:lpstr>
      <vt:lpstr>VAS084_F_Ilgalaikioturt112Geriamojovande7</vt:lpstr>
      <vt:lpstr>'Forma 13'!VAS084_F_Ilgalaikioturt112Geriamojovande8</vt:lpstr>
      <vt:lpstr>VAS084_F_Ilgalaikioturt112Geriamojovande8</vt:lpstr>
      <vt:lpstr>'Forma 13'!VAS084_F_Ilgalaikioturt112Geriamojovande9</vt:lpstr>
      <vt:lpstr>VAS084_F_Ilgalaikioturt112Geriamojovande9</vt:lpstr>
      <vt:lpstr>'Forma 13'!VAS084_F_Ilgalaikioturt112Inventorinisnu1</vt:lpstr>
      <vt:lpstr>VAS084_F_Ilgalaikioturt112Inventorinisnu1</vt:lpstr>
      <vt:lpstr>'Forma 13'!VAS084_F_Ilgalaikioturt112Kitareguliuoja1</vt:lpstr>
      <vt:lpstr>VAS084_F_Ilgalaikioturt112Kitareguliuoja1</vt:lpstr>
      <vt:lpstr>'Forma 13'!VAS084_F_Ilgalaikioturt112Kitosveiklosne1</vt:lpstr>
      <vt:lpstr>VAS084_F_Ilgalaikioturt112Kitosveiklosne1</vt:lpstr>
      <vt:lpstr>'Forma 13'!VAS084_F_Ilgalaikioturt112Lrklimatokaito1</vt:lpstr>
      <vt:lpstr>VAS084_F_Ilgalaikioturt112Lrklimatokaito1</vt:lpstr>
      <vt:lpstr>'Forma 13'!VAS084_F_Ilgalaikioturt112Nuotekudumblot1</vt:lpstr>
      <vt:lpstr>VAS084_F_Ilgalaikioturt112Nuotekudumblot1</vt:lpstr>
      <vt:lpstr>'Forma 13'!VAS084_F_Ilgalaikioturt112Nuotekusurinki1</vt:lpstr>
      <vt:lpstr>VAS084_F_Ilgalaikioturt112Nuotekusurinki1</vt:lpstr>
      <vt:lpstr>'Forma 13'!VAS084_F_Ilgalaikioturt112Nuotekuvalymas1</vt:lpstr>
      <vt:lpstr>VAS084_F_Ilgalaikioturt112Nuotekuvalymas1</vt:lpstr>
      <vt:lpstr>'Forma 13'!VAS084_F_Ilgalaikioturt112Pavirsiniunuot1</vt:lpstr>
      <vt:lpstr>VAS084_F_Ilgalaikioturt112Pavirsiniunuot1</vt:lpstr>
      <vt:lpstr>'Forma 13'!VAS084_F_Ilgalaikioturt112Turtovienetask1</vt:lpstr>
      <vt:lpstr>VAS084_F_Ilgalaikioturt112Turtovienetask1</vt:lpstr>
      <vt:lpstr>'Forma 13'!VAS084_F_Ilgalaikioturt113Apskaitosveikla1</vt:lpstr>
      <vt:lpstr>VAS084_F_Ilgalaikioturt113Apskaitosveikla1</vt:lpstr>
      <vt:lpstr>'Forma 13'!VAS084_F_Ilgalaikioturt113Geriamojovande7</vt:lpstr>
      <vt:lpstr>VAS084_F_Ilgalaikioturt113Geriamojovande7</vt:lpstr>
      <vt:lpstr>'Forma 13'!VAS084_F_Ilgalaikioturt113Geriamojovande8</vt:lpstr>
      <vt:lpstr>VAS084_F_Ilgalaikioturt113Geriamojovande8</vt:lpstr>
      <vt:lpstr>'Forma 13'!VAS084_F_Ilgalaikioturt113Geriamojovande9</vt:lpstr>
      <vt:lpstr>VAS084_F_Ilgalaikioturt113Geriamojovande9</vt:lpstr>
      <vt:lpstr>'Forma 13'!VAS084_F_Ilgalaikioturt113Inventorinisnu1</vt:lpstr>
      <vt:lpstr>VAS084_F_Ilgalaikioturt113Inventorinisnu1</vt:lpstr>
      <vt:lpstr>'Forma 13'!VAS084_F_Ilgalaikioturt113Kitareguliuoja1</vt:lpstr>
      <vt:lpstr>VAS084_F_Ilgalaikioturt113Kitareguliuoja1</vt:lpstr>
      <vt:lpstr>'Forma 13'!VAS084_F_Ilgalaikioturt113Kitosveiklosne1</vt:lpstr>
      <vt:lpstr>VAS084_F_Ilgalaikioturt113Kitosveiklosne1</vt:lpstr>
      <vt:lpstr>'Forma 13'!VAS084_F_Ilgalaikioturt113Lrklimatokaito1</vt:lpstr>
      <vt:lpstr>VAS084_F_Ilgalaikioturt113Lrklimatokaito1</vt:lpstr>
      <vt:lpstr>'Forma 13'!VAS084_F_Ilgalaikioturt113Nuotekudumblot1</vt:lpstr>
      <vt:lpstr>VAS084_F_Ilgalaikioturt113Nuotekudumblot1</vt:lpstr>
      <vt:lpstr>'Forma 13'!VAS084_F_Ilgalaikioturt113Nuotekusurinki1</vt:lpstr>
      <vt:lpstr>VAS084_F_Ilgalaikioturt113Nuotekusurinki1</vt:lpstr>
      <vt:lpstr>'Forma 13'!VAS084_F_Ilgalaikioturt113Nuotekuvalymas1</vt:lpstr>
      <vt:lpstr>VAS084_F_Ilgalaikioturt113Nuotekuvalymas1</vt:lpstr>
      <vt:lpstr>'Forma 13'!VAS084_F_Ilgalaikioturt113Pavirsiniunuot1</vt:lpstr>
      <vt:lpstr>VAS084_F_Ilgalaikioturt113Pavirsiniunuot1</vt:lpstr>
      <vt:lpstr>'Forma 13'!VAS084_F_Ilgalaikioturt113Turtovienetask1</vt:lpstr>
      <vt:lpstr>VAS084_F_Ilgalaikioturt113Turtovienetask1</vt:lpstr>
      <vt:lpstr>'Forma 13'!VAS084_F_Ilgalaikioturt114Apskaitosveikla1</vt:lpstr>
      <vt:lpstr>VAS084_F_Ilgalaikioturt114Apskaitosveikla1</vt:lpstr>
      <vt:lpstr>'Forma 13'!VAS084_F_Ilgalaikioturt114Geriamojovande7</vt:lpstr>
      <vt:lpstr>VAS084_F_Ilgalaikioturt114Geriamojovande7</vt:lpstr>
      <vt:lpstr>'Forma 13'!VAS084_F_Ilgalaikioturt114Geriamojovande8</vt:lpstr>
      <vt:lpstr>VAS084_F_Ilgalaikioturt114Geriamojovande8</vt:lpstr>
      <vt:lpstr>'Forma 13'!VAS084_F_Ilgalaikioturt114Geriamojovande9</vt:lpstr>
      <vt:lpstr>VAS084_F_Ilgalaikioturt114Geriamojovande9</vt:lpstr>
      <vt:lpstr>'Forma 13'!VAS084_F_Ilgalaikioturt114Inventorinisnu1</vt:lpstr>
      <vt:lpstr>VAS084_F_Ilgalaikioturt114Inventorinisnu1</vt:lpstr>
      <vt:lpstr>'Forma 13'!VAS084_F_Ilgalaikioturt114Kitareguliuoja1</vt:lpstr>
      <vt:lpstr>VAS084_F_Ilgalaikioturt114Kitareguliuoja1</vt:lpstr>
      <vt:lpstr>'Forma 13'!VAS084_F_Ilgalaikioturt114Kitosveiklosne1</vt:lpstr>
      <vt:lpstr>VAS084_F_Ilgalaikioturt114Kitosveiklosne1</vt:lpstr>
      <vt:lpstr>'Forma 13'!VAS084_F_Ilgalaikioturt114Lrklimatokaito1</vt:lpstr>
      <vt:lpstr>VAS084_F_Ilgalaikioturt114Lrklimatokaito1</vt:lpstr>
      <vt:lpstr>'Forma 13'!VAS084_F_Ilgalaikioturt114Nuotekudumblot1</vt:lpstr>
      <vt:lpstr>VAS084_F_Ilgalaikioturt114Nuotekudumblot1</vt:lpstr>
      <vt:lpstr>'Forma 13'!VAS084_F_Ilgalaikioturt114Nuotekusurinki1</vt:lpstr>
      <vt:lpstr>VAS084_F_Ilgalaikioturt114Nuotekusurinki1</vt:lpstr>
      <vt:lpstr>'Forma 13'!VAS084_F_Ilgalaikioturt114Nuotekuvalymas1</vt:lpstr>
      <vt:lpstr>VAS084_F_Ilgalaikioturt114Nuotekuvalymas1</vt:lpstr>
      <vt:lpstr>'Forma 13'!VAS084_F_Ilgalaikioturt114Pavirsiniunuot1</vt:lpstr>
      <vt:lpstr>VAS084_F_Ilgalaikioturt114Pavirsiniunuot1</vt:lpstr>
      <vt:lpstr>'Forma 13'!VAS084_F_Ilgalaikioturt114Turtovienetask1</vt:lpstr>
      <vt:lpstr>VAS084_F_Ilgalaikioturt114Turtovienetask1</vt:lpstr>
      <vt:lpstr>'Forma 13'!VAS084_F_Ilgalaikioturt115Apskaitosveikla1</vt:lpstr>
      <vt:lpstr>VAS084_F_Ilgalaikioturt115Apskaitosveikla1</vt:lpstr>
      <vt:lpstr>'Forma 13'!VAS084_F_Ilgalaikioturt115Geriamojovande7</vt:lpstr>
      <vt:lpstr>VAS084_F_Ilgalaikioturt115Geriamojovande7</vt:lpstr>
      <vt:lpstr>'Forma 13'!VAS084_F_Ilgalaikioturt115Geriamojovande8</vt:lpstr>
      <vt:lpstr>VAS084_F_Ilgalaikioturt115Geriamojovande8</vt:lpstr>
      <vt:lpstr>'Forma 13'!VAS084_F_Ilgalaikioturt115Geriamojovande9</vt:lpstr>
      <vt:lpstr>VAS084_F_Ilgalaikioturt115Geriamojovande9</vt:lpstr>
      <vt:lpstr>'Forma 13'!VAS084_F_Ilgalaikioturt115Inventorinisnu1</vt:lpstr>
      <vt:lpstr>VAS084_F_Ilgalaikioturt115Inventorinisnu1</vt:lpstr>
      <vt:lpstr>'Forma 13'!VAS084_F_Ilgalaikioturt115Kitareguliuoja1</vt:lpstr>
      <vt:lpstr>VAS084_F_Ilgalaikioturt115Kitareguliuoja1</vt:lpstr>
      <vt:lpstr>'Forma 13'!VAS084_F_Ilgalaikioturt115Kitosveiklosne1</vt:lpstr>
      <vt:lpstr>VAS084_F_Ilgalaikioturt115Kitosveiklosne1</vt:lpstr>
      <vt:lpstr>'Forma 13'!VAS084_F_Ilgalaikioturt115Lrklimatokaito1</vt:lpstr>
      <vt:lpstr>VAS084_F_Ilgalaikioturt115Lrklimatokaito1</vt:lpstr>
      <vt:lpstr>'Forma 13'!VAS084_F_Ilgalaikioturt115Nuotekudumblot1</vt:lpstr>
      <vt:lpstr>VAS084_F_Ilgalaikioturt115Nuotekudumblot1</vt:lpstr>
      <vt:lpstr>'Forma 13'!VAS084_F_Ilgalaikioturt115Nuotekusurinki1</vt:lpstr>
      <vt:lpstr>VAS084_F_Ilgalaikioturt115Nuotekusurinki1</vt:lpstr>
      <vt:lpstr>'Forma 13'!VAS084_F_Ilgalaikioturt115Nuotekuvalymas1</vt:lpstr>
      <vt:lpstr>VAS084_F_Ilgalaikioturt115Nuotekuvalymas1</vt:lpstr>
      <vt:lpstr>'Forma 13'!VAS084_F_Ilgalaikioturt115Pavirsiniunuot1</vt:lpstr>
      <vt:lpstr>VAS084_F_Ilgalaikioturt115Pavirsiniunuot1</vt:lpstr>
      <vt:lpstr>'Forma 13'!VAS084_F_Ilgalaikioturt115Turtovienetask1</vt:lpstr>
      <vt:lpstr>VAS084_F_Ilgalaikioturt115Turtovienetask1</vt:lpstr>
      <vt:lpstr>'Forma 13'!VAS084_F_Ilgalaikioturt116Apskaitosveikla1</vt:lpstr>
      <vt:lpstr>VAS084_F_Ilgalaikioturt116Apskaitosveikla1</vt:lpstr>
      <vt:lpstr>'Forma 13'!VAS084_F_Ilgalaikioturt116Geriamojovande7</vt:lpstr>
      <vt:lpstr>VAS084_F_Ilgalaikioturt116Geriamojovande7</vt:lpstr>
      <vt:lpstr>'Forma 13'!VAS084_F_Ilgalaikioturt116Geriamojovande8</vt:lpstr>
      <vt:lpstr>VAS084_F_Ilgalaikioturt116Geriamojovande8</vt:lpstr>
      <vt:lpstr>'Forma 13'!VAS084_F_Ilgalaikioturt116Geriamojovande9</vt:lpstr>
      <vt:lpstr>VAS084_F_Ilgalaikioturt116Geriamojovande9</vt:lpstr>
      <vt:lpstr>'Forma 13'!VAS084_F_Ilgalaikioturt116Inventorinisnu1</vt:lpstr>
      <vt:lpstr>VAS084_F_Ilgalaikioturt116Inventorinisnu1</vt:lpstr>
      <vt:lpstr>'Forma 13'!VAS084_F_Ilgalaikioturt116Kitareguliuoja1</vt:lpstr>
      <vt:lpstr>VAS084_F_Ilgalaikioturt116Kitareguliuoja1</vt:lpstr>
      <vt:lpstr>'Forma 13'!VAS084_F_Ilgalaikioturt116Kitosveiklosne1</vt:lpstr>
      <vt:lpstr>VAS084_F_Ilgalaikioturt116Kitosveiklosne1</vt:lpstr>
      <vt:lpstr>'Forma 13'!VAS084_F_Ilgalaikioturt116Lrklimatokaito1</vt:lpstr>
      <vt:lpstr>VAS084_F_Ilgalaikioturt116Lrklimatokaito1</vt:lpstr>
      <vt:lpstr>'Forma 13'!VAS084_F_Ilgalaikioturt116Nuotekudumblot1</vt:lpstr>
      <vt:lpstr>VAS084_F_Ilgalaikioturt116Nuotekudumblot1</vt:lpstr>
      <vt:lpstr>'Forma 13'!VAS084_F_Ilgalaikioturt116Nuotekusurinki1</vt:lpstr>
      <vt:lpstr>VAS084_F_Ilgalaikioturt116Nuotekusurinki1</vt:lpstr>
      <vt:lpstr>'Forma 13'!VAS084_F_Ilgalaikioturt116Nuotekuvalymas1</vt:lpstr>
      <vt:lpstr>VAS084_F_Ilgalaikioturt116Nuotekuvalymas1</vt:lpstr>
      <vt:lpstr>'Forma 13'!VAS084_F_Ilgalaikioturt116Pavirsiniunuot1</vt:lpstr>
      <vt:lpstr>VAS084_F_Ilgalaikioturt116Pavirsiniunuot1</vt:lpstr>
      <vt:lpstr>'Forma 13'!VAS084_F_Ilgalaikioturt116Turtovienetask1</vt:lpstr>
      <vt:lpstr>VAS084_F_Ilgalaikioturt116Turtovienetask1</vt:lpstr>
      <vt:lpstr>'Forma 13'!VAS084_F_Ilgalaikioturt117Apskaitosveikla1</vt:lpstr>
      <vt:lpstr>VAS084_F_Ilgalaikioturt117Apskaitosveikla1</vt:lpstr>
      <vt:lpstr>'Forma 13'!VAS084_F_Ilgalaikioturt117Geriamojovande7</vt:lpstr>
      <vt:lpstr>VAS084_F_Ilgalaikioturt117Geriamojovande7</vt:lpstr>
      <vt:lpstr>'Forma 13'!VAS084_F_Ilgalaikioturt117Geriamojovande8</vt:lpstr>
      <vt:lpstr>VAS084_F_Ilgalaikioturt117Geriamojovande8</vt:lpstr>
      <vt:lpstr>'Forma 13'!VAS084_F_Ilgalaikioturt117Geriamojovande9</vt:lpstr>
      <vt:lpstr>VAS084_F_Ilgalaikioturt117Geriamojovande9</vt:lpstr>
      <vt:lpstr>'Forma 13'!VAS084_F_Ilgalaikioturt117Inventorinisnu1</vt:lpstr>
      <vt:lpstr>VAS084_F_Ilgalaikioturt117Inventorinisnu1</vt:lpstr>
      <vt:lpstr>'Forma 13'!VAS084_F_Ilgalaikioturt117Kitareguliuoja1</vt:lpstr>
      <vt:lpstr>VAS084_F_Ilgalaikioturt117Kitareguliuoja1</vt:lpstr>
      <vt:lpstr>'Forma 13'!VAS084_F_Ilgalaikioturt117Kitosveiklosne1</vt:lpstr>
      <vt:lpstr>VAS084_F_Ilgalaikioturt117Kitosveiklosne1</vt:lpstr>
      <vt:lpstr>'Forma 13'!VAS084_F_Ilgalaikioturt117Lrklimatokaito1</vt:lpstr>
      <vt:lpstr>VAS084_F_Ilgalaikioturt117Lrklimatokaito1</vt:lpstr>
      <vt:lpstr>'Forma 13'!VAS084_F_Ilgalaikioturt117Nuotekudumblot1</vt:lpstr>
      <vt:lpstr>VAS084_F_Ilgalaikioturt117Nuotekudumblot1</vt:lpstr>
      <vt:lpstr>'Forma 13'!VAS084_F_Ilgalaikioturt117Nuotekusurinki1</vt:lpstr>
      <vt:lpstr>VAS084_F_Ilgalaikioturt117Nuotekusurinki1</vt:lpstr>
      <vt:lpstr>'Forma 13'!VAS084_F_Ilgalaikioturt117Nuotekuvalymas1</vt:lpstr>
      <vt:lpstr>VAS084_F_Ilgalaikioturt117Nuotekuvalymas1</vt:lpstr>
      <vt:lpstr>'Forma 13'!VAS084_F_Ilgalaikioturt117Pavirsiniunuot1</vt:lpstr>
      <vt:lpstr>VAS084_F_Ilgalaikioturt117Pavirsiniunuot1</vt:lpstr>
      <vt:lpstr>'Forma 13'!VAS084_F_Ilgalaikioturt117Turtovienetask1</vt:lpstr>
      <vt:lpstr>VAS084_F_Ilgalaikioturt117Turtovienetask1</vt:lpstr>
      <vt:lpstr>'Forma 13'!VAS084_F_Ilgalaikioturt118Apskaitosveikla1</vt:lpstr>
      <vt:lpstr>VAS084_F_Ilgalaikioturt118Apskaitosveikla1</vt:lpstr>
      <vt:lpstr>'Forma 13'!VAS084_F_Ilgalaikioturt118Geriamojovande7</vt:lpstr>
      <vt:lpstr>VAS084_F_Ilgalaikioturt118Geriamojovande7</vt:lpstr>
      <vt:lpstr>'Forma 13'!VAS084_F_Ilgalaikioturt118Geriamojovande8</vt:lpstr>
      <vt:lpstr>VAS084_F_Ilgalaikioturt118Geriamojovande8</vt:lpstr>
      <vt:lpstr>'Forma 13'!VAS084_F_Ilgalaikioturt118Geriamojovande9</vt:lpstr>
      <vt:lpstr>VAS084_F_Ilgalaikioturt118Geriamojovande9</vt:lpstr>
      <vt:lpstr>'Forma 13'!VAS084_F_Ilgalaikioturt118Inventorinisnu1</vt:lpstr>
      <vt:lpstr>VAS084_F_Ilgalaikioturt118Inventorinisnu1</vt:lpstr>
      <vt:lpstr>'Forma 13'!VAS084_F_Ilgalaikioturt118Kitareguliuoja1</vt:lpstr>
      <vt:lpstr>VAS084_F_Ilgalaikioturt118Kitareguliuoja1</vt:lpstr>
      <vt:lpstr>'Forma 13'!VAS084_F_Ilgalaikioturt118Kitosveiklosne1</vt:lpstr>
      <vt:lpstr>VAS084_F_Ilgalaikioturt118Kitosveiklosne1</vt:lpstr>
      <vt:lpstr>'Forma 13'!VAS084_F_Ilgalaikioturt118Lrklimatokaito1</vt:lpstr>
      <vt:lpstr>VAS084_F_Ilgalaikioturt118Lrklimatokaito1</vt:lpstr>
      <vt:lpstr>'Forma 13'!VAS084_F_Ilgalaikioturt118Nuotekudumblot1</vt:lpstr>
      <vt:lpstr>VAS084_F_Ilgalaikioturt118Nuotekudumblot1</vt:lpstr>
      <vt:lpstr>'Forma 13'!VAS084_F_Ilgalaikioturt118Nuotekusurinki1</vt:lpstr>
      <vt:lpstr>VAS084_F_Ilgalaikioturt118Nuotekusurinki1</vt:lpstr>
      <vt:lpstr>'Forma 13'!VAS084_F_Ilgalaikioturt118Nuotekuvalymas1</vt:lpstr>
      <vt:lpstr>VAS084_F_Ilgalaikioturt118Nuotekuvalymas1</vt:lpstr>
      <vt:lpstr>'Forma 13'!VAS084_F_Ilgalaikioturt118Pavirsiniunuot1</vt:lpstr>
      <vt:lpstr>VAS084_F_Ilgalaikioturt118Pavirsiniunuot1</vt:lpstr>
      <vt:lpstr>'Forma 13'!VAS084_F_Ilgalaikioturt118Turtovienetask1</vt:lpstr>
      <vt:lpstr>VAS084_F_Ilgalaikioturt118Turtovienetask1</vt:lpstr>
      <vt:lpstr>'Forma 13'!VAS084_F_Ilgalaikioturt119Apskaitosveikla1</vt:lpstr>
      <vt:lpstr>VAS084_F_Ilgalaikioturt119Apskaitosveikla1</vt:lpstr>
      <vt:lpstr>'Forma 13'!VAS084_F_Ilgalaikioturt119Geriamojovande7</vt:lpstr>
      <vt:lpstr>VAS084_F_Ilgalaikioturt119Geriamojovande7</vt:lpstr>
      <vt:lpstr>'Forma 13'!VAS084_F_Ilgalaikioturt119Geriamojovande8</vt:lpstr>
      <vt:lpstr>VAS084_F_Ilgalaikioturt119Geriamojovande8</vt:lpstr>
      <vt:lpstr>'Forma 13'!VAS084_F_Ilgalaikioturt119Geriamojovande9</vt:lpstr>
      <vt:lpstr>VAS084_F_Ilgalaikioturt119Geriamojovande9</vt:lpstr>
      <vt:lpstr>'Forma 13'!VAS084_F_Ilgalaikioturt119Inventorinisnu1</vt:lpstr>
      <vt:lpstr>VAS084_F_Ilgalaikioturt119Inventorinisnu1</vt:lpstr>
      <vt:lpstr>'Forma 13'!VAS084_F_Ilgalaikioturt119Kitareguliuoja1</vt:lpstr>
      <vt:lpstr>VAS084_F_Ilgalaikioturt119Kitareguliuoja1</vt:lpstr>
      <vt:lpstr>'Forma 13'!VAS084_F_Ilgalaikioturt119Kitosveiklosne1</vt:lpstr>
      <vt:lpstr>VAS084_F_Ilgalaikioturt119Kitosveiklosne1</vt:lpstr>
      <vt:lpstr>'Forma 13'!VAS084_F_Ilgalaikioturt119Lrklimatokaito1</vt:lpstr>
      <vt:lpstr>VAS084_F_Ilgalaikioturt119Lrklimatokaito1</vt:lpstr>
      <vt:lpstr>'Forma 13'!VAS084_F_Ilgalaikioturt119Nuotekudumblot1</vt:lpstr>
      <vt:lpstr>VAS084_F_Ilgalaikioturt119Nuotekudumblot1</vt:lpstr>
      <vt:lpstr>'Forma 13'!VAS084_F_Ilgalaikioturt119Nuotekusurinki1</vt:lpstr>
      <vt:lpstr>VAS084_F_Ilgalaikioturt119Nuotekusurinki1</vt:lpstr>
      <vt:lpstr>'Forma 13'!VAS084_F_Ilgalaikioturt119Nuotekuvalymas1</vt:lpstr>
      <vt:lpstr>VAS084_F_Ilgalaikioturt119Nuotekuvalymas1</vt:lpstr>
      <vt:lpstr>'Forma 13'!VAS084_F_Ilgalaikioturt119Pavirsiniunuot1</vt:lpstr>
      <vt:lpstr>VAS084_F_Ilgalaikioturt119Pavirsiniunuot1</vt:lpstr>
      <vt:lpstr>'Forma 13'!VAS084_F_Ilgalaikioturt119Turtovienetask1</vt:lpstr>
      <vt:lpstr>VAS084_F_Ilgalaikioturt119Turtovienetask1</vt:lpstr>
      <vt:lpstr>'Forma 13'!VAS084_F_Ilgalaikioturt11Apskaitosveikla1</vt:lpstr>
      <vt:lpstr>VAS084_F_Ilgalaikioturt11Apskaitosveikla1</vt:lpstr>
      <vt:lpstr>'Forma 13'!VAS084_F_Ilgalaikioturt11Geriamojovande7</vt:lpstr>
      <vt:lpstr>VAS084_F_Ilgalaikioturt11Geriamojovande7</vt:lpstr>
      <vt:lpstr>'Forma 13'!VAS084_F_Ilgalaikioturt11Geriamojovande8</vt:lpstr>
      <vt:lpstr>VAS084_F_Ilgalaikioturt11Geriamojovande8</vt:lpstr>
      <vt:lpstr>'Forma 13'!VAS084_F_Ilgalaikioturt11Geriamojovande9</vt:lpstr>
      <vt:lpstr>VAS084_F_Ilgalaikioturt11Geriamojovande9</vt:lpstr>
      <vt:lpstr>'Forma 13'!VAS084_F_Ilgalaikioturt11Inventorinisnu1</vt:lpstr>
      <vt:lpstr>VAS084_F_Ilgalaikioturt11Inventorinisnu1</vt:lpstr>
      <vt:lpstr>'Forma 13'!VAS084_F_Ilgalaikioturt11Kitareguliuoja1</vt:lpstr>
      <vt:lpstr>VAS084_F_Ilgalaikioturt11Kitareguliuoja1</vt:lpstr>
      <vt:lpstr>'Forma 13'!VAS084_F_Ilgalaikioturt11Kitosveiklosne1</vt:lpstr>
      <vt:lpstr>VAS084_F_Ilgalaikioturt11Kitosveiklosne1</vt:lpstr>
      <vt:lpstr>'Forma 13'!VAS084_F_Ilgalaikioturt11Lrklimatokaito1</vt:lpstr>
      <vt:lpstr>VAS084_F_Ilgalaikioturt11Lrklimatokaito1</vt:lpstr>
      <vt:lpstr>'Forma 13'!VAS084_F_Ilgalaikioturt11Nuotekudumblot1</vt:lpstr>
      <vt:lpstr>VAS084_F_Ilgalaikioturt11Nuotekudumblot1</vt:lpstr>
      <vt:lpstr>'Forma 13'!VAS084_F_Ilgalaikioturt11Nuotekusurinki1</vt:lpstr>
      <vt:lpstr>VAS084_F_Ilgalaikioturt11Nuotekusurinki1</vt:lpstr>
      <vt:lpstr>'Forma 13'!VAS084_F_Ilgalaikioturt11Nuotekuvalymas1</vt:lpstr>
      <vt:lpstr>VAS084_F_Ilgalaikioturt11Nuotekuvalymas1</vt:lpstr>
      <vt:lpstr>'Forma 13'!VAS084_F_Ilgalaikioturt11Pavirsiniunuot1</vt:lpstr>
      <vt:lpstr>VAS084_F_Ilgalaikioturt11Pavirsiniunuot1</vt:lpstr>
      <vt:lpstr>'Forma 13'!VAS084_F_Ilgalaikioturt11Turtovienetask1</vt:lpstr>
      <vt:lpstr>VAS084_F_Ilgalaikioturt11Turtovienetask1</vt:lpstr>
      <vt:lpstr>'Forma 13'!VAS084_F_Ilgalaikioturt120Apskaitosveikla1</vt:lpstr>
      <vt:lpstr>VAS084_F_Ilgalaikioturt120Apskaitosveikla1</vt:lpstr>
      <vt:lpstr>'Forma 13'!VAS084_F_Ilgalaikioturt120Geriamojovande7</vt:lpstr>
      <vt:lpstr>VAS084_F_Ilgalaikioturt120Geriamojovande7</vt:lpstr>
      <vt:lpstr>'Forma 13'!VAS084_F_Ilgalaikioturt120Geriamojovande8</vt:lpstr>
      <vt:lpstr>VAS084_F_Ilgalaikioturt120Geriamojovande8</vt:lpstr>
      <vt:lpstr>'Forma 13'!VAS084_F_Ilgalaikioturt120Geriamojovande9</vt:lpstr>
      <vt:lpstr>VAS084_F_Ilgalaikioturt120Geriamojovande9</vt:lpstr>
      <vt:lpstr>'Forma 13'!VAS084_F_Ilgalaikioturt120Inventorinisnu1</vt:lpstr>
      <vt:lpstr>VAS084_F_Ilgalaikioturt120Inventorinisnu1</vt:lpstr>
      <vt:lpstr>'Forma 13'!VAS084_F_Ilgalaikioturt120Kitareguliuoja1</vt:lpstr>
      <vt:lpstr>VAS084_F_Ilgalaikioturt120Kitareguliuoja1</vt:lpstr>
      <vt:lpstr>'Forma 13'!VAS084_F_Ilgalaikioturt120Kitosveiklosne1</vt:lpstr>
      <vt:lpstr>VAS084_F_Ilgalaikioturt120Kitosveiklosne1</vt:lpstr>
      <vt:lpstr>'Forma 13'!VAS084_F_Ilgalaikioturt120Lrklimatokaito1</vt:lpstr>
      <vt:lpstr>VAS084_F_Ilgalaikioturt120Lrklimatokaito1</vt:lpstr>
      <vt:lpstr>'Forma 13'!VAS084_F_Ilgalaikioturt120Nuotekudumblot1</vt:lpstr>
      <vt:lpstr>VAS084_F_Ilgalaikioturt120Nuotekudumblot1</vt:lpstr>
      <vt:lpstr>'Forma 13'!VAS084_F_Ilgalaikioturt120Nuotekusurinki1</vt:lpstr>
      <vt:lpstr>VAS084_F_Ilgalaikioturt120Nuotekusurinki1</vt:lpstr>
      <vt:lpstr>'Forma 13'!VAS084_F_Ilgalaikioturt120Nuotekuvalymas1</vt:lpstr>
      <vt:lpstr>VAS084_F_Ilgalaikioturt120Nuotekuvalymas1</vt:lpstr>
      <vt:lpstr>'Forma 13'!VAS084_F_Ilgalaikioturt120Pavirsiniunuot1</vt:lpstr>
      <vt:lpstr>VAS084_F_Ilgalaikioturt120Pavirsiniunuot1</vt:lpstr>
      <vt:lpstr>'Forma 13'!VAS084_F_Ilgalaikioturt120Turtovienetask1</vt:lpstr>
      <vt:lpstr>VAS084_F_Ilgalaikioturt120Turtovienetask1</vt:lpstr>
      <vt:lpstr>'Forma 13'!VAS084_F_Ilgalaikioturt121Apskaitosveikla1</vt:lpstr>
      <vt:lpstr>VAS084_F_Ilgalaikioturt121Apskaitosveikla1</vt:lpstr>
      <vt:lpstr>'Forma 13'!VAS084_F_Ilgalaikioturt121Geriamojovande7</vt:lpstr>
      <vt:lpstr>VAS084_F_Ilgalaikioturt121Geriamojovande7</vt:lpstr>
      <vt:lpstr>'Forma 13'!VAS084_F_Ilgalaikioturt121Geriamojovande8</vt:lpstr>
      <vt:lpstr>VAS084_F_Ilgalaikioturt121Geriamojovande8</vt:lpstr>
      <vt:lpstr>'Forma 13'!VAS084_F_Ilgalaikioturt121Geriamojovande9</vt:lpstr>
      <vt:lpstr>VAS084_F_Ilgalaikioturt121Geriamojovande9</vt:lpstr>
      <vt:lpstr>'Forma 13'!VAS084_F_Ilgalaikioturt121Inventorinisnu1</vt:lpstr>
      <vt:lpstr>VAS084_F_Ilgalaikioturt121Inventorinisnu1</vt:lpstr>
      <vt:lpstr>'Forma 13'!VAS084_F_Ilgalaikioturt121Kitareguliuoja1</vt:lpstr>
      <vt:lpstr>VAS084_F_Ilgalaikioturt121Kitareguliuoja1</vt:lpstr>
      <vt:lpstr>'Forma 13'!VAS084_F_Ilgalaikioturt121Kitosveiklosne1</vt:lpstr>
      <vt:lpstr>VAS084_F_Ilgalaikioturt121Kitosveiklosne1</vt:lpstr>
      <vt:lpstr>'Forma 13'!VAS084_F_Ilgalaikioturt121Lrklimatokaito1</vt:lpstr>
      <vt:lpstr>VAS084_F_Ilgalaikioturt121Lrklimatokaito1</vt:lpstr>
      <vt:lpstr>'Forma 13'!VAS084_F_Ilgalaikioturt121Nuotekudumblot1</vt:lpstr>
      <vt:lpstr>VAS084_F_Ilgalaikioturt121Nuotekudumblot1</vt:lpstr>
      <vt:lpstr>'Forma 13'!VAS084_F_Ilgalaikioturt121Nuotekusurinki1</vt:lpstr>
      <vt:lpstr>VAS084_F_Ilgalaikioturt121Nuotekusurinki1</vt:lpstr>
      <vt:lpstr>'Forma 13'!VAS084_F_Ilgalaikioturt121Nuotekuvalymas1</vt:lpstr>
      <vt:lpstr>VAS084_F_Ilgalaikioturt121Nuotekuvalymas1</vt:lpstr>
      <vt:lpstr>'Forma 13'!VAS084_F_Ilgalaikioturt121Pavirsiniunuot1</vt:lpstr>
      <vt:lpstr>VAS084_F_Ilgalaikioturt121Pavirsiniunuot1</vt:lpstr>
      <vt:lpstr>'Forma 13'!VAS084_F_Ilgalaikioturt121Turtovienetask1</vt:lpstr>
      <vt:lpstr>VAS084_F_Ilgalaikioturt121Turtovienetask1</vt:lpstr>
      <vt:lpstr>'Forma 13'!VAS084_F_Ilgalaikioturt122Apskaitosveikla1</vt:lpstr>
      <vt:lpstr>VAS084_F_Ilgalaikioturt122Apskaitosveikla1</vt:lpstr>
      <vt:lpstr>'Forma 13'!VAS084_F_Ilgalaikioturt122Geriamojovande7</vt:lpstr>
      <vt:lpstr>VAS084_F_Ilgalaikioturt122Geriamojovande7</vt:lpstr>
      <vt:lpstr>'Forma 13'!VAS084_F_Ilgalaikioturt122Geriamojovande8</vt:lpstr>
      <vt:lpstr>VAS084_F_Ilgalaikioturt122Geriamojovande8</vt:lpstr>
      <vt:lpstr>'Forma 13'!VAS084_F_Ilgalaikioturt122Geriamojovande9</vt:lpstr>
      <vt:lpstr>VAS084_F_Ilgalaikioturt122Geriamojovande9</vt:lpstr>
      <vt:lpstr>'Forma 13'!VAS084_F_Ilgalaikioturt122Inventorinisnu1</vt:lpstr>
      <vt:lpstr>VAS084_F_Ilgalaikioturt122Inventorinisnu1</vt:lpstr>
      <vt:lpstr>'Forma 13'!VAS084_F_Ilgalaikioturt122Kitareguliuoja1</vt:lpstr>
      <vt:lpstr>VAS084_F_Ilgalaikioturt122Kitareguliuoja1</vt:lpstr>
      <vt:lpstr>'Forma 13'!VAS084_F_Ilgalaikioturt122Kitosveiklosne1</vt:lpstr>
      <vt:lpstr>VAS084_F_Ilgalaikioturt122Kitosveiklosne1</vt:lpstr>
      <vt:lpstr>'Forma 13'!VAS084_F_Ilgalaikioturt122Lrklimatokaito1</vt:lpstr>
      <vt:lpstr>VAS084_F_Ilgalaikioturt122Lrklimatokaito1</vt:lpstr>
      <vt:lpstr>'Forma 13'!VAS084_F_Ilgalaikioturt122Nuotekudumblot1</vt:lpstr>
      <vt:lpstr>VAS084_F_Ilgalaikioturt122Nuotekudumblot1</vt:lpstr>
      <vt:lpstr>'Forma 13'!VAS084_F_Ilgalaikioturt122Nuotekusurinki1</vt:lpstr>
      <vt:lpstr>VAS084_F_Ilgalaikioturt122Nuotekusurinki1</vt:lpstr>
      <vt:lpstr>'Forma 13'!VAS084_F_Ilgalaikioturt122Nuotekuvalymas1</vt:lpstr>
      <vt:lpstr>VAS084_F_Ilgalaikioturt122Nuotekuvalymas1</vt:lpstr>
      <vt:lpstr>'Forma 13'!VAS084_F_Ilgalaikioturt122Pavirsiniunuot1</vt:lpstr>
      <vt:lpstr>VAS084_F_Ilgalaikioturt122Pavirsiniunuot1</vt:lpstr>
      <vt:lpstr>'Forma 13'!VAS084_F_Ilgalaikioturt122Turtovienetask1</vt:lpstr>
      <vt:lpstr>VAS084_F_Ilgalaikioturt122Turtovienetask1</vt:lpstr>
      <vt:lpstr>'Forma 13'!VAS084_F_Ilgalaikioturt123Apskaitosveikla1</vt:lpstr>
      <vt:lpstr>VAS084_F_Ilgalaikioturt123Apskaitosveikla1</vt:lpstr>
      <vt:lpstr>'Forma 13'!VAS084_F_Ilgalaikioturt123Geriamojovande7</vt:lpstr>
      <vt:lpstr>VAS084_F_Ilgalaikioturt123Geriamojovande7</vt:lpstr>
      <vt:lpstr>'Forma 13'!VAS084_F_Ilgalaikioturt123Geriamojovande8</vt:lpstr>
      <vt:lpstr>VAS084_F_Ilgalaikioturt123Geriamojovande8</vt:lpstr>
      <vt:lpstr>'Forma 13'!VAS084_F_Ilgalaikioturt123Geriamojovande9</vt:lpstr>
      <vt:lpstr>VAS084_F_Ilgalaikioturt123Geriamojovande9</vt:lpstr>
      <vt:lpstr>'Forma 13'!VAS084_F_Ilgalaikioturt123Inventorinisnu1</vt:lpstr>
      <vt:lpstr>VAS084_F_Ilgalaikioturt123Inventorinisnu1</vt:lpstr>
      <vt:lpstr>'Forma 13'!VAS084_F_Ilgalaikioturt123Kitareguliuoja1</vt:lpstr>
      <vt:lpstr>VAS084_F_Ilgalaikioturt123Kitareguliuoja1</vt:lpstr>
      <vt:lpstr>'Forma 13'!VAS084_F_Ilgalaikioturt123Kitosveiklosne1</vt:lpstr>
      <vt:lpstr>VAS084_F_Ilgalaikioturt123Kitosveiklosne1</vt:lpstr>
      <vt:lpstr>'Forma 13'!VAS084_F_Ilgalaikioturt123Lrklimatokaito1</vt:lpstr>
      <vt:lpstr>VAS084_F_Ilgalaikioturt123Lrklimatokaito1</vt:lpstr>
      <vt:lpstr>'Forma 13'!VAS084_F_Ilgalaikioturt123Nuotekudumblot1</vt:lpstr>
      <vt:lpstr>VAS084_F_Ilgalaikioturt123Nuotekudumblot1</vt:lpstr>
      <vt:lpstr>'Forma 13'!VAS084_F_Ilgalaikioturt123Nuotekusurinki1</vt:lpstr>
      <vt:lpstr>VAS084_F_Ilgalaikioturt123Nuotekusurinki1</vt:lpstr>
      <vt:lpstr>'Forma 13'!VAS084_F_Ilgalaikioturt123Nuotekuvalymas1</vt:lpstr>
      <vt:lpstr>VAS084_F_Ilgalaikioturt123Nuotekuvalymas1</vt:lpstr>
      <vt:lpstr>'Forma 13'!VAS084_F_Ilgalaikioturt123Pavirsiniunuot1</vt:lpstr>
      <vt:lpstr>VAS084_F_Ilgalaikioturt123Pavirsiniunuot1</vt:lpstr>
      <vt:lpstr>'Forma 13'!VAS084_F_Ilgalaikioturt123Turtovienetask1</vt:lpstr>
      <vt:lpstr>VAS084_F_Ilgalaikioturt123Turtovienetask1</vt:lpstr>
      <vt:lpstr>'Forma 13'!VAS084_F_Ilgalaikioturt124Apskaitosveikla1</vt:lpstr>
      <vt:lpstr>VAS084_F_Ilgalaikioturt124Apskaitosveikla1</vt:lpstr>
      <vt:lpstr>'Forma 13'!VAS084_F_Ilgalaikioturt124Geriamojovande7</vt:lpstr>
      <vt:lpstr>VAS084_F_Ilgalaikioturt124Geriamojovande7</vt:lpstr>
      <vt:lpstr>'Forma 13'!VAS084_F_Ilgalaikioturt124Geriamojovande8</vt:lpstr>
      <vt:lpstr>VAS084_F_Ilgalaikioturt124Geriamojovande8</vt:lpstr>
      <vt:lpstr>'Forma 13'!VAS084_F_Ilgalaikioturt124Geriamojovande9</vt:lpstr>
      <vt:lpstr>VAS084_F_Ilgalaikioturt124Geriamojovande9</vt:lpstr>
      <vt:lpstr>'Forma 13'!VAS084_F_Ilgalaikioturt124Inventorinisnu1</vt:lpstr>
      <vt:lpstr>VAS084_F_Ilgalaikioturt124Inventorinisnu1</vt:lpstr>
      <vt:lpstr>'Forma 13'!VAS084_F_Ilgalaikioturt124Kitareguliuoja1</vt:lpstr>
      <vt:lpstr>VAS084_F_Ilgalaikioturt124Kitareguliuoja1</vt:lpstr>
      <vt:lpstr>'Forma 13'!VAS084_F_Ilgalaikioturt124Kitosveiklosne1</vt:lpstr>
      <vt:lpstr>VAS084_F_Ilgalaikioturt124Kitosveiklosne1</vt:lpstr>
      <vt:lpstr>'Forma 13'!VAS084_F_Ilgalaikioturt124Lrklimatokaito1</vt:lpstr>
      <vt:lpstr>VAS084_F_Ilgalaikioturt124Lrklimatokaito1</vt:lpstr>
      <vt:lpstr>'Forma 13'!VAS084_F_Ilgalaikioturt124Nuotekudumblot1</vt:lpstr>
      <vt:lpstr>VAS084_F_Ilgalaikioturt124Nuotekudumblot1</vt:lpstr>
      <vt:lpstr>'Forma 13'!VAS084_F_Ilgalaikioturt124Nuotekusurinki1</vt:lpstr>
      <vt:lpstr>VAS084_F_Ilgalaikioturt124Nuotekusurinki1</vt:lpstr>
      <vt:lpstr>'Forma 13'!VAS084_F_Ilgalaikioturt124Nuotekuvalymas1</vt:lpstr>
      <vt:lpstr>VAS084_F_Ilgalaikioturt124Nuotekuvalymas1</vt:lpstr>
      <vt:lpstr>'Forma 13'!VAS084_F_Ilgalaikioturt124Pavirsiniunuot1</vt:lpstr>
      <vt:lpstr>VAS084_F_Ilgalaikioturt124Pavirsiniunuot1</vt:lpstr>
      <vt:lpstr>'Forma 13'!VAS084_F_Ilgalaikioturt124Turtovienetask1</vt:lpstr>
      <vt:lpstr>VAS084_F_Ilgalaikioturt124Turtovienetask1</vt:lpstr>
      <vt:lpstr>'Forma 13'!VAS084_F_Ilgalaikioturt125Apskaitosveikla1</vt:lpstr>
      <vt:lpstr>VAS084_F_Ilgalaikioturt125Apskaitosveikla1</vt:lpstr>
      <vt:lpstr>'Forma 13'!VAS084_F_Ilgalaikioturt125Geriamojovande7</vt:lpstr>
      <vt:lpstr>VAS084_F_Ilgalaikioturt125Geriamojovande7</vt:lpstr>
      <vt:lpstr>'Forma 13'!VAS084_F_Ilgalaikioturt125Geriamojovande8</vt:lpstr>
      <vt:lpstr>VAS084_F_Ilgalaikioturt125Geriamojovande8</vt:lpstr>
      <vt:lpstr>'Forma 13'!VAS084_F_Ilgalaikioturt125Geriamojovande9</vt:lpstr>
      <vt:lpstr>VAS084_F_Ilgalaikioturt125Geriamojovande9</vt:lpstr>
      <vt:lpstr>'Forma 13'!VAS084_F_Ilgalaikioturt125Inventorinisnu1</vt:lpstr>
      <vt:lpstr>VAS084_F_Ilgalaikioturt125Inventorinisnu1</vt:lpstr>
      <vt:lpstr>'Forma 13'!VAS084_F_Ilgalaikioturt125Kitareguliuoja1</vt:lpstr>
      <vt:lpstr>VAS084_F_Ilgalaikioturt125Kitareguliuoja1</vt:lpstr>
      <vt:lpstr>'Forma 13'!VAS084_F_Ilgalaikioturt125Kitosveiklosne1</vt:lpstr>
      <vt:lpstr>VAS084_F_Ilgalaikioturt125Kitosveiklosne1</vt:lpstr>
      <vt:lpstr>'Forma 13'!VAS084_F_Ilgalaikioturt125Lrklimatokaito1</vt:lpstr>
      <vt:lpstr>VAS084_F_Ilgalaikioturt125Lrklimatokaito1</vt:lpstr>
      <vt:lpstr>'Forma 13'!VAS084_F_Ilgalaikioturt125Nuotekudumblot1</vt:lpstr>
      <vt:lpstr>VAS084_F_Ilgalaikioturt125Nuotekudumblot1</vt:lpstr>
      <vt:lpstr>'Forma 13'!VAS084_F_Ilgalaikioturt125Nuotekusurinki1</vt:lpstr>
      <vt:lpstr>VAS084_F_Ilgalaikioturt125Nuotekusurinki1</vt:lpstr>
      <vt:lpstr>'Forma 13'!VAS084_F_Ilgalaikioturt125Nuotekuvalymas1</vt:lpstr>
      <vt:lpstr>VAS084_F_Ilgalaikioturt125Nuotekuvalymas1</vt:lpstr>
      <vt:lpstr>'Forma 13'!VAS084_F_Ilgalaikioturt125Pavirsiniunuot1</vt:lpstr>
      <vt:lpstr>VAS084_F_Ilgalaikioturt125Pavirsiniunuot1</vt:lpstr>
      <vt:lpstr>'Forma 13'!VAS084_F_Ilgalaikioturt125Turtovienetask1</vt:lpstr>
      <vt:lpstr>VAS084_F_Ilgalaikioturt125Turtovienetask1</vt:lpstr>
      <vt:lpstr>'Forma 13'!VAS084_F_Ilgalaikioturt126Apskaitosveikla1</vt:lpstr>
      <vt:lpstr>VAS084_F_Ilgalaikioturt126Apskaitosveikla1</vt:lpstr>
      <vt:lpstr>'Forma 13'!VAS084_F_Ilgalaikioturt126Geriamojovande7</vt:lpstr>
      <vt:lpstr>VAS084_F_Ilgalaikioturt126Geriamojovande7</vt:lpstr>
      <vt:lpstr>'Forma 13'!VAS084_F_Ilgalaikioturt126Geriamojovande8</vt:lpstr>
      <vt:lpstr>VAS084_F_Ilgalaikioturt126Geriamojovande8</vt:lpstr>
      <vt:lpstr>'Forma 13'!VAS084_F_Ilgalaikioturt126Geriamojovande9</vt:lpstr>
      <vt:lpstr>VAS084_F_Ilgalaikioturt126Geriamojovande9</vt:lpstr>
      <vt:lpstr>'Forma 13'!VAS084_F_Ilgalaikioturt126Inventorinisnu1</vt:lpstr>
      <vt:lpstr>VAS084_F_Ilgalaikioturt126Inventorinisnu1</vt:lpstr>
      <vt:lpstr>'Forma 13'!VAS084_F_Ilgalaikioturt126Kitareguliuoja1</vt:lpstr>
      <vt:lpstr>VAS084_F_Ilgalaikioturt126Kitareguliuoja1</vt:lpstr>
      <vt:lpstr>'Forma 13'!VAS084_F_Ilgalaikioturt126Kitosveiklosne1</vt:lpstr>
      <vt:lpstr>VAS084_F_Ilgalaikioturt126Kitosveiklosne1</vt:lpstr>
      <vt:lpstr>'Forma 13'!VAS084_F_Ilgalaikioturt126Lrklimatokaito1</vt:lpstr>
      <vt:lpstr>VAS084_F_Ilgalaikioturt126Lrklimatokaito1</vt:lpstr>
      <vt:lpstr>'Forma 13'!VAS084_F_Ilgalaikioturt126Nuotekudumblot1</vt:lpstr>
      <vt:lpstr>VAS084_F_Ilgalaikioturt126Nuotekudumblot1</vt:lpstr>
      <vt:lpstr>'Forma 13'!VAS084_F_Ilgalaikioturt126Nuotekusurinki1</vt:lpstr>
      <vt:lpstr>VAS084_F_Ilgalaikioturt126Nuotekusurinki1</vt:lpstr>
      <vt:lpstr>'Forma 13'!VAS084_F_Ilgalaikioturt126Nuotekuvalymas1</vt:lpstr>
      <vt:lpstr>VAS084_F_Ilgalaikioturt126Nuotekuvalymas1</vt:lpstr>
      <vt:lpstr>'Forma 13'!VAS084_F_Ilgalaikioturt126Pavirsiniunuot1</vt:lpstr>
      <vt:lpstr>VAS084_F_Ilgalaikioturt126Pavirsiniunuot1</vt:lpstr>
      <vt:lpstr>'Forma 13'!VAS084_F_Ilgalaikioturt126Turtovienetask1</vt:lpstr>
      <vt:lpstr>VAS084_F_Ilgalaikioturt126Turtovienetask1</vt:lpstr>
      <vt:lpstr>'Forma 13'!VAS084_F_Ilgalaikioturt127Apskaitosveikla1</vt:lpstr>
      <vt:lpstr>VAS084_F_Ilgalaikioturt127Apskaitosveikla1</vt:lpstr>
      <vt:lpstr>'Forma 13'!VAS084_F_Ilgalaikioturt127Geriamojovande7</vt:lpstr>
      <vt:lpstr>VAS084_F_Ilgalaikioturt127Geriamojovande7</vt:lpstr>
      <vt:lpstr>'Forma 13'!VAS084_F_Ilgalaikioturt127Geriamojovande8</vt:lpstr>
      <vt:lpstr>VAS084_F_Ilgalaikioturt127Geriamojovande8</vt:lpstr>
      <vt:lpstr>'Forma 13'!VAS084_F_Ilgalaikioturt127Geriamojovande9</vt:lpstr>
      <vt:lpstr>VAS084_F_Ilgalaikioturt127Geriamojovande9</vt:lpstr>
      <vt:lpstr>'Forma 13'!VAS084_F_Ilgalaikioturt127Inventorinisnu1</vt:lpstr>
      <vt:lpstr>VAS084_F_Ilgalaikioturt127Inventorinisnu1</vt:lpstr>
      <vt:lpstr>'Forma 13'!VAS084_F_Ilgalaikioturt127Kitareguliuoja1</vt:lpstr>
      <vt:lpstr>VAS084_F_Ilgalaikioturt127Kitareguliuoja1</vt:lpstr>
      <vt:lpstr>'Forma 13'!VAS084_F_Ilgalaikioturt127Kitosveiklosne1</vt:lpstr>
      <vt:lpstr>VAS084_F_Ilgalaikioturt127Kitosveiklosne1</vt:lpstr>
      <vt:lpstr>'Forma 13'!VAS084_F_Ilgalaikioturt127Lrklimatokaito1</vt:lpstr>
      <vt:lpstr>VAS084_F_Ilgalaikioturt127Lrklimatokaito1</vt:lpstr>
      <vt:lpstr>'Forma 13'!VAS084_F_Ilgalaikioturt127Nuotekudumblot1</vt:lpstr>
      <vt:lpstr>VAS084_F_Ilgalaikioturt127Nuotekudumblot1</vt:lpstr>
      <vt:lpstr>'Forma 13'!VAS084_F_Ilgalaikioturt127Nuotekusurinki1</vt:lpstr>
      <vt:lpstr>VAS084_F_Ilgalaikioturt127Nuotekusurinki1</vt:lpstr>
      <vt:lpstr>'Forma 13'!VAS084_F_Ilgalaikioturt127Nuotekuvalymas1</vt:lpstr>
      <vt:lpstr>VAS084_F_Ilgalaikioturt127Nuotekuvalymas1</vt:lpstr>
      <vt:lpstr>'Forma 13'!VAS084_F_Ilgalaikioturt127Pavirsiniunuot1</vt:lpstr>
      <vt:lpstr>VAS084_F_Ilgalaikioturt127Pavirsiniunuot1</vt:lpstr>
      <vt:lpstr>'Forma 13'!VAS084_F_Ilgalaikioturt127Turtovienetask1</vt:lpstr>
      <vt:lpstr>VAS084_F_Ilgalaikioturt127Turtovienetask1</vt:lpstr>
      <vt:lpstr>'Forma 13'!VAS084_F_Ilgalaikioturt128Apskaitosveikla1</vt:lpstr>
      <vt:lpstr>VAS084_F_Ilgalaikioturt128Apskaitosveikla1</vt:lpstr>
      <vt:lpstr>'Forma 13'!VAS084_F_Ilgalaikioturt128Geriamojovande7</vt:lpstr>
      <vt:lpstr>VAS084_F_Ilgalaikioturt128Geriamojovande7</vt:lpstr>
      <vt:lpstr>'Forma 13'!VAS084_F_Ilgalaikioturt128Geriamojovande8</vt:lpstr>
      <vt:lpstr>VAS084_F_Ilgalaikioturt128Geriamojovande8</vt:lpstr>
      <vt:lpstr>'Forma 13'!VAS084_F_Ilgalaikioturt128Geriamojovande9</vt:lpstr>
      <vt:lpstr>VAS084_F_Ilgalaikioturt128Geriamojovande9</vt:lpstr>
      <vt:lpstr>'Forma 13'!VAS084_F_Ilgalaikioturt128Inventorinisnu1</vt:lpstr>
      <vt:lpstr>VAS084_F_Ilgalaikioturt128Inventorinisnu1</vt:lpstr>
      <vt:lpstr>'Forma 13'!VAS084_F_Ilgalaikioturt128Kitareguliuoja1</vt:lpstr>
      <vt:lpstr>VAS084_F_Ilgalaikioturt128Kitareguliuoja1</vt:lpstr>
      <vt:lpstr>'Forma 13'!VAS084_F_Ilgalaikioturt128Kitosveiklosne1</vt:lpstr>
      <vt:lpstr>VAS084_F_Ilgalaikioturt128Kitosveiklosne1</vt:lpstr>
      <vt:lpstr>'Forma 13'!VAS084_F_Ilgalaikioturt128Lrklimatokaito1</vt:lpstr>
      <vt:lpstr>VAS084_F_Ilgalaikioturt128Lrklimatokaito1</vt:lpstr>
      <vt:lpstr>'Forma 13'!VAS084_F_Ilgalaikioturt128Nuotekudumblot1</vt:lpstr>
      <vt:lpstr>VAS084_F_Ilgalaikioturt128Nuotekudumblot1</vt:lpstr>
      <vt:lpstr>'Forma 13'!VAS084_F_Ilgalaikioturt128Nuotekusurinki1</vt:lpstr>
      <vt:lpstr>VAS084_F_Ilgalaikioturt128Nuotekusurinki1</vt:lpstr>
      <vt:lpstr>'Forma 13'!VAS084_F_Ilgalaikioturt128Nuotekuvalymas1</vt:lpstr>
      <vt:lpstr>VAS084_F_Ilgalaikioturt128Nuotekuvalymas1</vt:lpstr>
      <vt:lpstr>'Forma 13'!VAS084_F_Ilgalaikioturt128Pavirsiniunuot1</vt:lpstr>
      <vt:lpstr>VAS084_F_Ilgalaikioturt128Pavirsiniunuot1</vt:lpstr>
      <vt:lpstr>'Forma 13'!VAS084_F_Ilgalaikioturt128Turtovienetask1</vt:lpstr>
      <vt:lpstr>VAS084_F_Ilgalaikioturt128Turtovienetask1</vt:lpstr>
      <vt:lpstr>'Forma 13'!VAS084_F_Ilgalaikioturt129Apskaitosveikla1</vt:lpstr>
      <vt:lpstr>VAS084_F_Ilgalaikioturt129Apskaitosveikla1</vt:lpstr>
      <vt:lpstr>'Forma 13'!VAS084_F_Ilgalaikioturt129Geriamojovande7</vt:lpstr>
      <vt:lpstr>VAS084_F_Ilgalaikioturt129Geriamojovande7</vt:lpstr>
      <vt:lpstr>'Forma 13'!VAS084_F_Ilgalaikioturt129Geriamojovande8</vt:lpstr>
      <vt:lpstr>VAS084_F_Ilgalaikioturt129Geriamojovande8</vt:lpstr>
      <vt:lpstr>'Forma 13'!VAS084_F_Ilgalaikioturt129Geriamojovande9</vt:lpstr>
      <vt:lpstr>VAS084_F_Ilgalaikioturt129Geriamojovande9</vt:lpstr>
      <vt:lpstr>'Forma 13'!VAS084_F_Ilgalaikioturt129Inventorinisnu1</vt:lpstr>
      <vt:lpstr>VAS084_F_Ilgalaikioturt129Inventorinisnu1</vt:lpstr>
      <vt:lpstr>'Forma 13'!VAS084_F_Ilgalaikioturt129Kitareguliuoja1</vt:lpstr>
      <vt:lpstr>VAS084_F_Ilgalaikioturt129Kitareguliuoja1</vt:lpstr>
      <vt:lpstr>'Forma 13'!VAS084_F_Ilgalaikioturt129Kitosveiklosne1</vt:lpstr>
      <vt:lpstr>VAS084_F_Ilgalaikioturt129Kitosveiklosne1</vt:lpstr>
      <vt:lpstr>'Forma 13'!VAS084_F_Ilgalaikioturt129Lrklimatokaito1</vt:lpstr>
      <vt:lpstr>VAS084_F_Ilgalaikioturt129Lrklimatokaito1</vt:lpstr>
      <vt:lpstr>'Forma 13'!VAS084_F_Ilgalaikioturt129Nuotekudumblot1</vt:lpstr>
      <vt:lpstr>VAS084_F_Ilgalaikioturt129Nuotekudumblot1</vt:lpstr>
      <vt:lpstr>'Forma 13'!VAS084_F_Ilgalaikioturt129Nuotekusurinki1</vt:lpstr>
      <vt:lpstr>VAS084_F_Ilgalaikioturt129Nuotekusurinki1</vt:lpstr>
      <vt:lpstr>'Forma 13'!VAS084_F_Ilgalaikioturt129Nuotekuvalymas1</vt:lpstr>
      <vt:lpstr>VAS084_F_Ilgalaikioturt129Nuotekuvalymas1</vt:lpstr>
      <vt:lpstr>'Forma 13'!VAS084_F_Ilgalaikioturt129Pavirsiniunuot1</vt:lpstr>
      <vt:lpstr>VAS084_F_Ilgalaikioturt129Pavirsiniunuot1</vt:lpstr>
      <vt:lpstr>'Forma 13'!VAS084_F_Ilgalaikioturt129Turtovienetask1</vt:lpstr>
      <vt:lpstr>VAS084_F_Ilgalaikioturt129Turtovienetask1</vt:lpstr>
      <vt:lpstr>'Forma 13'!VAS084_F_Ilgalaikioturt12Apskaitosveikla1</vt:lpstr>
      <vt:lpstr>VAS084_F_Ilgalaikioturt12Apskaitosveikla1</vt:lpstr>
      <vt:lpstr>'Forma 13'!VAS084_F_Ilgalaikioturt12Geriamojovande7</vt:lpstr>
      <vt:lpstr>VAS084_F_Ilgalaikioturt12Geriamojovande7</vt:lpstr>
      <vt:lpstr>'Forma 13'!VAS084_F_Ilgalaikioturt12Geriamojovande8</vt:lpstr>
      <vt:lpstr>VAS084_F_Ilgalaikioturt12Geriamojovande8</vt:lpstr>
      <vt:lpstr>'Forma 13'!VAS084_F_Ilgalaikioturt12Geriamojovande9</vt:lpstr>
      <vt:lpstr>VAS084_F_Ilgalaikioturt12Geriamojovande9</vt:lpstr>
      <vt:lpstr>'Forma 13'!VAS084_F_Ilgalaikioturt12Inventorinisnu1</vt:lpstr>
      <vt:lpstr>VAS084_F_Ilgalaikioturt12Inventorinisnu1</vt:lpstr>
      <vt:lpstr>'Forma 13'!VAS084_F_Ilgalaikioturt12Kitareguliuoja1</vt:lpstr>
      <vt:lpstr>VAS084_F_Ilgalaikioturt12Kitareguliuoja1</vt:lpstr>
      <vt:lpstr>'Forma 13'!VAS084_F_Ilgalaikioturt12Kitosveiklosne1</vt:lpstr>
      <vt:lpstr>VAS084_F_Ilgalaikioturt12Kitosveiklosne1</vt:lpstr>
      <vt:lpstr>'Forma 13'!VAS084_F_Ilgalaikioturt12Lrklimatokaito1</vt:lpstr>
      <vt:lpstr>VAS084_F_Ilgalaikioturt12Lrklimatokaito1</vt:lpstr>
      <vt:lpstr>'Forma 13'!VAS084_F_Ilgalaikioturt12Nuotekudumblot1</vt:lpstr>
      <vt:lpstr>VAS084_F_Ilgalaikioturt12Nuotekudumblot1</vt:lpstr>
      <vt:lpstr>'Forma 13'!VAS084_F_Ilgalaikioturt12Nuotekusurinki1</vt:lpstr>
      <vt:lpstr>VAS084_F_Ilgalaikioturt12Nuotekusurinki1</vt:lpstr>
      <vt:lpstr>'Forma 13'!VAS084_F_Ilgalaikioturt12Nuotekuvalymas1</vt:lpstr>
      <vt:lpstr>VAS084_F_Ilgalaikioturt12Nuotekuvalymas1</vt:lpstr>
      <vt:lpstr>'Forma 13'!VAS084_F_Ilgalaikioturt12Pavirsiniunuot1</vt:lpstr>
      <vt:lpstr>VAS084_F_Ilgalaikioturt12Pavirsiniunuot1</vt:lpstr>
      <vt:lpstr>'Forma 13'!VAS084_F_Ilgalaikioturt12Turtovienetask1</vt:lpstr>
      <vt:lpstr>VAS084_F_Ilgalaikioturt12Turtovienetask1</vt:lpstr>
      <vt:lpstr>'Forma 13'!VAS084_F_Ilgalaikioturt130Apskaitosveikla1</vt:lpstr>
      <vt:lpstr>VAS084_F_Ilgalaikioturt130Apskaitosveikla1</vt:lpstr>
      <vt:lpstr>'Forma 13'!VAS084_F_Ilgalaikioturt130Geriamojovande7</vt:lpstr>
      <vt:lpstr>VAS084_F_Ilgalaikioturt130Geriamojovande7</vt:lpstr>
      <vt:lpstr>'Forma 13'!VAS084_F_Ilgalaikioturt130Geriamojovande8</vt:lpstr>
      <vt:lpstr>VAS084_F_Ilgalaikioturt130Geriamojovande8</vt:lpstr>
      <vt:lpstr>'Forma 13'!VAS084_F_Ilgalaikioturt130Geriamojovande9</vt:lpstr>
      <vt:lpstr>VAS084_F_Ilgalaikioturt130Geriamojovande9</vt:lpstr>
      <vt:lpstr>'Forma 13'!VAS084_F_Ilgalaikioturt130Inventorinisnu1</vt:lpstr>
      <vt:lpstr>VAS084_F_Ilgalaikioturt130Inventorinisnu1</vt:lpstr>
      <vt:lpstr>'Forma 13'!VAS084_F_Ilgalaikioturt130Kitareguliuoja1</vt:lpstr>
      <vt:lpstr>VAS084_F_Ilgalaikioturt130Kitareguliuoja1</vt:lpstr>
      <vt:lpstr>'Forma 13'!VAS084_F_Ilgalaikioturt130Kitosveiklosne1</vt:lpstr>
      <vt:lpstr>VAS084_F_Ilgalaikioturt130Kitosveiklosne1</vt:lpstr>
      <vt:lpstr>'Forma 13'!VAS084_F_Ilgalaikioturt130Lrklimatokaito1</vt:lpstr>
      <vt:lpstr>VAS084_F_Ilgalaikioturt130Lrklimatokaito1</vt:lpstr>
      <vt:lpstr>'Forma 13'!VAS084_F_Ilgalaikioturt130Nuotekudumblot1</vt:lpstr>
      <vt:lpstr>VAS084_F_Ilgalaikioturt130Nuotekudumblot1</vt:lpstr>
      <vt:lpstr>'Forma 13'!VAS084_F_Ilgalaikioturt130Nuotekusurinki1</vt:lpstr>
      <vt:lpstr>VAS084_F_Ilgalaikioturt130Nuotekusurinki1</vt:lpstr>
      <vt:lpstr>'Forma 13'!VAS084_F_Ilgalaikioturt130Nuotekuvalymas1</vt:lpstr>
      <vt:lpstr>VAS084_F_Ilgalaikioturt130Nuotekuvalymas1</vt:lpstr>
      <vt:lpstr>'Forma 13'!VAS084_F_Ilgalaikioturt130Pavirsiniunuot1</vt:lpstr>
      <vt:lpstr>VAS084_F_Ilgalaikioturt130Pavirsiniunuot1</vt:lpstr>
      <vt:lpstr>'Forma 13'!VAS084_F_Ilgalaikioturt130Turtovienetask1</vt:lpstr>
      <vt:lpstr>VAS084_F_Ilgalaikioturt130Turtovienetask1</vt:lpstr>
      <vt:lpstr>'Forma 13'!VAS084_F_Ilgalaikioturt131Apskaitosveikla1</vt:lpstr>
      <vt:lpstr>VAS084_F_Ilgalaikioturt131Apskaitosveikla1</vt:lpstr>
      <vt:lpstr>'Forma 13'!VAS084_F_Ilgalaikioturt131Geriamojovande7</vt:lpstr>
      <vt:lpstr>VAS084_F_Ilgalaikioturt131Geriamojovande7</vt:lpstr>
      <vt:lpstr>'Forma 13'!VAS084_F_Ilgalaikioturt131Geriamojovande8</vt:lpstr>
      <vt:lpstr>VAS084_F_Ilgalaikioturt131Geriamojovande8</vt:lpstr>
      <vt:lpstr>'Forma 13'!VAS084_F_Ilgalaikioturt131Geriamojovande9</vt:lpstr>
      <vt:lpstr>VAS084_F_Ilgalaikioturt131Geriamojovande9</vt:lpstr>
      <vt:lpstr>'Forma 13'!VAS084_F_Ilgalaikioturt131Inventorinisnu1</vt:lpstr>
      <vt:lpstr>VAS084_F_Ilgalaikioturt131Inventorinisnu1</vt:lpstr>
      <vt:lpstr>'Forma 13'!VAS084_F_Ilgalaikioturt131Kitareguliuoja1</vt:lpstr>
      <vt:lpstr>VAS084_F_Ilgalaikioturt131Kitareguliuoja1</vt:lpstr>
      <vt:lpstr>'Forma 13'!VAS084_F_Ilgalaikioturt131Kitosveiklosne1</vt:lpstr>
      <vt:lpstr>VAS084_F_Ilgalaikioturt131Kitosveiklosne1</vt:lpstr>
      <vt:lpstr>'Forma 13'!VAS084_F_Ilgalaikioturt131Lrklimatokaito1</vt:lpstr>
      <vt:lpstr>VAS084_F_Ilgalaikioturt131Lrklimatokaito1</vt:lpstr>
      <vt:lpstr>'Forma 13'!VAS084_F_Ilgalaikioturt131Nuotekudumblot1</vt:lpstr>
      <vt:lpstr>VAS084_F_Ilgalaikioturt131Nuotekudumblot1</vt:lpstr>
      <vt:lpstr>'Forma 13'!VAS084_F_Ilgalaikioturt131Nuotekusurinki1</vt:lpstr>
      <vt:lpstr>VAS084_F_Ilgalaikioturt131Nuotekusurinki1</vt:lpstr>
      <vt:lpstr>'Forma 13'!VAS084_F_Ilgalaikioturt131Nuotekuvalymas1</vt:lpstr>
      <vt:lpstr>VAS084_F_Ilgalaikioturt131Nuotekuvalymas1</vt:lpstr>
      <vt:lpstr>'Forma 13'!VAS084_F_Ilgalaikioturt131Pavirsiniunuot1</vt:lpstr>
      <vt:lpstr>VAS084_F_Ilgalaikioturt131Pavirsiniunuot1</vt:lpstr>
      <vt:lpstr>'Forma 13'!VAS084_F_Ilgalaikioturt131Turtovienetask1</vt:lpstr>
      <vt:lpstr>VAS084_F_Ilgalaikioturt131Turtovienetask1</vt:lpstr>
      <vt:lpstr>'Forma 13'!VAS084_F_Ilgalaikioturt132Apskaitosveikla1</vt:lpstr>
      <vt:lpstr>VAS084_F_Ilgalaikioturt132Apskaitosveikla1</vt:lpstr>
      <vt:lpstr>'Forma 13'!VAS084_F_Ilgalaikioturt132Geriamojovande7</vt:lpstr>
      <vt:lpstr>VAS084_F_Ilgalaikioturt132Geriamojovande7</vt:lpstr>
      <vt:lpstr>'Forma 13'!VAS084_F_Ilgalaikioturt132Geriamojovande8</vt:lpstr>
      <vt:lpstr>VAS084_F_Ilgalaikioturt132Geriamojovande8</vt:lpstr>
      <vt:lpstr>'Forma 13'!VAS084_F_Ilgalaikioturt132Geriamojovande9</vt:lpstr>
      <vt:lpstr>VAS084_F_Ilgalaikioturt132Geriamojovande9</vt:lpstr>
      <vt:lpstr>'Forma 13'!VAS084_F_Ilgalaikioturt132Inventorinisnu1</vt:lpstr>
      <vt:lpstr>VAS084_F_Ilgalaikioturt132Inventorinisnu1</vt:lpstr>
      <vt:lpstr>'Forma 13'!VAS084_F_Ilgalaikioturt132Kitareguliuoja1</vt:lpstr>
      <vt:lpstr>VAS084_F_Ilgalaikioturt132Kitareguliuoja1</vt:lpstr>
      <vt:lpstr>'Forma 13'!VAS084_F_Ilgalaikioturt132Kitosveiklosne1</vt:lpstr>
      <vt:lpstr>VAS084_F_Ilgalaikioturt132Kitosveiklosne1</vt:lpstr>
      <vt:lpstr>'Forma 13'!VAS084_F_Ilgalaikioturt132Lrklimatokaito1</vt:lpstr>
      <vt:lpstr>VAS084_F_Ilgalaikioturt132Lrklimatokaito1</vt:lpstr>
      <vt:lpstr>'Forma 13'!VAS084_F_Ilgalaikioturt132Nuotekudumblot1</vt:lpstr>
      <vt:lpstr>VAS084_F_Ilgalaikioturt132Nuotekudumblot1</vt:lpstr>
      <vt:lpstr>'Forma 13'!VAS084_F_Ilgalaikioturt132Nuotekusurinki1</vt:lpstr>
      <vt:lpstr>VAS084_F_Ilgalaikioturt132Nuotekusurinki1</vt:lpstr>
      <vt:lpstr>'Forma 13'!VAS084_F_Ilgalaikioturt132Nuotekuvalymas1</vt:lpstr>
      <vt:lpstr>VAS084_F_Ilgalaikioturt132Nuotekuvalymas1</vt:lpstr>
      <vt:lpstr>'Forma 13'!VAS084_F_Ilgalaikioturt132Pavirsiniunuot1</vt:lpstr>
      <vt:lpstr>VAS084_F_Ilgalaikioturt132Pavirsiniunuot1</vt:lpstr>
      <vt:lpstr>'Forma 13'!VAS084_F_Ilgalaikioturt132Turtovienetask1</vt:lpstr>
      <vt:lpstr>VAS084_F_Ilgalaikioturt132Turtovienetask1</vt:lpstr>
      <vt:lpstr>'Forma 13'!VAS084_F_Ilgalaikioturt133Apskaitosveikla1</vt:lpstr>
      <vt:lpstr>VAS084_F_Ilgalaikioturt133Apskaitosveikla1</vt:lpstr>
      <vt:lpstr>'Forma 13'!VAS084_F_Ilgalaikioturt133Geriamojovande7</vt:lpstr>
      <vt:lpstr>VAS084_F_Ilgalaikioturt133Geriamojovande7</vt:lpstr>
      <vt:lpstr>'Forma 13'!VAS084_F_Ilgalaikioturt133Geriamojovande8</vt:lpstr>
      <vt:lpstr>VAS084_F_Ilgalaikioturt133Geriamojovande8</vt:lpstr>
      <vt:lpstr>'Forma 13'!VAS084_F_Ilgalaikioturt133Geriamojovande9</vt:lpstr>
      <vt:lpstr>VAS084_F_Ilgalaikioturt133Geriamojovande9</vt:lpstr>
      <vt:lpstr>'Forma 13'!VAS084_F_Ilgalaikioturt133Inventorinisnu1</vt:lpstr>
      <vt:lpstr>VAS084_F_Ilgalaikioturt133Inventorinisnu1</vt:lpstr>
      <vt:lpstr>'Forma 13'!VAS084_F_Ilgalaikioturt133Kitareguliuoja1</vt:lpstr>
      <vt:lpstr>VAS084_F_Ilgalaikioturt133Kitareguliuoja1</vt:lpstr>
      <vt:lpstr>'Forma 13'!VAS084_F_Ilgalaikioturt133Kitosveiklosne1</vt:lpstr>
      <vt:lpstr>VAS084_F_Ilgalaikioturt133Kitosveiklosne1</vt:lpstr>
      <vt:lpstr>'Forma 13'!VAS084_F_Ilgalaikioturt133Lrklimatokaito1</vt:lpstr>
      <vt:lpstr>VAS084_F_Ilgalaikioturt133Lrklimatokaito1</vt:lpstr>
      <vt:lpstr>'Forma 13'!VAS084_F_Ilgalaikioturt133Nuotekudumblot1</vt:lpstr>
      <vt:lpstr>VAS084_F_Ilgalaikioturt133Nuotekudumblot1</vt:lpstr>
      <vt:lpstr>'Forma 13'!VAS084_F_Ilgalaikioturt133Nuotekusurinki1</vt:lpstr>
      <vt:lpstr>VAS084_F_Ilgalaikioturt133Nuotekusurinki1</vt:lpstr>
      <vt:lpstr>'Forma 13'!VAS084_F_Ilgalaikioturt133Nuotekuvalymas1</vt:lpstr>
      <vt:lpstr>VAS084_F_Ilgalaikioturt133Nuotekuvalymas1</vt:lpstr>
      <vt:lpstr>'Forma 13'!VAS084_F_Ilgalaikioturt133Pavirsiniunuot1</vt:lpstr>
      <vt:lpstr>VAS084_F_Ilgalaikioturt133Pavirsiniunuot1</vt:lpstr>
      <vt:lpstr>'Forma 13'!VAS084_F_Ilgalaikioturt133Turtovienetask1</vt:lpstr>
      <vt:lpstr>VAS084_F_Ilgalaikioturt133Turtovienetask1</vt:lpstr>
      <vt:lpstr>'Forma 13'!VAS084_F_Ilgalaikioturt134Apskaitosveikla1</vt:lpstr>
      <vt:lpstr>VAS084_F_Ilgalaikioturt134Apskaitosveikla1</vt:lpstr>
      <vt:lpstr>'Forma 13'!VAS084_F_Ilgalaikioturt134Geriamojovande7</vt:lpstr>
      <vt:lpstr>VAS084_F_Ilgalaikioturt134Geriamojovande7</vt:lpstr>
      <vt:lpstr>'Forma 13'!VAS084_F_Ilgalaikioturt134Geriamojovande8</vt:lpstr>
      <vt:lpstr>VAS084_F_Ilgalaikioturt134Geriamojovande8</vt:lpstr>
      <vt:lpstr>'Forma 13'!VAS084_F_Ilgalaikioturt134Geriamojovande9</vt:lpstr>
      <vt:lpstr>VAS084_F_Ilgalaikioturt134Geriamojovande9</vt:lpstr>
      <vt:lpstr>'Forma 13'!VAS084_F_Ilgalaikioturt134Inventorinisnu1</vt:lpstr>
      <vt:lpstr>VAS084_F_Ilgalaikioturt134Inventorinisnu1</vt:lpstr>
      <vt:lpstr>'Forma 13'!VAS084_F_Ilgalaikioturt134Kitareguliuoja1</vt:lpstr>
      <vt:lpstr>VAS084_F_Ilgalaikioturt134Kitareguliuoja1</vt:lpstr>
      <vt:lpstr>'Forma 13'!VAS084_F_Ilgalaikioturt134Kitosveiklosne1</vt:lpstr>
      <vt:lpstr>VAS084_F_Ilgalaikioturt134Kitosveiklosne1</vt:lpstr>
      <vt:lpstr>'Forma 13'!VAS084_F_Ilgalaikioturt134Lrklimatokaito1</vt:lpstr>
      <vt:lpstr>VAS084_F_Ilgalaikioturt134Lrklimatokaito1</vt:lpstr>
      <vt:lpstr>'Forma 13'!VAS084_F_Ilgalaikioturt134Nuotekudumblot1</vt:lpstr>
      <vt:lpstr>VAS084_F_Ilgalaikioturt134Nuotekudumblot1</vt:lpstr>
      <vt:lpstr>'Forma 13'!VAS084_F_Ilgalaikioturt134Nuotekusurinki1</vt:lpstr>
      <vt:lpstr>VAS084_F_Ilgalaikioturt134Nuotekusurinki1</vt:lpstr>
      <vt:lpstr>'Forma 13'!VAS084_F_Ilgalaikioturt134Nuotekuvalymas1</vt:lpstr>
      <vt:lpstr>VAS084_F_Ilgalaikioturt134Nuotekuvalymas1</vt:lpstr>
      <vt:lpstr>'Forma 13'!VAS084_F_Ilgalaikioturt134Pavirsiniunuot1</vt:lpstr>
      <vt:lpstr>VAS084_F_Ilgalaikioturt134Pavirsiniunuot1</vt:lpstr>
      <vt:lpstr>'Forma 13'!VAS084_F_Ilgalaikioturt134Turtovienetask1</vt:lpstr>
      <vt:lpstr>VAS084_F_Ilgalaikioturt134Turtovienetask1</vt:lpstr>
      <vt:lpstr>'Forma 13'!VAS084_F_Ilgalaikioturt135Apskaitosveikla1</vt:lpstr>
      <vt:lpstr>VAS084_F_Ilgalaikioturt135Apskaitosveikla1</vt:lpstr>
      <vt:lpstr>'Forma 13'!VAS084_F_Ilgalaikioturt135Geriamojovande7</vt:lpstr>
      <vt:lpstr>VAS084_F_Ilgalaikioturt135Geriamojovande7</vt:lpstr>
      <vt:lpstr>'Forma 13'!VAS084_F_Ilgalaikioturt135Geriamojovande8</vt:lpstr>
      <vt:lpstr>VAS084_F_Ilgalaikioturt135Geriamojovande8</vt:lpstr>
      <vt:lpstr>'Forma 13'!VAS084_F_Ilgalaikioturt135Geriamojovande9</vt:lpstr>
      <vt:lpstr>VAS084_F_Ilgalaikioturt135Geriamojovande9</vt:lpstr>
      <vt:lpstr>'Forma 13'!VAS084_F_Ilgalaikioturt135Inventorinisnu1</vt:lpstr>
      <vt:lpstr>VAS084_F_Ilgalaikioturt135Inventorinisnu1</vt:lpstr>
      <vt:lpstr>'Forma 13'!VAS084_F_Ilgalaikioturt135Kitareguliuoja1</vt:lpstr>
      <vt:lpstr>VAS084_F_Ilgalaikioturt135Kitareguliuoja1</vt:lpstr>
      <vt:lpstr>'Forma 13'!VAS084_F_Ilgalaikioturt135Kitosveiklosne1</vt:lpstr>
      <vt:lpstr>VAS084_F_Ilgalaikioturt135Kitosveiklosne1</vt:lpstr>
      <vt:lpstr>'Forma 13'!VAS084_F_Ilgalaikioturt135Lrklimatokaito1</vt:lpstr>
      <vt:lpstr>VAS084_F_Ilgalaikioturt135Lrklimatokaito1</vt:lpstr>
      <vt:lpstr>'Forma 13'!VAS084_F_Ilgalaikioturt135Nuotekudumblot1</vt:lpstr>
      <vt:lpstr>VAS084_F_Ilgalaikioturt135Nuotekudumblot1</vt:lpstr>
      <vt:lpstr>'Forma 13'!VAS084_F_Ilgalaikioturt135Nuotekusurinki1</vt:lpstr>
      <vt:lpstr>VAS084_F_Ilgalaikioturt135Nuotekusurinki1</vt:lpstr>
      <vt:lpstr>'Forma 13'!VAS084_F_Ilgalaikioturt135Nuotekuvalymas1</vt:lpstr>
      <vt:lpstr>VAS084_F_Ilgalaikioturt135Nuotekuvalymas1</vt:lpstr>
      <vt:lpstr>'Forma 13'!VAS084_F_Ilgalaikioturt135Pavirsiniunuot1</vt:lpstr>
      <vt:lpstr>VAS084_F_Ilgalaikioturt135Pavirsiniunuot1</vt:lpstr>
      <vt:lpstr>'Forma 13'!VAS084_F_Ilgalaikioturt135Turtovienetask1</vt:lpstr>
      <vt:lpstr>VAS084_F_Ilgalaikioturt135Turtovienetask1</vt:lpstr>
      <vt:lpstr>'Forma 13'!VAS084_F_Ilgalaikioturt136Apskaitosveikla1</vt:lpstr>
      <vt:lpstr>VAS084_F_Ilgalaikioturt136Apskaitosveikla1</vt:lpstr>
      <vt:lpstr>'Forma 13'!VAS084_F_Ilgalaikioturt136Geriamojovande7</vt:lpstr>
      <vt:lpstr>VAS084_F_Ilgalaikioturt136Geriamojovande7</vt:lpstr>
      <vt:lpstr>'Forma 13'!VAS084_F_Ilgalaikioturt136Geriamojovande8</vt:lpstr>
      <vt:lpstr>VAS084_F_Ilgalaikioturt136Geriamojovande8</vt:lpstr>
      <vt:lpstr>'Forma 13'!VAS084_F_Ilgalaikioturt136Geriamojovande9</vt:lpstr>
      <vt:lpstr>VAS084_F_Ilgalaikioturt136Geriamojovande9</vt:lpstr>
      <vt:lpstr>'Forma 13'!VAS084_F_Ilgalaikioturt136Inventorinisnu1</vt:lpstr>
      <vt:lpstr>VAS084_F_Ilgalaikioturt136Inventorinisnu1</vt:lpstr>
      <vt:lpstr>'Forma 13'!VAS084_F_Ilgalaikioturt136Kitareguliuoja1</vt:lpstr>
      <vt:lpstr>VAS084_F_Ilgalaikioturt136Kitareguliuoja1</vt:lpstr>
      <vt:lpstr>'Forma 13'!VAS084_F_Ilgalaikioturt136Kitosveiklosne1</vt:lpstr>
      <vt:lpstr>VAS084_F_Ilgalaikioturt136Kitosveiklosne1</vt:lpstr>
      <vt:lpstr>'Forma 13'!VAS084_F_Ilgalaikioturt136Lrklimatokaito1</vt:lpstr>
      <vt:lpstr>VAS084_F_Ilgalaikioturt136Lrklimatokaito1</vt:lpstr>
      <vt:lpstr>'Forma 13'!VAS084_F_Ilgalaikioturt136Nuotekudumblot1</vt:lpstr>
      <vt:lpstr>VAS084_F_Ilgalaikioturt136Nuotekudumblot1</vt:lpstr>
      <vt:lpstr>'Forma 13'!VAS084_F_Ilgalaikioturt136Nuotekusurinki1</vt:lpstr>
      <vt:lpstr>VAS084_F_Ilgalaikioturt136Nuotekusurinki1</vt:lpstr>
      <vt:lpstr>'Forma 13'!VAS084_F_Ilgalaikioturt136Nuotekuvalymas1</vt:lpstr>
      <vt:lpstr>VAS084_F_Ilgalaikioturt136Nuotekuvalymas1</vt:lpstr>
      <vt:lpstr>'Forma 13'!VAS084_F_Ilgalaikioturt136Pavirsiniunuot1</vt:lpstr>
      <vt:lpstr>VAS084_F_Ilgalaikioturt136Pavirsiniunuot1</vt:lpstr>
      <vt:lpstr>'Forma 13'!VAS084_F_Ilgalaikioturt136Turtovienetask1</vt:lpstr>
      <vt:lpstr>VAS084_F_Ilgalaikioturt136Turtovienetask1</vt:lpstr>
      <vt:lpstr>'Forma 13'!VAS084_F_Ilgalaikioturt137Apskaitosveikla1</vt:lpstr>
      <vt:lpstr>VAS084_F_Ilgalaikioturt137Apskaitosveikla1</vt:lpstr>
      <vt:lpstr>'Forma 13'!VAS084_F_Ilgalaikioturt137Geriamojovande7</vt:lpstr>
      <vt:lpstr>VAS084_F_Ilgalaikioturt137Geriamojovande7</vt:lpstr>
      <vt:lpstr>'Forma 13'!VAS084_F_Ilgalaikioturt137Geriamojovande8</vt:lpstr>
      <vt:lpstr>VAS084_F_Ilgalaikioturt137Geriamojovande8</vt:lpstr>
      <vt:lpstr>'Forma 13'!VAS084_F_Ilgalaikioturt137Geriamojovande9</vt:lpstr>
      <vt:lpstr>VAS084_F_Ilgalaikioturt137Geriamojovande9</vt:lpstr>
      <vt:lpstr>'Forma 13'!VAS084_F_Ilgalaikioturt137Inventorinisnu1</vt:lpstr>
      <vt:lpstr>VAS084_F_Ilgalaikioturt137Inventorinisnu1</vt:lpstr>
      <vt:lpstr>'Forma 13'!VAS084_F_Ilgalaikioturt137Kitareguliuoja1</vt:lpstr>
      <vt:lpstr>VAS084_F_Ilgalaikioturt137Kitareguliuoja1</vt:lpstr>
      <vt:lpstr>'Forma 13'!VAS084_F_Ilgalaikioturt137Kitosveiklosne1</vt:lpstr>
      <vt:lpstr>VAS084_F_Ilgalaikioturt137Kitosveiklosne1</vt:lpstr>
      <vt:lpstr>'Forma 13'!VAS084_F_Ilgalaikioturt137Lrklimatokaito1</vt:lpstr>
      <vt:lpstr>VAS084_F_Ilgalaikioturt137Lrklimatokaito1</vt:lpstr>
      <vt:lpstr>'Forma 13'!VAS084_F_Ilgalaikioturt137Nuotekudumblot1</vt:lpstr>
      <vt:lpstr>VAS084_F_Ilgalaikioturt137Nuotekudumblot1</vt:lpstr>
      <vt:lpstr>'Forma 13'!VAS084_F_Ilgalaikioturt137Nuotekusurinki1</vt:lpstr>
      <vt:lpstr>VAS084_F_Ilgalaikioturt137Nuotekusurinki1</vt:lpstr>
      <vt:lpstr>'Forma 13'!VAS084_F_Ilgalaikioturt137Nuotekuvalymas1</vt:lpstr>
      <vt:lpstr>VAS084_F_Ilgalaikioturt137Nuotekuvalymas1</vt:lpstr>
      <vt:lpstr>'Forma 13'!VAS084_F_Ilgalaikioturt137Pavirsiniunuot1</vt:lpstr>
      <vt:lpstr>VAS084_F_Ilgalaikioturt137Pavirsiniunuot1</vt:lpstr>
      <vt:lpstr>'Forma 13'!VAS084_F_Ilgalaikioturt137Turtovienetask1</vt:lpstr>
      <vt:lpstr>VAS084_F_Ilgalaikioturt137Turtovienetask1</vt:lpstr>
      <vt:lpstr>'Forma 13'!VAS084_F_Ilgalaikioturt138Apskaitosveikla1</vt:lpstr>
      <vt:lpstr>VAS084_F_Ilgalaikioturt138Apskaitosveikla1</vt:lpstr>
      <vt:lpstr>'Forma 13'!VAS084_F_Ilgalaikioturt138Geriamojovande7</vt:lpstr>
      <vt:lpstr>VAS084_F_Ilgalaikioturt138Geriamojovande7</vt:lpstr>
      <vt:lpstr>'Forma 13'!VAS084_F_Ilgalaikioturt138Geriamojovande8</vt:lpstr>
      <vt:lpstr>VAS084_F_Ilgalaikioturt138Geriamojovande8</vt:lpstr>
      <vt:lpstr>'Forma 13'!VAS084_F_Ilgalaikioturt138Geriamojovande9</vt:lpstr>
      <vt:lpstr>VAS084_F_Ilgalaikioturt138Geriamojovande9</vt:lpstr>
      <vt:lpstr>'Forma 13'!VAS084_F_Ilgalaikioturt138Inventorinisnu1</vt:lpstr>
      <vt:lpstr>VAS084_F_Ilgalaikioturt138Inventorinisnu1</vt:lpstr>
      <vt:lpstr>'Forma 13'!VAS084_F_Ilgalaikioturt138Kitareguliuoja1</vt:lpstr>
      <vt:lpstr>VAS084_F_Ilgalaikioturt138Kitareguliuoja1</vt:lpstr>
      <vt:lpstr>'Forma 13'!VAS084_F_Ilgalaikioturt138Kitosveiklosne1</vt:lpstr>
      <vt:lpstr>VAS084_F_Ilgalaikioturt138Kitosveiklosne1</vt:lpstr>
      <vt:lpstr>'Forma 13'!VAS084_F_Ilgalaikioturt138Lrklimatokaito1</vt:lpstr>
      <vt:lpstr>VAS084_F_Ilgalaikioturt138Lrklimatokaito1</vt:lpstr>
      <vt:lpstr>'Forma 13'!VAS084_F_Ilgalaikioturt138Nuotekudumblot1</vt:lpstr>
      <vt:lpstr>VAS084_F_Ilgalaikioturt138Nuotekudumblot1</vt:lpstr>
      <vt:lpstr>'Forma 13'!VAS084_F_Ilgalaikioturt138Nuotekusurinki1</vt:lpstr>
      <vt:lpstr>VAS084_F_Ilgalaikioturt138Nuotekusurinki1</vt:lpstr>
      <vt:lpstr>'Forma 13'!VAS084_F_Ilgalaikioturt138Nuotekuvalymas1</vt:lpstr>
      <vt:lpstr>VAS084_F_Ilgalaikioturt138Nuotekuvalymas1</vt:lpstr>
      <vt:lpstr>'Forma 13'!VAS084_F_Ilgalaikioturt138Pavirsiniunuot1</vt:lpstr>
      <vt:lpstr>VAS084_F_Ilgalaikioturt138Pavirsiniunuot1</vt:lpstr>
      <vt:lpstr>'Forma 13'!VAS084_F_Ilgalaikioturt138Turtovienetask1</vt:lpstr>
      <vt:lpstr>VAS084_F_Ilgalaikioturt138Turtovienetask1</vt:lpstr>
      <vt:lpstr>'Forma 13'!VAS084_F_Ilgalaikioturt139Apskaitosveikla1</vt:lpstr>
      <vt:lpstr>VAS084_F_Ilgalaikioturt139Apskaitosveikla1</vt:lpstr>
      <vt:lpstr>'Forma 13'!VAS084_F_Ilgalaikioturt139Geriamojovande7</vt:lpstr>
      <vt:lpstr>VAS084_F_Ilgalaikioturt139Geriamojovande7</vt:lpstr>
      <vt:lpstr>'Forma 13'!VAS084_F_Ilgalaikioturt139Geriamojovande8</vt:lpstr>
      <vt:lpstr>VAS084_F_Ilgalaikioturt139Geriamojovande8</vt:lpstr>
      <vt:lpstr>'Forma 13'!VAS084_F_Ilgalaikioturt139Geriamojovande9</vt:lpstr>
      <vt:lpstr>VAS084_F_Ilgalaikioturt139Geriamojovande9</vt:lpstr>
      <vt:lpstr>'Forma 13'!VAS084_F_Ilgalaikioturt139Inventorinisnu1</vt:lpstr>
      <vt:lpstr>VAS084_F_Ilgalaikioturt139Inventorinisnu1</vt:lpstr>
      <vt:lpstr>'Forma 13'!VAS084_F_Ilgalaikioturt139Kitareguliuoja1</vt:lpstr>
      <vt:lpstr>VAS084_F_Ilgalaikioturt139Kitareguliuoja1</vt:lpstr>
      <vt:lpstr>'Forma 13'!VAS084_F_Ilgalaikioturt139Kitosveiklosne1</vt:lpstr>
      <vt:lpstr>VAS084_F_Ilgalaikioturt139Kitosveiklosne1</vt:lpstr>
      <vt:lpstr>'Forma 13'!VAS084_F_Ilgalaikioturt139Lrklimatokaito1</vt:lpstr>
      <vt:lpstr>VAS084_F_Ilgalaikioturt139Lrklimatokaito1</vt:lpstr>
      <vt:lpstr>'Forma 13'!VAS084_F_Ilgalaikioturt139Nuotekudumblot1</vt:lpstr>
      <vt:lpstr>VAS084_F_Ilgalaikioturt139Nuotekudumblot1</vt:lpstr>
      <vt:lpstr>'Forma 13'!VAS084_F_Ilgalaikioturt139Nuotekusurinki1</vt:lpstr>
      <vt:lpstr>VAS084_F_Ilgalaikioturt139Nuotekusurinki1</vt:lpstr>
      <vt:lpstr>'Forma 13'!VAS084_F_Ilgalaikioturt139Nuotekuvalymas1</vt:lpstr>
      <vt:lpstr>VAS084_F_Ilgalaikioturt139Nuotekuvalymas1</vt:lpstr>
      <vt:lpstr>'Forma 13'!VAS084_F_Ilgalaikioturt139Pavirsiniunuot1</vt:lpstr>
      <vt:lpstr>VAS084_F_Ilgalaikioturt139Pavirsiniunuot1</vt:lpstr>
      <vt:lpstr>'Forma 13'!VAS084_F_Ilgalaikioturt139Turtovienetask1</vt:lpstr>
      <vt:lpstr>VAS084_F_Ilgalaikioturt139Turtovienetask1</vt:lpstr>
      <vt:lpstr>'Forma 13'!VAS084_F_Ilgalaikioturt13Apskaitosveikla1</vt:lpstr>
      <vt:lpstr>VAS084_F_Ilgalaikioturt13Apskaitosveikla1</vt:lpstr>
      <vt:lpstr>'Forma 13'!VAS084_F_Ilgalaikioturt13Geriamojovande7</vt:lpstr>
      <vt:lpstr>VAS084_F_Ilgalaikioturt13Geriamojovande7</vt:lpstr>
      <vt:lpstr>'Forma 13'!VAS084_F_Ilgalaikioturt13Geriamojovande8</vt:lpstr>
      <vt:lpstr>VAS084_F_Ilgalaikioturt13Geriamojovande8</vt:lpstr>
      <vt:lpstr>'Forma 13'!VAS084_F_Ilgalaikioturt13Geriamojovande9</vt:lpstr>
      <vt:lpstr>VAS084_F_Ilgalaikioturt13Geriamojovande9</vt:lpstr>
      <vt:lpstr>'Forma 13'!VAS084_F_Ilgalaikioturt13Inventorinisnu1</vt:lpstr>
      <vt:lpstr>VAS084_F_Ilgalaikioturt13Inventorinisnu1</vt:lpstr>
      <vt:lpstr>'Forma 13'!VAS084_F_Ilgalaikioturt13Kitareguliuoja1</vt:lpstr>
      <vt:lpstr>VAS084_F_Ilgalaikioturt13Kitareguliuoja1</vt:lpstr>
      <vt:lpstr>'Forma 13'!VAS084_F_Ilgalaikioturt13Kitosveiklosne1</vt:lpstr>
      <vt:lpstr>VAS084_F_Ilgalaikioturt13Kitosveiklosne1</vt:lpstr>
      <vt:lpstr>'Forma 13'!VAS084_F_Ilgalaikioturt13Lrklimatokaito1</vt:lpstr>
      <vt:lpstr>VAS084_F_Ilgalaikioturt13Lrklimatokaito1</vt:lpstr>
      <vt:lpstr>'Forma 13'!VAS084_F_Ilgalaikioturt13Nuotekudumblot1</vt:lpstr>
      <vt:lpstr>VAS084_F_Ilgalaikioturt13Nuotekudumblot1</vt:lpstr>
      <vt:lpstr>'Forma 13'!VAS084_F_Ilgalaikioturt13Nuotekusurinki1</vt:lpstr>
      <vt:lpstr>VAS084_F_Ilgalaikioturt13Nuotekusurinki1</vt:lpstr>
      <vt:lpstr>'Forma 13'!VAS084_F_Ilgalaikioturt13Nuotekuvalymas1</vt:lpstr>
      <vt:lpstr>VAS084_F_Ilgalaikioturt13Nuotekuvalymas1</vt:lpstr>
      <vt:lpstr>'Forma 13'!VAS084_F_Ilgalaikioturt13Pavirsiniunuot1</vt:lpstr>
      <vt:lpstr>VAS084_F_Ilgalaikioturt13Pavirsiniunuot1</vt:lpstr>
      <vt:lpstr>'Forma 13'!VAS084_F_Ilgalaikioturt13Turtovienetask1</vt:lpstr>
      <vt:lpstr>VAS084_F_Ilgalaikioturt13Turtovienetask1</vt:lpstr>
      <vt:lpstr>'Forma 13'!VAS084_F_Ilgalaikioturt140Apskaitosveikla1</vt:lpstr>
      <vt:lpstr>VAS084_F_Ilgalaikioturt140Apskaitosveikla1</vt:lpstr>
      <vt:lpstr>'Forma 13'!VAS084_F_Ilgalaikioturt140Geriamojovande7</vt:lpstr>
      <vt:lpstr>VAS084_F_Ilgalaikioturt140Geriamojovande7</vt:lpstr>
      <vt:lpstr>'Forma 13'!VAS084_F_Ilgalaikioturt140Geriamojovande8</vt:lpstr>
      <vt:lpstr>VAS084_F_Ilgalaikioturt140Geriamojovande8</vt:lpstr>
      <vt:lpstr>'Forma 13'!VAS084_F_Ilgalaikioturt140Geriamojovande9</vt:lpstr>
      <vt:lpstr>VAS084_F_Ilgalaikioturt140Geriamojovande9</vt:lpstr>
      <vt:lpstr>'Forma 13'!VAS084_F_Ilgalaikioturt140Inventorinisnu1</vt:lpstr>
      <vt:lpstr>VAS084_F_Ilgalaikioturt140Inventorinisnu1</vt:lpstr>
      <vt:lpstr>'Forma 13'!VAS084_F_Ilgalaikioturt140Kitareguliuoja1</vt:lpstr>
      <vt:lpstr>VAS084_F_Ilgalaikioturt140Kitareguliuoja1</vt:lpstr>
      <vt:lpstr>'Forma 13'!VAS084_F_Ilgalaikioturt140Kitosveiklosne1</vt:lpstr>
      <vt:lpstr>VAS084_F_Ilgalaikioturt140Kitosveiklosne1</vt:lpstr>
      <vt:lpstr>'Forma 13'!VAS084_F_Ilgalaikioturt140Lrklimatokaito1</vt:lpstr>
      <vt:lpstr>VAS084_F_Ilgalaikioturt140Lrklimatokaito1</vt:lpstr>
      <vt:lpstr>'Forma 13'!VAS084_F_Ilgalaikioturt140Nuotekudumblot1</vt:lpstr>
      <vt:lpstr>VAS084_F_Ilgalaikioturt140Nuotekudumblot1</vt:lpstr>
      <vt:lpstr>'Forma 13'!VAS084_F_Ilgalaikioturt140Nuotekusurinki1</vt:lpstr>
      <vt:lpstr>VAS084_F_Ilgalaikioturt140Nuotekusurinki1</vt:lpstr>
      <vt:lpstr>'Forma 13'!VAS084_F_Ilgalaikioturt140Nuotekuvalymas1</vt:lpstr>
      <vt:lpstr>VAS084_F_Ilgalaikioturt140Nuotekuvalymas1</vt:lpstr>
      <vt:lpstr>'Forma 13'!VAS084_F_Ilgalaikioturt140Pavirsiniunuot1</vt:lpstr>
      <vt:lpstr>VAS084_F_Ilgalaikioturt140Pavirsiniunuot1</vt:lpstr>
      <vt:lpstr>'Forma 13'!VAS084_F_Ilgalaikioturt140Turtovienetask1</vt:lpstr>
      <vt:lpstr>VAS084_F_Ilgalaikioturt140Turtovienetask1</vt:lpstr>
      <vt:lpstr>'Forma 13'!VAS084_F_Ilgalaikioturt141Apskaitosveikla1</vt:lpstr>
      <vt:lpstr>VAS084_F_Ilgalaikioturt141Apskaitosveikla1</vt:lpstr>
      <vt:lpstr>'Forma 13'!VAS084_F_Ilgalaikioturt141Geriamojovande7</vt:lpstr>
      <vt:lpstr>VAS084_F_Ilgalaikioturt141Geriamojovande7</vt:lpstr>
      <vt:lpstr>'Forma 13'!VAS084_F_Ilgalaikioturt141Geriamojovande8</vt:lpstr>
      <vt:lpstr>VAS084_F_Ilgalaikioturt141Geriamojovande8</vt:lpstr>
      <vt:lpstr>'Forma 13'!VAS084_F_Ilgalaikioturt141Geriamojovande9</vt:lpstr>
      <vt:lpstr>VAS084_F_Ilgalaikioturt141Geriamojovande9</vt:lpstr>
      <vt:lpstr>'Forma 13'!VAS084_F_Ilgalaikioturt141Inventorinisnu1</vt:lpstr>
      <vt:lpstr>VAS084_F_Ilgalaikioturt141Inventorinisnu1</vt:lpstr>
      <vt:lpstr>'Forma 13'!VAS084_F_Ilgalaikioturt141Kitareguliuoja1</vt:lpstr>
      <vt:lpstr>VAS084_F_Ilgalaikioturt141Kitareguliuoja1</vt:lpstr>
      <vt:lpstr>'Forma 13'!VAS084_F_Ilgalaikioturt141Kitosveiklosne1</vt:lpstr>
      <vt:lpstr>VAS084_F_Ilgalaikioturt141Kitosveiklosne1</vt:lpstr>
      <vt:lpstr>'Forma 13'!VAS084_F_Ilgalaikioturt141Lrklimatokaito1</vt:lpstr>
      <vt:lpstr>VAS084_F_Ilgalaikioturt141Lrklimatokaito1</vt:lpstr>
      <vt:lpstr>'Forma 13'!VAS084_F_Ilgalaikioturt141Nuotekudumblot1</vt:lpstr>
      <vt:lpstr>VAS084_F_Ilgalaikioturt141Nuotekudumblot1</vt:lpstr>
      <vt:lpstr>'Forma 13'!VAS084_F_Ilgalaikioturt141Nuotekusurinki1</vt:lpstr>
      <vt:lpstr>VAS084_F_Ilgalaikioturt141Nuotekusurinki1</vt:lpstr>
      <vt:lpstr>'Forma 13'!VAS084_F_Ilgalaikioturt141Nuotekuvalymas1</vt:lpstr>
      <vt:lpstr>VAS084_F_Ilgalaikioturt141Nuotekuvalymas1</vt:lpstr>
      <vt:lpstr>'Forma 13'!VAS084_F_Ilgalaikioturt141Pavirsiniunuot1</vt:lpstr>
      <vt:lpstr>VAS084_F_Ilgalaikioturt141Pavirsiniunuot1</vt:lpstr>
      <vt:lpstr>'Forma 13'!VAS084_F_Ilgalaikioturt141Turtovienetask1</vt:lpstr>
      <vt:lpstr>VAS084_F_Ilgalaikioturt141Turtovienetask1</vt:lpstr>
      <vt:lpstr>'Forma 13'!VAS084_F_Ilgalaikioturt142Apskaitosveikla1</vt:lpstr>
      <vt:lpstr>VAS084_F_Ilgalaikioturt142Apskaitosveikla1</vt:lpstr>
      <vt:lpstr>'Forma 13'!VAS084_F_Ilgalaikioturt142Geriamojovande7</vt:lpstr>
      <vt:lpstr>VAS084_F_Ilgalaikioturt142Geriamojovande7</vt:lpstr>
      <vt:lpstr>'Forma 13'!VAS084_F_Ilgalaikioturt142Geriamojovande8</vt:lpstr>
      <vt:lpstr>VAS084_F_Ilgalaikioturt142Geriamojovande8</vt:lpstr>
      <vt:lpstr>'Forma 13'!VAS084_F_Ilgalaikioturt142Geriamojovande9</vt:lpstr>
      <vt:lpstr>VAS084_F_Ilgalaikioturt142Geriamojovande9</vt:lpstr>
      <vt:lpstr>'Forma 13'!VAS084_F_Ilgalaikioturt142Inventorinisnu1</vt:lpstr>
      <vt:lpstr>VAS084_F_Ilgalaikioturt142Inventorinisnu1</vt:lpstr>
      <vt:lpstr>'Forma 13'!VAS084_F_Ilgalaikioturt142Kitareguliuoja1</vt:lpstr>
      <vt:lpstr>VAS084_F_Ilgalaikioturt142Kitareguliuoja1</vt:lpstr>
      <vt:lpstr>'Forma 13'!VAS084_F_Ilgalaikioturt142Kitosveiklosne1</vt:lpstr>
      <vt:lpstr>VAS084_F_Ilgalaikioturt142Kitosveiklosne1</vt:lpstr>
      <vt:lpstr>'Forma 13'!VAS084_F_Ilgalaikioturt142Lrklimatokaito1</vt:lpstr>
      <vt:lpstr>VAS084_F_Ilgalaikioturt142Lrklimatokaito1</vt:lpstr>
      <vt:lpstr>'Forma 13'!VAS084_F_Ilgalaikioturt142Nuotekudumblot1</vt:lpstr>
      <vt:lpstr>VAS084_F_Ilgalaikioturt142Nuotekudumblot1</vt:lpstr>
      <vt:lpstr>'Forma 13'!VAS084_F_Ilgalaikioturt142Nuotekusurinki1</vt:lpstr>
      <vt:lpstr>VAS084_F_Ilgalaikioturt142Nuotekusurinki1</vt:lpstr>
      <vt:lpstr>'Forma 13'!VAS084_F_Ilgalaikioturt142Nuotekuvalymas1</vt:lpstr>
      <vt:lpstr>VAS084_F_Ilgalaikioturt142Nuotekuvalymas1</vt:lpstr>
      <vt:lpstr>'Forma 13'!VAS084_F_Ilgalaikioturt142Pavirsiniunuot1</vt:lpstr>
      <vt:lpstr>VAS084_F_Ilgalaikioturt142Pavirsiniunuot1</vt:lpstr>
      <vt:lpstr>'Forma 13'!VAS084_F_Ilgalaikioturt142Turtovienetask1</vt:lpstr>
      <vt:lpstr>VAS084_F_Ilgalaikioturt142Turtovienetask1</vt:lpstr>
      <vt:lpstr>'Forma 13'!VAS084_F_Ilgalaikioturt143Apskaitosveikla1</vt:lpstr>
      <vt:lpstr>VAS084_F_Ilgalaikioturt143Apskaitosveikla1</vt:lpstr>
      <vt:lpstr>'Forma 13'!VAS084_F_Ilgalaikioturt143Geriamojovande7</vt:lpstr>
      <vt:lpstr>VAS084_F_Ilgalaikioturt143Geriamojovande7</vt:lpstr>
      <vt:lpstr>'Forma 13'!VAS084_F_Ilgalaikioturt143Geriamojovande8</vt:lpstr>
      <vt:lpstr>VAS084_F_Ilgalaikioturt143Geriamojovande8</vt:lpstr>
      <vt:lpstr>'Forma 13'!VAS084_F_Ilgalaikioturt143Geriamojovande9</vt:lpstr>
      <vt:lpstr>VAS084_F_Ilgalaikioturt143Geriamojovande9</vt:lpstr>
      <vt:lpstr>'Forma 13'!VAS084_F_Ilgalaikioturt143Inventorinisnu1</vt:lpstr>
      <vt:lpstr>VAS084_F_Ilgalaikioturt143Inventorinisnu1</vt:lpstr>
      <vt:lpstr>'Forma 13'!VAS084_F_Ilgalaikioturt143Kitareguliuoja1</vt:lpstr>
      <vt:lpstr>VAS084_F_Ilgalaikioturt143Kitareguliuoja1</vt:lpstr>
      <vt:lpstr>'Forma 13'!VAS084_F_Ilgalaikioturt143Kitosveiklosne1</vt:lpstr>
      <vt:lpstr>VAS084_F_Ilgalaikioturt143Kitosveiklosne1</vt:lpstr>
      <vt:lpstr>'Forma 13'!VAS084_F_Ilgalaikioturt143Lrklimatokaito1</vt:lpstr>
      <vt:lpstr>VAS084_F_Ilgalaikioturt143Lrklimatokaito1</vt:lpstr>
      <vt:lpstr>'Forma 13'!VAS084_F_Ilgalaikioturt143Nuotekudumblot1</vt:lpstr>
      <vt:lpstr>VAS084_F_Ilgalaikioturt143Nuotekudumblot1</vt:lpstr>
      <vt:lpstr>'Forma 13'!VAS084_F_Ilgalaikioturt143Nuotekusurinki1</vt:lpstr>
      <vt:lpstr>VAS084_F_Ilgalaikioturt143Nuotekusurinki1</vt:lpstr>
      <vt:lpstr>'Forma 13'!VAS084_F_Ilgalaikioturt143Nuotekuvalymas1</vt:lpstr>
      <vt:lpstr>VAS084_F_Ilgalaikioturt143Nuotekuvalymas1</vt:lpstr>
      <vt:lpstr>'Forma 13'!VAS084_F_Ilgalaikioturt143Pavirsiniunuot1</vt:lpstr>
      <vt:lpstr>VAS084_F_Ilgalaikioturt143Pavirsiniunuot1</vt:lpstr>
      <vt:lpstr>'Forma 13'!VAS084_F_Ilgalaikioturt143Turtovienetask1</vt:lpstr>
      <vt:lpstr>VAS084_F_Ilgalaikioturt143Turtovienetask1</vt:lpstr>
      <vt:lpstr>'Forma 13'!VAS084_F_Ilgalaikioturt144Apskaitosveikla1</vt:lpstr>
      <vt:lpstr>VAS084_F_Ilgalaikioturt144Apskaitosveikla1</vt:lpstr>
      <vt:lpstr>'Forma 13'!VAS084_F_Ilgalaikioturt144Geriamojovande7</vt:lpstr>
      <vt:lpstr>VAS084_F_Ilgalaikioturt144Geriamojovande7</vt:lpstr>
      <vt:lpstr>'Forma 13'!VAS084_F_Ilgalaikioturt144Geriamojovande8</vt:lpstr>
      <vt:lpstr>VAS084_F_Ilgalaikioturt144Geriamojovande8</vt:lpstr>
      <vt:lpstr>'Forma 13'!VAS084_F_Ilgalaikioturt144Geriamojovande9</vt:lpstr>
      <vt:lpstr>VAS084_F_Ilgalaikioturt144Geriamojovande9</vt:lpstr>
      <vt:lpstr>'Forma 13'!VAS084_F_Ilgalaikioturt144Inventorinisnu1</vt:lpstr>
      <vt:lpstr>VAS084_F_Ilgalaikioturt144Inventorinisnu1</vt:lpstr>
      <vt:lpstr>'Forma 13'!VAS084_F_Ilgalaikioturt144Kitareguliuoja1</vt:lpstr>
      <vt:lpstr>VAS084_F_Ilgalaikioturt144Kitareguliuoja1</vt:lpstr>
      <vt:lpstr>'Forma 13'!VAS084_F_Ilgalaikioturt144Kitosveiklosne1</vt:lpstr>
      <vt:lpstr>VAS084_F_Ilgalaikioturt144Kitosveiklosne1</vt:lpstr>
      <vt:lpstr>'Forma 13'!VAS084_F_Ilgalaikioturt144Lrklimatokaito1</vt:lpstr>
      <vt:lpstr>VAS084_F_Ilgalaikioturt144Lrklimatokaito1</vt:lpstr>
      <vt:lpstr>'Forma 13'!VAS084_F_Ilgalaikioturt144Nuotekudumblot1</vt:lpstr>
      <vt:lpstr>VAS084_F_Ilgalaikioturt144Nuotekudumblot1</vt:lpstr>
      <vt:lpstr>'Forma 13'!VAS084_F_Ilgalaikioturt144Nuotekusurinki1</vt:lpstr>
      <vt:lpstr>VAS084_F_Ilgalaikioturt144Nuotekusurinki1</vt:lpstr>
      <vt:lpstr>'Forma 13'!VAS084_F_Ilgalaikioturt144Nuotekuvalymas1</vt:lpstr>
      <vt:lpstr>VAS084_F_Ilgalaikioturt144Nuotekuvalymas1</vt:lpstr>
      <vt:lpstr>'Forma 13'!VAS084_F_Ilgalaikioturt144Pavirsiniunuot1</vt:lpstr>
      <vt:lpstr>VAS084_F_Ilgalaikioturt144Pavirsiniunuot1</vt:lpstr>
      <vt:lpstr>'Forma 13'!VAS084_F_Ilgalaikioturt144Turtovienetask1</vt:lpstr>
      <vt:lpstr>VAS084_F_Ilgalaikioturt144Turtovienetask1</vt:lpstr>
      <vt:lpstr>'Forma 13'!VAS084_F_Ilgalaikioturt145Apskaitosveikla1</vt:lpstr>
      <vt:lpstr>VAS084_F_Ilgalaikioturt145Apskaitosveikla1</vt:lpstr>
      <vt:lpstr>'Forma 13'!VAS084_F_Ilgalaikioturt145Geriamojovande7</vt:lpstr>
      <vt:lpstr>VAS084_F_Ilgalaikioturt145Geriamojovande7</vt:lpstr>
      <vt:lpstr>'Forma 13'!VAS084_F_Ilgalaikioturt145Geriamojovande8</vt:lpstr>
      <vt:lpstr>VAS084_F_Ilgalaikioturt145Geriamojovande8</vt:lpstr>
      <vt:lpstr>'Forma 13'!VAS084_F_Ilgalaikioturt145Geriamojovande9</vt:lpstr>
      <vt:lpstr>VAS084_F_Ilgalaikioturt145Geriamojovande9</vt:lpstr>
      <vt:lpstr>'Forma 13'!VAS084_F_Ilgalaikioturt145Inventorinisnu1</vt:lpstr>
      <vt:lpstr>VAS084_F_Ilgalaikioturt145Inventorinisnu1</vt:lpstr>
      <vt:lpstr>'Forma 13'!VAS084_F_Ilgalaikioturt145Kitareguliuoja1</vt:lpstr>
      <vt:lpstr>VAS084_F_Ilgalaikioturt145Kitareguliuoja1</vt:lpstr>
      <vt:lpstr>'Forma 13'!VAS084_F_Ilgalaikioturt145Kitosveiklosne1</vt:lpstr>
      <vt:lpstr>VAS084_F_Ilgalaikioturt145Kitosveiklosne1</vt:lpstr>
      <vt:lpstr>'Forma 13'!VAS084_F_Ilgalaikioturt145Lrklimatokaito1</vt:lpstr>
      <vt:lpstr>VAS084_F_Ilgalaikioturt145Lrklimatokaito1</vt:lpstr>
      <vt:lpstr>'Forma 13'!VAS084_F_Ilgalaikioturt145Nuotekudumblot1</vt:lpstr>
      <vt:lpstr>VAS084_F_Ilgalaikioturt145Nuotekudumblot1</vt:lpstr>
      <vt:lpstr>'Forma 13'!VAS084_F_Ilgalaikioturt145Nuotekusurinki1</vt:lpstr>
      <vt:lpstr>VAS084_F_Ilgalaikioturt145Nuotekusurinki1</vt:lpstr>
      <vt:lpstr>'Forma 13'!VAS084_F_Ilgalaikioturt145Nuotekuvalymas1</vt:lpstr>
      <vt:lpstr>VAS084_F_Ilgalaikioturt145Nuotekuvalymas1</vt:lpstr>
      <vt:lpstr>'Forma 13'!VAS084_F_Ilgalaikioturt145Pavirsiniunuot1</vt:lpstr>
      <vt:lpstr>VAS084_F_Ilgalaikioturt145Pavirsiniunuot1</vt:lpstr>
      <vt:lpstr>'Forma 13'!VAS084_F_Ilgalaikioturt145Turtovienetask1</vt:lpstr>
      <vt:lpstr>VAS084_F_Ilgalaikioturt145Turtovienetask1</vt:lpstr>
      <vt:lpstr>'Forma 13'!VAS084_F_Ilgalaikioturt146Apskaitosveikla1</vt:lpstr>
      <vt:lpstr>VAS084_F_Ilgalaikioturt146Apskaitosveikla1</vt:lpstr>
      <vt:lpstr>'Forma 13'!VAS084_F_Ilgalaikioturt146Geriamojovande7</vt:lpstr>
      <vt:lpstr>VAS084_F_Ilgalaikioturt146Geriamojovande7</vt:lpstr>
      <vt:lpstr>'Forma 13'!VAS084_F_Ilgalaikioturt146Geriamojovande8</vt:lpstr>
      <vt:lpstr>VAS084_F_Ilgalaikioturt146Geriamojovande8</vt:lpstr>
      <vt:lpstr>'Forma 13'!VAS084_F_Ilgalaikioturt146Geriamojovande9</vt:lpstr>
      <vt:lpstr>VAS084_F_Ilgalaikioturt146Geriamojovande9</vt:lpstr>
      <vt:lpstr>'Forma 13'!VAS084_F_Ilgalaikioturt146Inventorinisnu1</vt:lpstr>
      <vt:lpstr>VAS084_F_Ilgalaikioturt146Inventorinisnu1</vt:lpstr>
      <vt:lpstr>'Forma 13'!VAS084_F_Ilgalaikioturt146Kitareguliuoja1</vt:lpstr>
      <vt:lpstr>VAS084_F_Ilgalaikioturt146Kitareguliuoja1</vt:lpstr>
      <vt:lpstr>'Forma 13'!VAS084_F_Ilgalaikioturt146Kitosveiklosne1</vt:lpstr>
      <vt:lpstr>VAS084_F_Ilgalaikioturt146Kitosveiklosne1</vt:lpstr>
      <vt:lpstr>'Forma 13'!VAS084_F_Ilgalaikioturt146Lrklimatokaito1</vt:lpstr>
      <vt:lpstr>VAS084_F_Ilgalaikioturt146Lrklimatokaito1</vt:lpstr>
      <vt:lpstr>'Forma 13'!VAS084_F_Ilgalaikioturt146Nuotekudumblot1</vt:lpstr>
      <vt:lpstr>VAS084_F_Ilgalaikioturt146Nuotekudumblot1</vt:lpstr>
      <vt:lpstr>'Forma 13'!VAS084_F_Ilgalaikioturt146Nuotekusurinki1</vt:lpstr>
      <vt:lpstr>VAS084_F_Ilgalaikioturt146Nuotekusurinki1</vt:lpstr>
      <vt:lpstr>'Forma 13'!VAS084_F_Ilgalaikioturt146Nuotekuvalymas1</vt:lpstr>
      <vt:lpstr>VAS084_F_Ilgalaikioturt146Nuotekuvalymas1</vt:lpstr>
      <vt:lpstr>'Forma 13'!VAS084_F_Ilgalaikioturt146Pavirsiniunuot1</vt:lpstr>
      <vt:lpstr>VAS084_F_Ilgalaikioturt146Pavirsiniunuot1</vt:lpstr>
      <vt:lpstr>'Forma 13'!VAS084_F_Ilgalaikioturt146Turtovienetask1</vt:lpstr>
      <vt:lpstr>VAS084_F_Ilgalaikioturt146Turtovienetask1</vt:lpstr>
      <vt:lpstr>'Forma 13'!VAS084_F_Ilgalaikioturt147Apskaitosveikla1</vt:lpstr>
      <vt:lpstr>VAS084_F_Ilgalaikioturt147Apskaitosveikla1</vt:lpstr>
      <vt:lpstr>'Forma 13'!VAS084_F_Ilgalaikioturt147Geriamojovande7</vt:lpstr>
      <vt:lpstr>VAS084_F_Ilgalaikioturt147Geriamojovande7</vt:lpstr>
      <vt:lpstr>'Forma 13'!VAS084_F_Ilgalaikioturt147Geriamojovande8</vt:lpstr>
      <vt:lpstr>VAS084_F_Ilgalaikioturt147Geriamojovande8</vt:lpstr>
      <vt:lpstr>'Forma 13'!VAS084_F_Ilgalaikioturt147Geriamojovande9</vt:lpstr>
      <vt:lpstr>VAS084_F_Ilgalaikioturt147Geriamojovande9</vt:lpstr>
      <vt:lpstr>'Forma 13'!VAS084_F_Ilgalaikioturt147Inventorinisnu1</vt:lpstr>
      <vt:lpstr>VAS084_F_Ilgalaikioturt147Inventorinisnu1</vt:lpstr>
      <vt:lpstr>'Forma 13'!VAS084_F_Ilgalaikioturt147Kitareguliuoja1</vt:lpstr>
      <vt:lpstr>VAS084_F_Ilgalaikioturt147Kitareguliuoja1</vt:lpstr>
      <vt:lpstr>'Forma 13'!VAS084_F_Ilgalaikioturt147Kitosveiklosne1</vt:lpstr>
      <vt:lpstr>VAS084_F_Ilgalaikioturt147Kitosveiklosne1</vt:lpstr>
      <vt:lpstr>'Forma 13'!VAS084_F_Ilgalaikioturt147Lrklimatokaito1</vt:lpstr>
      <vt:lpstr>VAS084_F_Ilgalaikioturt147Lrklimatokaito1</vt:lpstr>
      <vt:lpstr>'Forma 13'!VAS084_F_Ilgalaikioturt147Nuotekudumblot1</vt:lpstr>
      <vt:lpstr>VAS084_F_Ilgalaikioturt147Nuotekudumblot1</vt:lpstr>
      <vt:lpstr>'Forma 13'!VAS084_F_Ilgalaikioturt147Nuotekusurinki1</vt:lpstr>
      <vt:lpstr>VAS084_F_Ilgalaikioturt147Nuotekusurinki1</vt:lpstr>
      <vt:lpstr>'Forma 13'!VAS084_F_Ilgalaikioturt147Nuotekuvalymas1</vt:lpstr>
      <vt:lpstr>VAS084_F_Ilgalaikioturt147Nuotekuvalymas1</vt:lpstr>
      <vt:lpstr>'Forma 13'!VAS084_F_Ilgalaikioturt147Pavirsiniunuot1</vt:lpstr>
      <vt:lpstr>VAS084_F_Ilgalaikioturt147Pavirsiniunuot1</vt:lpstr>
      <vt:lpstr>'Forma 13'!VAS084_F_Ilgalaikioturt147Turtovienetask1</vt:lpstr>
      <vt:lpstr>VAS084_F_Ilgalaikioturt147Turtovienetask1</vt:lpstr>
      <vt:lpstr>'Forma 13'!VAS084_F_Ilgalaikioturt148Apskaitosveikla1</vt:lpstr>
      <vt:lpstr>VAS084_F_Ilgalaikioturt148Apskaitosveikla1</vt:lpstr>
      <vt:lpstr>'Forma 13'!VAS084_F_Ilgalaikioturt148Geriamojovande7</vt:lpstr>
      <vt:lpstr>VAS084_F_Ilgalaikioturt148Geriamojovande7</vt:lpstr>
      <vt:lpstr>'Forma 13'!VAS084_F_Ilgalaikioturt148Geriamojovande8</vt:lpstr>
      <vt:lpstr>VAS084_F_Ilgalaikioturt148Geriamojovande8</vt:lpstr>
      <vt:lpstr>'Forma 13'!VAS084_F_Ilgalaikioturt148Geriamojovande9</vt:lpstr>
      <vt:lpstr>VAS084_F_Ilgalaikioturt148Geriamojovande9</vt:lpstr>
      <vt:lpstr>'Forma 13'!VAS084_F_Ilgalaikioturt148Inventorinisnu1</vt:lpstr>
      <vt:lpstr>VAS084_F_Ilgalaikioturt148Inventorinisnu1</vt:lpstr>
      <vt:lpstr>'Forma 13'!VAS084_F_Ilgalaikioturt148Kitareguliuoja1</vt:lpstr>
      <vt:lpstr>VAS084_F_Ilgalaikioturt148Kitareguliuoja1</vt:lpstr>
      <vt:lpstr>'Forma 13'!VAS084_F_Ilgalaikioturt148Kitosveiklosne1</vt:lpstr>
      <vt:lpstr>VAS084_F_Ilgalaikioturt148Kitosveiklosne1</vt:lpstr>
      <vt:lpstr>'Forma 13'!VAS084_F_Ilgalaikioturt148Lrklimatokaito1</vt:lpstr>
      <vt:lpstr>VAS084_F_Ilgalaikioturt148Lrklimatokaito1</vt:lpstr>
      <vt:lpstr>'Forma 13'!VAS084_F_Ilgalaikioturt148Nuotekudumblot1</vt:lpstr>
      <vt:lpstr>VAS084_F_Ilgalaikioturt148Nuotekudumblot1</vt:lpstr>
      <vt:lpstr>'Forma 13'!VAS084_F_Ilgalaikioturt148Nuotekusurinki1</vt:lpstr>
      <vt:lpstr>VAS084_F_Ilgalaikioturt148Nuotekusurinki1</vt:lpstr>
      <vt:lpstr>'Forma 13'!VAS084_F_Ilgalaikioturt148Nuotekuvalymas1</vt:lpstr>
      <vt:lpstr>VAS084_F_Ilgalaikioturt148Nuotekuvalymas1</vt:lpstr>
      <vt:lpstr>'Forma 13'!VAS084_F_Ilgalaikioturt148Pavirsiniunuot1</vt:lpstr>
      <vt:lpstr>VAS084_F_Ilgalaikioturt148Pavirsiniunuot1</vt:lpstr>
      <vt:lpstr>'Forma 13'!VAS084_F_Ilgalaikioturt148Turtovienetask1</vt:lpstr>
      <vt:lpstr>VAS084_F_Ilgalaikioturt148Turtovienetask1</vt:lpstr>
      <vt:lpstr>'Forma 13'!VAS084_F_Ilgalaikioturt149Apskaitosveikla1</vt:lpstr>
      <vt:lpstr>VAS084_F_Ilgalaikioturt149Apskaitosveikla1</vt:lpstr>
      <vt:lpstr>'Forma 13'!VAS084_F_Ilgalaikioturt149Geriamojovande7</vt:lpstr>
      <vt:lpstr>VAS084_F_Ilgalaikioturt149Geriamojovande7</vt:lpstr>
      <vt:lpstr>'Forma 13'!VAS084_F_Ilgalaikioturt149Geriamojovande8</vt:lpstr>
      <vt:lpstr>VAS084_F_Ilgalaikioturt149Geriamojovande8</vt:lpstr>
      <vt:lpstr>'Forma 13'!VAS084_F_Ilgalaikioturt149Geriamojovande9</vt:lpstr>
      <vt:lpstr>VAS084_F_Ilgalaikioturt149Geriamojovande9</vt:lpstr>
      <vt:lpstr>'Forma 13'!VAS084_F_Ilgalaikioturt149Inventorinisnu1</vt:lpstr>
      <vt:lpstr>VAS084_F_Ilgalaikioturt149Inventorinisnu1</vt:lpstr>
      <vt:lpstr>'Forma 13'!VAS084_F_Ilgalaikioturt149Kitareguliuoja1</vt:lpstr>
      <vt:lpstr>VAS084_F_Ilgalaikioturt149Kitareguliuoja1</vt:lpstr>
      <vt:lpstr>'Forma 13'!VAS084_F_Ilgalaikioturt149Kitosveiklosne1</vt:lpstr>
      <vt:lpstr>VAS084_F_Ilgalaikioturt149Kitosveiklosne1</vt:lpstr>
      <vt:lpstr>'Forma 13'!VAS084_F_Ilgalaikioturt149Lrklimatokaito1</vt:lpstr>
      <vt:lpstr>VAS084_F_Ilgalaikioturt149Lrklimatokaito1</vt:lpstr>
      <vt:lpstr>'Forma 13'!VAS084_F_Ilgalaikioturt149Nuotekudumblot1</vt:lpstr>
      <vt:lpstr>VAS084_F_Ilgalaikioturt149Nuotekudumblot1</vt:lpstr>
      <vt:lpstr>'Forma 13'!VAS084_F_Ilgalaikioturt149Nuotekusurinki1</vt:lpstr>
      <vt:lpstr>VAS084_F_Ilgalaikioturt149Nuotekusurinki1</vt:lpstr>
      <vt:lpstr>'Forma 13'!VAS084_F_Ilgalaikioturt149Nuotekuvalymas1</vt:lpstr>
      <vt:lpstr>VAS084_F_Ilgalaikioturt149Nuotekuvalymas1</vt:lpstr>
      <vt:lpstr>'Forma 13'!VAS084_F_Ilgalaikioturt149Pavirsiniunuot1</vt:lpstr>
      <vt:lpstr>VAS084_F_Ilgalaikioturt149Pavirsiniunuot1</vt:lpstr>
      <vt:lpstr>'Forma 13'!VAS084_F_Ilgalaikioturt149Turtovienetask1</vt:lpstr>
      <vt:lpstr>VAS084_F_Ilgalaikioturt149Turtovienetask1</vt:lpstr>
      <vt:lpstr>'Forma 13'!VAS084_F_Ilgalaikioturt14Apskaitosveikla1</vt:lpstr>
      <vt:lpstr>VAS084_F_Ilgalaikioturt14Apskaitosveikla1</vt:lpstr>
      <vt:lpstr>'Forma 13'!VAS084_F_Ilgalaikioturt14Geriamojovande7</vt:lpstr>
      <vt:lpstr>VAS084_F_Ilgalaikioturt14Geriamojovande7</vt:lpstr>
      <vt:lpstr>'Forma 13'!VAS084_F_Ilgalaikioturt14Geriamojovande8</vt:lpstr>
      <vt:lpstr>VAS084_F_Ilgalaikioturt14Geriamojovande8</vt:lpstr>
      <vt:lpstr>'Forma 13'!VAS084_F_Ilgalaikioturt14Geriamojovande9</vt:lpstr>
      <vt:lpstr>VAS084_F_Ilgalaikioturt14Geriamojovande9</vt:lpstr>
      <vt:lpstr>'Forma 13'!VAS084_F_Ilgalaikioturt14Inventorinisnu1</vt:lpstr>
      <vt:lpstr>VAS084_F_Ilgalaikioturt14Inventorinisnu1</vt:lpstr>
      <vt:lpstr>'Forma 13'!VAS084_F_Ilgalaikioturt14Kitareguliuoja1</vt:lpstr>
      <vt:lpstr>VAS084_F_Ilgalaikioturt14Kitareguliuoja1</vt:lpstr>
      <vt:lpstr>'Forma 13'!VAS084_F_Ilgalaikioturt14Kitosveiklosne1</vt:lpstr>
      <vt:lpstr>VAS084_F_Ilgalaikioturt14Kitosveiklosne1</vt:lpstr>
      <vt:lpstr>'Forma 13'!VAS084_F_Ilgalaikioturt14Lrklimatokaito1</vt:lpstr>
      <vt:lpstr>VAS084_F_Ilgalaikioturt14Lrklimatokaito1</vt:lpstr>
      <vt:lpstr>'Forma 13'!VAS084_F_Ilgalaikioturt14Nuotekudumblot1</vt:lpstr>
      <vt:lpstr>VAS084_F_Ilgalaikioturt14Nuotekudumblot1</vt:lpstr>
      <vt:lpstr>'Forma 13'!VAS084_F_Ilgalaikioturt14Nuotekusurinki1</vt:lpstr>
      <vt:lpstr>VAS084_F_Ilgalaikioturt14Nuotekusurinki1</vt:lpstr>
      <vt:lpstr>'Forma 13'!VAS084_F_Ilgalaikioturt14Nuotekuvalymas1</vt:lpstr>
      <vt:lpstr>VAS084_F_Ilgalaikioturt14Nuotekuvalymas1</vt:lpstr>
      <vt:lpstr>'Forma 13'!VAS084_F_Ilgalaikioturt14Pavirsiniunuot1</vt:lpstr>
      <vt:lpstr>VAS084_F_Ilgalaikioturt14Pavirsiniunuot1</vt:lpstr>
      <vt:lpstr>'Forma 13'!VAS084_F_Ilgalaikioturt14Turtovienetask1</vt:lpstr>
      <vt:lpstr>VAS084_F_Ilgalaikioturt14Turtovienetask1</vt:lpstr>
      <vt:lpstr>'Forma 13'!VAS084_F_Ilgalaikioturt150Apskaitosveikla1</vt:lpstr>
      <vt:lpstr>VAS084_F_Ilgalaikioturt150Apskaitosveikla1</vt:lpstr>
      <vt:lpstr>'Forma 13'!VAS084_F_Ilgalaikioturt150Geriamojovande7</vt:lpstr>
      <vt:lpstr>VAS084_F_Ilgalaikioturt150Geriamojovande7</vt:lpstr>
      <vt:lpstr>'Forma 13'!VAS084_F_Ilgalaikioturt150Geriamojovande8</vt:lpstr>
      <vt:lpstr>VAS084_F_Ilgalaikioturt150Geriamojovande8</vt:lpstr>
      <vt:lpstr>'Forma 13'!VAS084_F_Ilgalaikioturt150Geriamojovande9</vt:lpstr>
      <vt:lpstr>VAS084_F_Ilgalaikioturt150Geriamojovande9</vt:lpstr>
      <vt:lpstr>'Forma 13'!VAS084_F_Ilgalaikioturt150Inventorinisnu1</vt:lpstr>
      <vt:lpstr>VAS084_F_Ilgalaikioturt150Inventorinisnu1</vt:lpstr>
      <vt:lpstr>'Forma 13'!VAS084_F_Ilgalaikioturt150Kitareguliuoja1</vt:lpstr>
      <vt:lpstr>VAS084_F_Ilgalaikioturt150Kitareguliuoja1</vt:lpstr>
      <vt:lpstr>'Forma 13'!VAS084_F_Ilgalaikioturt150Kitosveiklosne1</vt:lpstr>
      <vt:lpstr>VAS084_F_Ilgalaikioturt150Kitosveiklosne1</vt:lpstr>
      <vt:lpstr>'Forma 13'!VAS084_F_Ilgalaikioturt150Lrklimatokaito1</vt:lpstr>
      <vt:lpstr>VAS084_F_Ilgalaikioturt150Lrklimatokaito1</vt:lpstr>
      <vt:lpstr>'Forma 13'!VAS084_F_Ilgalaikioturt150Nuotekudumblot1</vt:lpstr>
      <vt:lpstr>VAS084_F_Ilgalaikioturt150Nuotekudumblot1</vt:lpstr>
      <vt:lpstr>'Forma 13'!VAS084_F_Ilgalaikioturt150Nuotekusurinki1</vt:lpstr>
      <vt:lpstr>VAS084_F_Ilgalaikioturt150Nuotekusurinki1</vt:lpstr>
      <vt:lpstr>'Forma 13'!VAS084_F_Ilgalaikioturt150Nuotekuvalymas1</vt:lpstr>
      <vt:lpstr>VAS084_F_Ilgalaikioturt150Nuotekuvalymas1</vt:lpstr>
      <vt:lpstr>'Forma 13'!VAS084_F_Ilgalaikioturt150Pavirsiniunuot1</vt:lpstr>
      <vt:lpstr>VAS084_F_Ilgalaikioturt150Pavirsiniunuot1</vt:lpstr>
      <vt:lpstr>'Forma 13'!VAS084_F_Ilgalaikioturt150Turtovienetask1</vt:lpstr>
      <vt:lpstr>VAS084_F_Ilgalaikioturt150Turtovienetask1</vt:lpstr>
      <vt:lpstr>'Forma 13'!VAS084_F_Ilgalaikioturt151Apskaitosveikla1</vt:lpstr>
      <vt:lpstr>VAS084_F_Ilgalaikioturt151Apskaitosveikla1</vt:lpstr>
      <vt:lpstr>'Forma 13'!VAS084_F_Ilgalaikioturt151Geriamojovande7</vt:lpstr>
      <vt:lpstr>VAS084_F_Ilgalaikioturt151Geriamojovande7</vt:lpstr>
      <vt:lpstr>'Forma 13'!VAS084_F_Ilgalaikioturt151Geriamojovande8</vt:lpstr>
      <vt:lpstr>VAS084_F_Ilgalaikioturt151Geriamojovande8</vt:lpstr>
      <vt:lpstr>'Forma 13'!VAS084_F_Ilgalaikioturt151Geriamojovande9</vt:lpstr>
      <vt:lpstr>VAS084_F_Ilgalaikioturt151Geriamojovande9</vt:lpstr>
      <vt:lpstr>'Forma 13'!VAS084_F_Ilgalaikioturt151Inventorinisnu1</vt:lpstr>
      <vt:lpstr>VAS084_F_Ilgalaikioturt151Inventorinisnu1</vt:lpstr>
      <vt:lpstr>'Forma 13'!VAS084_F_Ilgalaikioturt151Kitareguliuoja1</vt:lpstr>
      <vt:lpstr>VAS084_F_Ilgalaikioturt151Kitareguliuoja1</vt:lpstr>
      <vt:lpstr>'Forma 13'!VAS084_F_Ilgalaikioturt151Kitosveiklosne1</vt:lpstr>
      <vt:lpstr>VAS084_F_Ilgalaikioturt151Kitosveiklosne1</vt:lpstr>
      <vt:lpstr>'Forma 13'!VAS084_F_Ilgalaikioturt151Lrklimatokaito1</vt:lpstr>
      <vt:lpstr>VAS084_F_Ilgalaikioturt151Lrklimatokaito1</vt:lpstr>
      <vt:lpstr>'Forma 13'!VAS084_F_Ilgalaikioturt151Nuotekudumblot1</vt:lpstr>
      <vt:lpstr>VAS084_F_Ilgalaikioturt151Nuotekudumblot1</vt:lpstr>
      <vt:lpstr>'Forma 13'!VAS084_F_Ilgalaikioturt151Nuotekusurinki1</vt:lpstr>
      <vt:lpstr>VAS084_F_Ilgalaikioturt151Nuotekusurinki1</vt:lpstr>
      <vt:lpstr>'Forma 13'!VAS084_F_Ilgalaikioturt151Nuotekuvalymas1</vt:lpstr>
      <vt:lpstr>VAS084_F_Ilgalaikioturt151Nuotekuvalymas1</vt:lpstr>
      <vt:lpstr>'Forma 13'!VAS084_F_Ilgalaikioturt151Pavirsiniunuot1</vt:lpstr>
      <vt:lpstr>VAS084_F_Ilgalaikioturt151Pavirsiniunuot1</vt:lpstr>
      <vt:lpstr>'Forma 13'!VAS084_F_Ilgalaikioturt151Turtovienetask1</vt:lpstr>
      <vt:lpstr>VAS084_F_Ilgalaikioturt151Turtovienetask1</vt:lpstr>
      <vt:lpstr>'Forma 13'!VAS084_F_Ilgalaikioturt152Apskaitosveikla1</vt:lpstr>
      <vt:lpstr>VAS084_F_Ilgalaikioturt152Apskaitosveikla1</vt:lpstr>
      <vt:lpstr>'Forma 13'!VAS084_F_Ilgalaikioturt152Geriamojovande7</vt:lpstr>
      <vt:lpstr>VAS084_F_Ilgalaikioturt152Geriamojovande7</vt:lpstr>
      <vt:lpstr>'Forma 13'!VAS084_F_Ilgalaikioturt152Geriamojovande8</vt:lpstr>
      <vt:lpstr>VAS084_F_Ilgalaikioturt152Geriamojovande8</vt:lpstr>
      <vt:lpstr>'Forma 13'!VAS084_F_Ilgalaikioturt152Geriamojovande9</vt:lpstr>
      <vt:lpstr>VAS084_F_Ilgalaikioturt152Geriamojovande9</vt:lpstr>
      <vt:lpstr>'Forma 13'!VAS084_F_Ilgalaikioturt152Inventorinisnu1</vt:lpstr>
      <vt:lpstr>VAS084_F_Ilgalaikioturt152Inventorinisnu1</vt:lpstr>
      <vt:lpstr>'Forma 13'!VAS084_F_Ilgalaikioturt152Kitareguliuoja1</vt:lpstr>
      <vt:lpstr>VAS084_F_Ilgalaikioturt152Kitareguliuoja1</vt:lpstr>
      <vt:lpstr>'Forma 13'!VAS084_F_Ilgalaikioturt152Kitosveiklosne1</vt:lpstr>
      <vt:lpstr>VAS084_F_Ilgalaikioturt152Kitosveiklosne1</vt:lpstr>
      <vt:lpstr>'Forma 13'!VAS084_F_Ilgalaikioturt152Lrklimatokaito1</vt:lpstr>
      <vt:lpstr>VAS084_F_Ilgalaikioturt152Lrklimatokaito1</vt:lpstr>
      <vt:lpstr>'Forma 13'!VAS084_F_Ilgalaikioturt152Nuotekudumblot1</vt:lpstr>
      <vt:lpstr>VAS084_F_Ilgalaikioturt152Nuotekudumblot1</vt:lpstr>
      <vt:lpstr>'Forma 13'!VAS084_F_Ilgalaikioturt152Nuotekusurinki1</vt:lpstr>
      <vt:lpstr>VAS084_F_Ilgalaikioturt152Nuotekusurinki1</vt:lpstr>
      <vt:lpstr>'Forma 13'!VAS084_F_Ilgalaikioturt152Nuotekuvalymas1</vt:lpstr>
      <vt:lpstr>VAS084_F_Ilgalaikioturt152Nuotekuvalymas1</vt:lpstr>
      <vt:lpstr>'Forma 13'!VAS084_F_Ilgalaikioturt152Pavirsiniunuot1</vt:lpstr>
      <vt:lpstr>VAS084_F_Ilgalaikioturt152Pavirsiniunuot1</vt:lpstr>
      <vt:lpstr>'Forma 13'!VAS084_F_Ilgalaikioturt152Turtovienetask1</vt:lpstr>
      <vt:lpstr>VAS084_F_Ilgalaikioturt152Turtovienetask1</vt:lpstr>
      <vt:lpstr>'Forma 13'!VAS084_F_Ilgalaikioturt153Apskaitosveikla1</vt:lpstr>
      <vt:lpstr>VAS084_F_Ilgalaikioturt153Apskaitosveikla1</vt:lpstr>
      <vt:lpstr>'Forma 13'!VAS084_F_Ilgalaikioturt153Geriamojovande7</vt:lpstr>
      <vt:lpstr>VAS084_F_Ilgalaikioturt153Geriamojovande7</vt:lpstr>
      <vt:lpstr>'Forma 13'!VAS084_F_Ilgalaikioturt153Geriamojovande8</vt:lpstr>
      <vt:lpstr>VAS084_F_Ilgalaikioturt153Geriamojovande8</vt:lpstr>
      <vt:lpstr>'Forma 13'!VAS084_F_Ilgalaikioturt153Geriamojovande9</vt:lpstr>
      <vt:lpstr>VAS084_F_Ilgalaikioturt153Geriamojovande9</vt:lpstr>
      <vt:lpstr>'Forma 13'!VAS084_F_Ilgalaikioturt153Inventorinisnu1</vt:lpstr>
      <vt:lpstr>VAS084_F_Ilgalaikioturt153Inventorinisnu1</vt:lpstr>
      <vt:lpstr>'Forma 13'!VAS084_F_Ilgalaikioturt153Kitareguliuoja1</vt:lpstr>
      <vt:lpstr>VAS084_F_Ilgalaikioturt153Kitareguliuoja1</vt:lpstr>
      <vt:lpstr>'Forma 13'!VAS084_F_Ilgalaikioturt153Kitosveiklosne1</vt:lpstr>
      <vt:lpstr>VAS084_F_Ilgalaikioturt153Kitosveiklosne1</vt:lpstr>
      <vt:lpstr>'Forma 13'!VAS084_F_Ilgalaikioturt153Lrklimatokaito1</vt:lpstr>
      <vt:lpstr>VAS084_F_Ilgalaikioturt153Lrklimatokaito1</vt:lpstr>
      <vt:lpstr>'Forma 13'!VAS084_F_Ilgalaikioturt153Nuotekudumblot1</vt:lpstr>
      <vt:lpstr>VAS084_F_Ilgalaikioturt153Nuotekudumblot1</vt:lpstr>
      <vt:lpstr>'Forma 13'!VAS084_F_Ilgalaikioturt153Nuotekusurinki1</vt:lpstr>
      <vt:lpstr>VAS084_F_Ilgalaikioturt153Nuotekusurinki1</vt:lpstr>
      <vt:lpstr>'Forma 13'!VAS084_F_Ilgalaikioturt153Nuotekuvalymas1</vt:lpstr>
      <vt:lpstr>VAS084_F_Ilgalaikioturt153Nuotekuvalymas1</vt:lpstr>
      <vt:lpstr>'Forma 13'!VAS084_F_Ilgalaikioturt153Pavirsiniunuot1</vt:lpstr>
      <vt:lpstr>VAS084_F_Ilgalaikioturt153Pavirsiniunuot1</vt:lpstr>
      <vt:lpstr>'Forma 13'!VAS084_F_Ilgalaikioturt153Turtovienetask1</vt:lpstr>
      <vt:lpstr>VAS084_F_Ilgalaikioturt153Turtovienetask1</vt:lpstr>
      <vt:lpstr>'Forma 13'!VAS084_F_Ilgalaikioturt154Apskaitosveikla1</vt:lpstr>
      <vt:lpstr>VAS084_F_Ilgalaikioturt154Apskaitosveikla1</vt:lpstr>
      <vt:lpstr>'Forma 13'!VAS084_F_Ilgalaikioturt154Geriamojovande7</vt:lpstr>
      <vt:lpstr>VAS084_F_Ilgalaikioturt154Geriamojovande7</vt:lpstr>
      <vt:lpstr>'Forma 13'!VAS084_F_Ilgalaikioturt154Geriamojovande8</vt:lpstr>
      <vt:lpstr>VAS084_F_Ilgalaikioturt154Geriamojovande8</vt:lpstr>
      <vt:lpstr>'Forma 13'!VAS084_F_Ilgalaikioturt154Geriamojovande9</vt:lpstr>
      <vt:lpstr>VAS084_F_Ilgalaikioturt154Geriamojovande9</vt:lpstr>
      <vt:lpstr>'Forma 13'!VAS084_F_Ilgalaikioturt154Inventorinisnu1</vt:lpstr>
      <vt:lpstr>VAS084_F_Ilgalaikioturt154Inventorinisnu1</vt:lpstr>
      <vt:lpstr>'Forma 13'!VAS084_F_Ilgalaikioturt154Kitareguliuoja1</vt:lpstr>
      <vt:lpstr>VAS084_F_Ilgalaikioturt154Kitareguliuoja1</vt:lpstr>
      <vt:lpstr>'Forma 13'!VAS084_F_Ilgalaikioturt154Kitosveiklosne1</vt:lpstr>
      <vt:lpstr>VAS084_F_Ilgalaikioturt154Kitosveiklosne1</vt:lpstr>
      <vt:lpstr>'Forma 13'!VAS084_F_Ilgalaikioturt154Lrklimatokaito1</vt:lpstr>
      <vt:lpstr>VAS084_F_Ilgalaikioturt154Lrklimatokaito1</vt:lpstr>
      <vt:lpstr>'Forma 13'!VAS084_F_Ilgalaikioturt154Nuotekudumblot1</vt:lpstr>
      <vt:lpstr>VAS084_F_Ilgalaikioturt154Nuotekudumblot1</vt:lpstr>
      <vt:lpstr>'Forma 13'!VAS084_F_Ilgalaikioturt154Nuotekusurinki1</vt:lpstr>
      <vt:lpstr>VAS084_F_Ilgalaikioturt154Nuotekusurinki1</vt:lpstr>
      <vt:lpstr>'Forma 13'!VAS084_F_Ilgalaikioturt154Nuotekuvalymas1</vt:lpstr>
      <vt:lpstr>VAS084_F_Ilgalaikioturt154Nuotekuvalymas1</vt:lpstr>
      <vt:lpstr>'Forma 13'!VAS084_F_Ilgalaikioturt154Pavirsiniunuot1</vt:lpstr>
      <vt:lpstr>VAS084_F_Ilgalaikioturt154Pavirsiniunuot1</vt:lpstr>
      <vt:lpstr>'Forma 13'!VAS084_F_Ilgalaikioturt154Turtovienetask1</vt:lpstr>
      <vt:lpstr>VAS084_F_Ilgalaikioturt154Turtovienetask1</vt:lpstr>
      <vt:lpstr>'Forma 13'!VAS084_F_Ilgalaikioturt155Apskaitosveikla1</vt:lpstr>
      <vt:lpstr>VAS084_F_Ilgalaikioturt155Apskaitosveikla1</vt:lpstr>
      <vt:lpstr>'Forma 13'!VAS084_F_Ilgalaikioturt155Geriamojovande7</vt:lpstr>
      <vt:lpstr>VAS084_F_Ilgalaikioturt155Geriamojovande7</vt:lpstr>
      <vt:lpstr>'Forma 13'!VAS084_F_Ilgalaikioturt155Geriamojovande8</vt:lpstr>
      <vt:lpstr>VAS084_F_Ilgalaikioturt155Geriamojovande8</vt:lpstr>
      <vt:lpstr>'Forma 13'!VAS084_F_Ilgalaikioturt155Geriamojovande9</vt:lpstr>
      <vt:lpstr>VAS084_F_Ilgalaikioturt155Geriamojovande9</vt:lpstr>
      <vt:lpstr>'Forma 13'!VAS084_F_Ilgalaikioturt155Inventorinisnu1</vt:lpstr>
      <vt:lpstr>VAS084_F_Ilgalaikioturt155Inventorinisnu1</vt:lpstr>
      <vt:lpstr>'Forma 13'!VAS084_F_Ilgalaikioturt155Kitareguliuoja1</vt:lpstr>
      <vt:lpstr>VAS084_F_Ilgalaikioturt155Kitareguliuoja1</vt:lpstr>
      <vt:lpstr>'Forma 13'!VAS084_F_Ilgalaikioturt155Kitosveiklosne1</vt:lpstr>
      <vt:lpstr>VAS084_F_Ilgalaikioturt155Kitosveiklosne1</vt:lpstr>
      <vt:lpstr>'Forma 13'!VAS084_F_Ilgalaikioturt155Lrklimatokaito1</vt:lpstr>
      <vt:lpstr>VAS084_F_Ilgalaikioturt155Lrklimatokaito1</vt:lpstr>
      <vt:lpstr>'Forma 13'!VAS084_F_Ilgalaikioturt155Nuotekudumblot1</vt:lpstr>
      <vt:lpstr>VAS084_F_Ilgalaikioturt155Nuotekudumblot1</vt:lpstr>
      <vt:lpstr>'Forma 13'!VAS084_F_Ilgalaikioturt155Nuotekusurinki1</vt:lpstr>
      <vt:lpstr>VAS084_F_Ilgalaikioturt155Nuotekusurinki1</vt:lpstr>
      <vt:lpstr>'Forma 13'!VAS084_F_Ilgalaikioturt155Nuotekuvalymas1</vt:lpstr>
      <vt:lpstr>VAS084_F_Ilgalaikioturt155Nuotekuvalymas1</vt:lpstr>
      <vt:lpstr>'Forma 13'!VAS084_F_Ilgalaikioturt155Pavirsiniunuot1</vt:lpstr>
      <vt:lpstr>VAS084_F_Ilgalaikioturt155Pavirsiniunuot1</vt:lpstr>
      <vt:lpstr>'Forma 13'!VAS084_F_Ilgalaikioturt155Turtovienetask1</vt:lpstr>
      <vt:lpstr>VAS084_F_Ilgalaikioturt155Turtovienetask1</vt:lpstr>
      <vt:lpstr>'Forma 13'!VAS084_F_Ilgalaikioturt156Apskaitosveikla1</vt:lpstr>
      <vt:lpstr>VAS084_F_Ilgalaikioturt156Apskaitosveikla1</vt:lpstr>
      <vt:lpstr>'Forma 13'!VAS084_F_Ilgalaikioturt156Geriamojovande7</vt:lpstr>
      <vt:lpstr>VAS084_F_Ilgalaikioturt156Geriamojovande7</vt:lpstr>
      <vt:lpstr>'Forma 13'!VAS084_F_Ilgalaikioturt156Geriamojovande8</vt:lpstr>
      <vt:lpstr>VAS084_F_Ilgalaikioturt156Geriamojovande8</vt:lpstr>
      <vt:lpstr>'Forma 13'!VAS084_F_Ilgalaikioturt156Geriamojovande9</vt:lpstr>
      <vt:lpstr>VAS084_F_Ilgalaikioturt156Geriamojovande9</vt:lpstr>
      <vt:lpstr>'Forma 13'!VAS084_F_Ilgalaikioturt156Inventorinisnu1</vt:lpstr>
      <vt:lpstr>VAS084_F_Ilgalaikioturt156Inventorinisnu1</vt:lpstr>
      <vt:lpstr>'Forma 13'!VAS084_F_Ilgalaikioturt156Kitareguliuoja1</vt:lpstr>
      <vt:lpstr>VAS084_F_Ilgalaikioturt156Kitareguliuoja1</vt:lpstr>
      <vt:lpstr>'Forma 13'!VAS084_F_Ilgalaikioturt156Kitosveiklosne1</vt:lpstr>
      <vt:lpstr>VAS084_F_Ilgalaikioturt156Kitosveiklosne1</vt:lpstr>
      <vt:lpstr>'Forma 13'!VAS084_F_Ilgalaikioturt156Lrklimatokaito1</vt:lpstr>
      <vt:lpstr>VAS084_F_Ilgalaikioturt156Lrklimatokaito1</vt:lpstr>
      <vt:lpstr>'Forma 13'!VAS084_F_Ilgalaikioturt156Nuotekudumblot1</vt:lpstr>
      <vt:lpstr>VAS084_F_Ilgalaikioturt156Nuotekudumblot1</vt:lpstr>
      <vt:lpstr>'Forma 13'!VAS084_F_Ilgalaikioturt156Nuotekusurinki1</vt:lpstr>
      <vt:lpstr>VAS084_F_Ilgalaikioturt156Nuotekusurinki1</vt:lpstr>
      <vt:lpstr>'Forma 13'!VAS084_F_Ilgalaikioturt156Nuotekuvalymas1</vt:lpstr>
      <vt:lpstr>VAS084_F_Ilgalaikioturt156Nuotekuvalymas1</vt:lpstr>
      <vt:lpstr>'Forma 13'!VAS084_F_Ilgalaikioturt156Pavirsiniunuot1</vt:lpstr>
      <vt:lpstr>VAS084_F_Ilgalaikioturt156Pavirsiniunuot1</vt:lpstr>
      <vt:lpstr>'Forma 13'!VAS084_F_Ilgalaikioturt156Turtovienetask1</vt:lpstr>
      <vt:lpstr>VAS084_F_Ilgalaikioturt156Turtovienetask1</vt:lpstr>
      <vt:lpstr>'Forma 13'!VAS084_F_Ilgalaikioturt157Apskaitosveikla1</vt:lpstr>
      <vt:lpstr>VAS084_F_Ilgalaikioturt157Apskaitosveikla1</vt:lpstr>
      <vt:lpstr>'Forma 13'!VAS084_F_Ilgalaikioturt157Geriamojovande7</vt:lpstr>
      <vt:lpstr>VAS084_F_Ilgalaikioturt157Geriamojovande7</vt:lpstr>
      <vt:lpstr>'Forma 13'!VAS084_F_Ilgalaikioturt157Geriamojovande8</vt:lpstr>
      <vt:lpstr>VAS084_F_Ilgalaikioturt157Geriamojovande8</vt:lpstr>
      <vt:lpstr>'Forma 13'!VAS084_F_Ilgalaikioturt157Geriamojovande9</vt:lpstr>
      <vt:lpstr>VAS084_F_Ilgalaikioturt157Geriamojovande9</vt:lpstr>
      <vt:lpstr>'Forma 13'!VAS084_F_Ilgalaikioturt157Inventorinisnu1</vt:lpstr>
      <vt:lpstr>VAS084_F_Ilgalaikioturt157Inventorinisnu1</vt:lpstr>
      <vt:lpstr>'Forma 13'!VAS084_F_Ilgalaikioturt157Kitareguliuoja1</vt:lpstr>
      <vt:lpstr>VAS084_F_Ilgalaikioturt157Kitareguliuoja1</vt:lpstr>
      <vt:lpstr>'Forma 13'!VAS084_F_Ilgalaikioturt157Kitosveiklosne1</vt:lpstr>
      <vt:lpstr>VAS084_F_Ilgalaikioturt157Kitosveiklosne1</vt:lpstr>
      <vt:lpstr>'Forma 13'!VAS084_F_Ilgalaikioturt157Lrklimatokaito1</vt:lpstr>
      <vt:lpstr>VAS084_F_Ilgalaikioturt157Lrklimatokaito1</vt:lpstr>
      <vt:lpstr>'Forma 13'!VAS084_F_Ilgalaikioturt157Nuotekudumblot1</vt:lpstr>
      <vt:lpstr>VAS084_F_Ilgalaikioturt157Nuotekudumblot1</vt:lpstr>
      <vt:lpstr>'Forma 13'!VAS084_F_Ilgalaikioturt157Nuotekusurinki1</vt:lpstr>
      <vt:lpstr>VAS084_F_Ilgalaikioturt157Nuotekusurinki1</vt:lpstr>
      <vt:lpstr>'Forma 13'!VAS084_F_Ilgalaikioturt157Nuotekuvalymas1</vt:lpstr>
      <vt:lpstr>VAS084_F_Ilgalaikioturt157Nuotekuvalymas1</vt:lpstr>
      <vt:lpstr>'Forma 13'!VAS084_F_Ilgalaikioturt157Pavirsiniunuot1</vt:lpstr>
      <vt:lpstr>VAS084_F_Ilgalaikioturt157Pavirsiniunuot1</vt:lpstr>
      <vt:lpstr>'Forma 13'!VAS084_F_Ilgalaikioturt157Turtovienetask1</vt:lpstr>
      <vt:lpstr>VAS084_F_Ilgalaikioturt157Turtovienetask1</vt:lpstr>
      <vt:lpstr>'Forma 13'!VAS084_F_Ilgalaikioturt158Apskaitosveikla1</vt:lpstr>
      <vt:lpstr>VAS084_F_Ilgalaikioturt158Apskaitosveikla1</vt:lpstr>
      <vt:lpstr>'Forma 13'!VAS084_F_Ilgalaikioturt158Geriamojovande7</vt:lpstr>
      <vt:lpstr>VAS084_F_Ilgalaikioturt158Geriamojovande7</vt:lpstr>
      <vt:lpstr>'Forma 13'!VAS084_F_Ilgalaikioturt158Geriamojovande8</vt:lpstr>
      <vt:lpstr>VAS084_F_Ilgalaikioturt158Geriamojovande8</vt:lpstr>
      <vt:lpstr>'Forma 13'!VAS084_F_Ilgalaikioturt158Geriamojovande9</vt:lpstr>
      <vt:lpstr>VAS084_F_Ilgalaikioturt158Geriamojovande9</vt:lpstr>
      <vt:lpstr>'Forma 13'!VAS084_F_Ilgalaikioturt158Inventorinisnu1</vt:lpstr>
      <vt:lpstr>VAS084_F_Ilgalaikioturt158Inventorinisnu1</vt:lpstr>
      <vt:lpstr>'Forma 13'!VAS084_F_Ilgalaikioturt158Kitareguliuoja1</vt:lpstr>
      <vt:lpstr>VAS084_F_Ilgalaikioturt158Kitareguliuoja1</vt:lpstr>
      <vt:lpstr>'Forma 13'!VAS084_F_Ilgalaikioturt158Kitosveiklosne1</vt:lpstr>
      <vt:lpstr>VAS084_F_Ilgalaikioturt158Kitosveiklosne1</vt:lpstr>
      <vt:lpstr>'Forma 13'!VAS084_F_Ilgalaikioturt158Lrklimatokaito1</vt:lpstr>
      <vt:lpstr>VAS084_F_Ilgalaikioturt158Lrklimatokaito1</vt:lpstr>
      <vt:lpstr>'Forma 13'!VAS084_F_Ilgalaikioturt158Nuotekudumblot1</vt:lpstr>
      <vt:lpstr>VAS084_F_Ilgalaikioturt158Nuotekudumblot1</vt:lpstr>
      <vt:lpstr>'Forma 13'!VAS084_F_Ilgalaikioturt158Nuotekusurinki1</vt:lpstr>
      <vt:lpstr>VAS084_F_Ilgalaikioturt158Nuotekusurinki1</vt:lpstr>
      <vt:lpstr>'Forma 13'!VAS084_F_Ilgalaikioturt158Nuotekuvalymas1</vt:lpstr>
      <vt:lpstr>VAS084_F_Ilgalaikioturt158Nuotekuvalymas1</vt:lpstr>
      <vt:lpstr>'Forma 13'!VAS084_F_Ilgalaikioturt158Pavirsiniunuot1</vt:lpstr>
      <vt:lpstr>VAS084_F_Ilgalaikioturt158Pavirsiniunuot1</vt:lpstr>
      <vt:lpstr>'Forma 13'!VAS084_F_Ilgalaikioturt158Turtovienetask1</vt:lpstr>
      <vt:lpstr>VAS084_F_Ilgalaikioturt158Turtovienetask1</vt:lpstr>
      <vt:lpstr>'Forma 13'!VAS084_F_Ilgalaikioturt159Apskaitosveikla1</vt:lpstr>
      <vt:lpstr>VAS084_F_Ilgalaikioturt159Apskaitosveikla1</vt:lpstr>
      <vt:lpstr>'Forma 13'!VAS084_F_Ilgalaikioturt159Geriamojovande7</vt:lpstr>
      <vt:lpstr>VAS084_F_Ilgalaikioturt159Geriamojovande7</vt:lpstr>
      <vt:lpstr>'Forma 13'!VAS084_F_Ilgalaikioturt159Geriamojovande8</vt:lpstr>
      <vt:lpstr>VAS084_F_Ilgalaikioturt159Geriamojovande8</vt:lpstr>
      <vt:lpstr>'Forma 13'!VAS084_F_Ilgalaikioturt159Geriamojovande9</vt:lpstr>
      <vt:lpstr>VAS084_F_Ilgalaikioturt159Geriamojovande9</vt:lpstr>
      <vt:lpstr>'Forma 13'!VAS084_F_Ilgalaikioturt159Inventorinisnu1</vt:lpstr>
      <vt:lpstr>VAS084_F_Ilgalaikioturt159Inventorinisnu1</vt:lpstr>
      <vt:lpstr>'Forma 13'!VAS084_F_Ilgalaikioturt159Kitareguliuoja1</vt:lpstr>
      <vt:lpstr>VAS084_F_Ilgalaikioturt159Kitareguliuoja1</vt:lpstr>
      <vt:lpstr>'Forma 13'!VAS084_F_Ilgalaikioturt159Kitosveiklosne1</vt:lpstr>
      <vt:lpstr>VAS084_F_Ilgalaikioturt159Kitosveiklosne1</vt:lpstr>
      <vt:lpstr>'Forma 13'!VAS084_F_Ilgalaikioturt159Lrklimatokaito1</vt:lpstr>
      <vt:lpstr>VAS084_F_Ilgalaikioturt159Lrklimatokaito1</vt:lpstr>
      <vt:lpstr>'Forma 13'!VAS084_F_Ilgalaikioturt159Nuotekudumblot1</vt:lpstr>
      <vt:lpstr>VAS084_F_Ilgalaikioturt159Nuotekudumblot1</vt:lpstr>
      <vt:lpstr>'Forma 13'!VAS084_F_Ilgalaikioturt159Nuotekusurinki1</vt:lpstr>
      <vt:lpstr>VAS084_F_Ilgalaikioturt159Nuotekusurinki1</vt:lpstr>
      <vt:lpstr>'Forma 13'!VAS084_F_Ilgalaikioturt159Nuotekuvalymas1</vt:lpstr>
      <vt:lpstr>VAS084_F_Ilgalaikioturt159Nuotekuvalymas1</vt:lpstr>
      <vt:lpstr>'Forma 13'!VAS084_F_Ilgalaikioturt159Pavirsiniunuot1</vt:lpstr>
      <vt:lpstr>VAS084_F_Ilgalaikioturt159Pavirsiniunuot1</vt:lpstr>
      <vt:lpstr>'Forma 13'!VAS084_F_Ilgalaikioturt159Turtovienetask1</vt:lpstr>
      <vt:lpstr>VAS084_F_Ilgalaikioturt159Turtovienetask1</vt:lpstr>
      <vt:lpstr>'Forma 13'!VAS084_F_Ilgalaikioturt15Apskaitosveikla1</vt:lpstr>
      <vt:lpstr>VAS084_F_Ilgalaikioturt15Apskaitosveikla1</vt:lpstr>
      <vt:lpstr>'Forma 13'!VAS084_F_Ilgalaikioturt15Geriamojovande7</vt:lpstr>
      <vt:lpstr>VAS084_F_Ilgalaikioturt15Geriamojovande7</vt:lpstr>
      <vt:lpstr>'Forma 13'!VAS084_F_Ilgalaikioturt15Geriamojovande8</vt:lpstr>
      <vt:lpstr>VAS084_F_Ilgalaikioturt15Geriamojovande8</vt:lpstr>
      <vt:lpstr>'Forma 13'!VAS084_F_Ilgalaikioturt15Geriamojovande9</vt:lpstr>
      <vt:lpstr>VAS084_F_Ilgalaikioturt15Geriamojovande9</vt:lpstr>
      <vt:lpstr>'Forma 13'!VAS084_F_Ilgalaikioturt15Inventorinisnu1</vt:lpstr>
      <vt:lpstr>VAS084_F_Ilgalaikioturt15Inventorinisnu1</vt:lpstr>
      <vt:lpstr>'Forma 13'!VAS084_F_Ilgalaikioturt15Kitareguliuoja1</vt:lpstr>
      <vt:lpstr>VAS084_F_Ilgalaikioturt15Kitareguliuoja1</vt:lpstr>
      <vt:lpstr>'Forma 13'!VAS084_F_Ilgalaikioturt15Kitosveiklosne1</vt:lpstr>
      <vt:lpstr>VAS084_F_Ilgalaikioturt15Kitosveiklosne1</vt:lpstr>
      <vt:lpstr>'Forma 13'!VAS084_F_Ilgalaikioturt15Lrklimatokaito1</vt:lpstr>
      <vt:lpstr>VAS084_F_Ilgalaikioturt15Lrklimatokaito1</vt:lpstr>
      <vt:lpstr>'Forma 13'!VAS084_F_Ilgalaikioturt15Nuotekudumblot1</vt:lpstr>
      <vt:lpstr>VAS084_F_Ilgalaikioturt15Nuotekudumblot1</vt:lpstr>
      <vt:lpstr>'Forma 13'!VAS084_F_Ilgalaikioturt15Nuotekusurinki1</vt:lpstr>
      <vt:lpstr>VAS084_F_Ilgalaikioturt15Nuotekusurinki1</vt:lpstr>
      <vt:lpstr>'Forma 13'!VAS084_F_Ilgalaikioturt15Nuotekuvalymas1</vt:lpstr>
      <vt:lpstr>VAS084_F_Ilgalaikioturt15Nuotekuvalymas1</vt:lpstr>
      <vt:lpstr>'Forma 13'!VAS084_F_Ilgalaikioturt15Pavirsiniunuot1</vt:lpstr>
      <vt:lpstr>VAS084_F_Ilgalaikioturt15Pavirsiniunuot1</vt:lpstr>
      <vt:lpstr>'Forma 13'!VAS084_F_Ilgalaikioturt15Turtovienetask1</vt:lpstr>
      <vt:lpstr>VAS084_F_Ilgalaikioturt15Turtovienetask1</vt:lpstr>
      <vt:lpstr>'Forma 13'!VAS084_F_Ilgalaikioturt160Apskaitosveikla1</vt:lpstr>
      <vt:lpstr>VAS084_F_Ilgalaikioturt160Apskaitosveikla1</vt:lpstr>
      <vt:lpstr>'Forma 13'!VAS084_F_Ilgalaikioturt160Geriamojovande7</vt:lpstr>
      <vt:lpstr>VAS084_F_Ilgalaikioturt160Geriamojovande7</vt:lpstr>
      <vt:lpstr>'Forma 13'!VAS084_F_Ilgalaikioturt160Geriamojovande8</vt:lpstr>
      <vt:lpstr>VAS084_F_Ilgalaikioturt160Geriamojovande8</vt:lpstr>
      <vt:lpstr>'Forma 13'!VAS084_F_Ilgalaikioturt160Geriamojovande9</vt:lpstr>
      <vt:lpstr>VAS084_F_Ilgalaikioturt160Geriamojovande9</vt:lpstr>
      <vt:lpstr>'Forma 13'!VAS084_F_Ilgalaikioturt160Inventorinisnu1</vt:lpstr>
      <vt:lpstr>VAS084_F_Ilgalaikioturt160Inventorinisnu1</vt:lpstr>
      <vt:lpstr>'Forma 13'!VAS084_F_Ilgalaikioturt160Kitareguliuoja1</vt:lpstr>
      <vt:lpstr>VAS084_F_Ilgalaikioturt160Kitareguliuoja1</vt:lpstr>
      <vt:lpstr>'Forma 13'!VAS084_F_Ilgalaikioturt160Kitosveiklosne1</vt:lpstr>
      <vt:lpstr>VAS084_F_Ilgalaikioturt160Kitosveiklosne1</vt:lpstr>
      <vt:lpstr>'Forma 13'!VAS084_F_Ilgalaikioturt160Lrklimatokaito1</vt:lpstr>
      <vt:lpstr>VAS084_F_Ilgalaikioturt160Lrklimatokaito1</vt:lpstr>
      <vt:lpstr>'Forma 13'!VAS084_F_Ilgalaikioturt160Nuotekudumblot1</vt:lpstr>
      <vt:lpstr>VAS084_F_Ilgalaikioturt160Nuotekudumblot1</vt:lpstr>
      <vt:lpstr>'Forma 13'!VAS084_F_Ilgalaikioturt160Nuotekusurinki1</vt:lpstr>
      <vt:lpstr>VAS084_F_Ilgalaikioturt160Nuotekusurinki1</vt:lpstr>
      <vt:lpstr>'Forma 13'!VAS084_F_Ilgalaikioturt160Nuotekuvalymas1</vt:lpstr>
      <vt:lpstr>VAS084_F_Ilgalaikioturt160Nuotekuvalymas1</vt:lpstr>
      <vt:lpstr>'Forma 13'!VAS084_F_Ilgalaikioturt160Pavirsiniunuot1</vt:lpstr>
      <vt:lpstr>VAS084_F_Ilgalaikioturt160Pavirsiniunuot1</vt:lpstr>
      <vt:lpstr>'Forma 13'!VAS084_F_Ilgalaikioturt160Turtovienetask1</vt:lpstr>
      <vt:lpstr>VAS084_F_Ilgalaikioturt160Turtovienetask1</vt:lpstr>
      <vt:lpstr>'Forma 13'!VAS084_F_Ilgalaikioturt161Apskaitosveikla1</vt:lpstr>
      <vt:lpstr>VAS084_F_Ilgalaikioturt161Apskaitosveikla1</vt:lpstr>
      <vt:lpstr>'Forma 13'!VAS084_F_Ilgalaikioturt161Geriamojovande7</vt:lpstr>
      <vt:lpstr>VAS084_F_Ilgalaikioturt161Geriamojovande7</vt:lpstr>
      <vt:lpstr>'Forma 13'!VAS084_F_Ilgalaikioturt161Geriamojovande8</vt:lpstr>
      <vt:lpstr>VAS084_F_Ilgalaikioturt161Geriamojovande8</vt:lpstr>
      <vt:lpstr>'Forma 13'!VAS084_F_Ilgalaikioturt161Geriamojovande9</vt:lpstr>
      <vt:lpstr>VAS084_F_Ilgalaikioturt161Geriamojovande9</vt:lpstr>
      <vt:lpstr>'Forma 13'!VAS084_F_Ilgalaikioturt161Inventorinisnu1</vt:lpstr>
      <vt:lpstr>VAS084_F_Ilgalaikioturt161Inventorinisnu1</vt:lpstr>
      <vt:lpstr>'Forma 13'!VAS084_F_Ilgalaikioturt161Kitareguliuoja1</vt:lpstr>
      <vt:lpstr>VAS084_F_Ilgalaikioturt161Kitareguliuoja1</vt:lpstr>
      <vt:lpstr>'Forma 13'!VAS084_F_Ilgalaikioturt161Kitosveiklosne1</vt:lpstr>
      <vt:lpstr>VAS084_F_Ilgalaikioturt161Kitosveiklosne1</vt:lpstr>
      <vt:lpstr>'Forma 13'!VAS084_F_Ilgalaikioturt161Lrklimatokaito1</vt:lpstr>
      <vt:lpstr>VAS084_F_Ilgalaikioturt161Lrklimatokaito1</vt:lpstr>
      <vt:lpstr>'Forma 13'!VAS084_F_Ilgalaikioturt161Nuotekudumblot1</vt:lpstr>
      <vt:lpstr>VAS084_F_Ilgalaikioturt161Nuotekudumblot1</vt:lpstr>
      <vt:lpstr>'Forma 13'!VAS084_F_Ilgalaikioturt161Nuotekusurinki1</vt:lpstr>
      <vt:lpstr>VAS084_F_Ilgalaikioturt161Nuotekusurinki1</vt:lpstr>
      <vt:lpstr>'Forma 13'!VAS084_F_Ilgalaikioturt161Nuotekuvalymas1</vt:lpstr>
      <vt:lpstr>VAS084_F_Ilgalaikioturt161Nuotekuvalymas1</vt:lpstr>
      <vt:lpstr>'Forma 13'!VAS084_F_Ilgalaikioturt161Pavirsiniunuot1</vt:lpstr>
      <vt:lpstr>VAS084_F_Ilgalaikioturt161Pavirsiniunuot1</vt:lpstr>
      <vt:lpstr>'Forma 13'!VAS084_F_Ilgalaikioturt161Turtovienetask1</vt:lpstr>
      <vt:lpstr>VAS084_F_Ilgalaikioturt161Turtovienetask1</vt:lpstr>
      <vt:lpstr>'Forma 13'!VAS084_F_Ilgalaikioturt162Apskaitosveikla1</vt:lpstr>
      <vt:lpstr>VAS084_F_Ilgalaikioturt162Apskaitosveikla1</vt:lpstr>
      <vt:lpstr>'Forma 13'!VAS084_F_Ilgalaikioturt162Geriamojovande7</vt:lpstr>
      <vt:lpstr>VAS084_F_Ilgalaikioturt162Geriamojovande7</vt:lpstr>
      <vt:lpstr>'Forma 13'!VAS084_F_Ilgalaikioturt162Geriamojovande8</vt:lpstr>
      <vt:lpstr>VAS084_F_Ilgalaikioturt162Geriamojovande8</vt:lpstr>
      <vt:lpstr>'Forma 13'!VAS084_F_Ilgalaikioturt162Geriamojovande9</vt:lpstr>
      <vt:lpstr>VAS084_F_Ilgalaikioturt162Geriamojovande9</vt:lpstr>
      <vt:lpstr>'Forma 13'!VAS084_F_Ilgalaikioturt162Inventorinisnu1</vt:lpstr>
      <vt:lpstr>VAS084_F_Ilgalaikioturt162Inventorinisnu1</vt:lpstr>
      <vt:lpstr>'Forma 13'!VAS084_F_Ilgalaikioturt162Kitareguliuoja1</vt:lpstr>
      <vt:lpstr>VAS084_F_Ilgalaikioturt162Kitareguliuoja1</vt:lpstr>
      <vt:lpstr>'Forma 13'!VAS084_F_Ilgalaikioturt162Kitosveiklosne1</vt:lpstr>
      <vt:lpstr>VAS084_F_Ilgalaikioturt162Kitosveiklosne1</vt:lpstr>
      <vt:lpstr>'Forma 13'!VAS084_F_Ilgalaikioturt162Lrklimatokaito1</vt:lpstr>
      <vt:lpstr>VAS084_F_Ilgalaikioturt162Lrklimatokaito1</vt:lpstr>
      <vt:lpstr>'Forma 13'!VAS084_F_Ilgalaikioturt162Nuotekudumblot1</vt:lpstr>
      <vt:lpstr>VAS084_F_Ilgalaikioturt162Nuotekudumblot1</vt:lpstr>
      <vt:lpstr>'Forma 13'!VAS084_F_Ilgalaikioturt162Nuotekusurinki1</vt:lpstr>
      <vt:lpstr>VAS084_F_Ilgalaikioturt162Nuotekusurinki1</vt:lpstr>
      <vt:lpstr>'Forma 13'!VAS084_F_Ilgalaikioturt162Nuotekuvalymas1</vt:lpstr>
      <vt:lpstr>VAS084_F_Ilgalaikioturt162Nuotekuvalymas1</vt:lpstr>
      <vt:lpstr>'Forma 13'!VAS084_F_Ilgalaikioturt162Pavirsiniunuot1</vt:lpstr>
      <vt:lpstr>VAS084_F_Ilgalaikioturt162Pavirsiniunuot1</vt:lpstr>
      <vt:lpstr>'Forma 13'!VAS084_F_Ilgalaikioturt162Turtovienetask1</vt:lpstr>
      <vt:lpstr>VAS084_F_Ilgalaikioturt162Turtovienetask1</vt:lpstr>
      <vt:lpstr>'Forma 13'!VAS084_F_Ilgalaikioturt163Apskaitosveikla1</vt:lpstr>
      <vt:lpstr>VAS084_F_Ilgalaikioturt163Apskaitosveikla1</vt:lpstr>
      <vt:lpstr>'Forma 13'!VAS084_F_Ilgalaikioturt163Geriamojovande7</vt:lpstr>
      <vt:lpstr>VAS084_F_Ilgalaikioturt163Geriamojovande7</vt:lpstr>
      <vt:lpstr>'Forma 13'!VAS084_F_Ilgalaikioturt163Geriamojovande8</vt:lpstr>
      <vt:lpstr>VAS084_F_Ilgalaikioturt163Geriamojovande8</vt:lpstr>
      <vt:lpstr>'Forma 13'!VAS084_F_Ilgalaikioturt163Geriamojovande9</vt:lpstr>
      <vt:lpstr>VAS084_F_Ilgalaikioturt163Geriamojovande9</vt:lpstr>
      <vt:lpstr>'Forma 13'!VAS084_F_Ilgalaikioturt163Inventorinisnu1</vt:lpstr>
      <vt:lpstr>VAS084_F_Ilgalaikioturt163Inventorinisnu1</vt:lpstr>
      <vt:lpstr>'Forma 13'!VAS084_F_Ilgalaikioturt163Kitareguliuoja1</vt:lpstr>
      <vt:lpstr>VAS084_F_Ilgalaikioturt163Kitareguliuoja1</vt:lpstr>
      <vt:lpstr>'Forma 13'!VAS084_F_Ilgalaikioturt163Kitosveiklosne1</vt:lpstr>
      <vt:lpstr>VAS084_F_Ilgalaikioturt163Kitosveiklosne1</vt:lpstr>
      <vt:lpstr>'Forma 13'!VAS084_F_Ilgalaikioturt163Lrklimatokaito1</vt:lpstr>
      <vt:lpstr>VAS084_F_Ilgalaikioturt163Lrklimatokaito1</vt:lpstr>
      <vt:lpstr>'Forma 13'!VAS084_F_Ilgalaikioturt163Nuotekudumblot1</vt:lpstr>
      <vt:lpstr>VAS084_F_Ilgalaikioturt163Nuotekudumblot1</vt:lpstr>
      <vt:lpstr>'Forma 13'!VAS084_F_Ilgalaikioturt163Nuotekusurinki1</vt:lpstr>
      <vt:lpstr>VAS084_F_Ilgalaikioturt163Nuotekusurinki1</vt:lpstr>
      <vt:lpstr>'Forma 13'!VAS084_F_Ilgalaikioturt163Nuotekuvalymas1</vt:lpstr>
      <vt:lpstr>VAS084_F_Ilgalaikioturt163Nuotekuvalymas1</vt:lpstr>
      <vt:lpstr>'Forma 13'!VAS084_F_Ilgalaikioturt163Pavirsiniunuot1</vt:lpstr>
      <vt:lpstr>VAS084_F_Ilgalaikioturt163Pavirsiniunuot1</vt:lpstr>
      <vt:lpstr>'Forma 13'!VAS084_F_Ilgalaikioturt163Turtovienetask1</vt:lpstr>
      <vt:lpstr>VAS084_F_Ilgalaikioturt163Turtovienetask1</vt:lpstr>
      <vt:lpstr>'Forma 13'!VAS084_F_Ilgalaikioturt164Apskaitosveikla1</vt:lpstr>
      <vt:lpstr>VAS084_F_Ilgalaikioturt164Apskaitosveikla1</vt:lpstr>
      <vt:lpstr>'Forma 13'!VAS084_F_Ilgalaikioturt164Geriamojovande7</vt:lpstr>
      <vt:lpstr>VAS084_F_Ilgalaikioturt164Geriamojovande7</vt:lpstr>
      <vt:lpstr>'Forma 13'!VAS084_F_Ilgalaikioturt164Geriamojovande8</vt:lpstr>
      <vt:lpstr>VAS084_F_Ilgalaikioturt164Geriamojovande8</vt:lpstr>
      <vt:lpstr>'Forma 13'!VAS084_F_Ilgalaikioturt164Geriamojovande9</vt:lpstr>
      <vt:lpstr>VAS084_F_Ilgalaikioturt164Geriamojovande9</vt:lpstr>
      <vt:lpstr>'Forma 13'!VAS084_F_Ilgalaikioturt164Inventorinisnu1</vt:lpstr>
      <vt:lpstr>VAS084_F_Ilgalaikioturt164Inventorinisnu1</vt:lpstr>
      <vt:lpstr>'Forma 13'!VAS084_F_Ilgalaikioturt164Kitareguliuoja1</vt:lpstr>
      <vt:lpstr>VAS084_F_Ilgalaikioturt164Kitareguliuoja1</vt:lpstr>
      <vt:lpstr>'Forma 13'!VAS084_F_Ilgalaikioturt164Kitosveiklosne1</vt:lpstr>
      <vt:lpstr>VAS084_F_Ilgalaikioturt164Kitosveiklosne1</vt:lpstr>
      <vt:lpstr>'Forma 13'!VAS084_F_Ilgalaikioturt164Lrklimatokaito1</vt:lpstr>
      <vt:lpstr>VAS084_F_Ilgalaikioturt164Lrklimatokaito1</vt:lpstr>
      <vt:lpstr>'Forma 13'!VAS084_F_Ilgalaikioturt164Nuotekudumblot1</vt:lpstr>
      <vt:lpstr>VAS084_F_Ilgalaikioturt164Nuotekudumblot1</vt:lpstr>
      <vt:lpstr>'Forma 13'!VAS084_F_Ilgalaikioturt164Nuotekusurinki1</vt:lpstr>
      <vt:lpstr>VAS084_F_Ilgalaikioturt164Nuotekusurinki1</vt:lpstr>
      <vt:lpstr>'Forma 13'!VAS084_F_Ilgalaikioturt164Nuotekuvalymas1</vt:lpstr>
      <vt:lpstr>VAS084_F_Ilgalaikioturt164Nuotekuvalymas1</vt:lpstr>
      <vt:lpstr>'Forma 13'!VAS084_F_Ilgalaikioturt164Pavirsiniunuot1</vt:lpstr>
      <vt:lpstr>VAS084_F_Ilgalaikioturt164Pavirsiniunuot1</vt:lpstr>
      <vt:lpstr>'Forma 13'!VAS084_F_Ilgalaikioturt164Turtovienetask1</vt:lpstr>
      <vt:lpstr>VAS084_F_Ilgalaikioturt164Turtovienetask1</vt:lpstr>
      <vt:lpstr>'Forma 13'!VAS084_F_Ilgalaikioturt165Apskaitosveikla1</vt:lpstr>
      <vt:lpstr>VAS084_F_Ilgalaikioturt165Apskaitosveikla1</vt:lpstr>
      <vt:lpstr>'Forma 13'!VAS084_F_Ilgalaikioturt165Geriamojovande7</vt:lpstr>
      <vt:lpstr>VAS084_F_Ilgalaikioturt165Geriamojovande7</vt:lpstr>
      <vt:lpstr>'Forma 13'!VAS084_F_Ilgalaikioturt165Geriamojovande8</vt:lpstr>
      <vt:lpstr>VAS084_F_Ilgalaikioturt165Geriamojovande8</vt:lpstr>
      <vt:lpstr>'Forma 13'!VAS084_F_Ilgalaikioturt165Geriamojovande9</vt:lpstr>
      <vt:lpstr>VAS084_F_Ilgalaikioturt165Geriamojovande9</vt:lpstr>
      <vt:lpstr>'Forma 13'!VAS084_F_Ilgalaikioturt165Inventorinisnu1</vt:lpstr>
      <vt:lpstr>VAS084_F_Ilgalaikioturt165Inventorinisnu1</vt:lpstr>
      <vt:lpstr>'Forma 13'!VAS084_F_Ilgalaikioturt165Kitareguliuoja1</vt:lpstr>
      <vt:lpstr>VAS084_F_Ilgalaikioturt165Kitareguliuoja1</vt:lpstr>
      <vt:lpstr>'Forma 13'!VAS084_F_Ilgalaikioturt165Kitosveiklosne1</vt:lpstr>
      <vt:lpstr>VAS084_F_Ilgalaikioturt165Kitosveiklosne1</vt:lpstr>
      <vt:lpstr>'Forma 13'!VAS084_F_Ilgalaikioturt165Lrklimatokaito1</vt:lpstr>
      <vt:lpstr>VAS084_F_Ilgalaikioturt165Lrklimatokaito1</vt:lpstr>
      <vt:lpstr>'Forma 13'!VAS084_F_Ilgalaikioturt165Nuotekudumblot1</vt:lpstr>
      <vt:lpstr>VAS084_F_Ilgalaikioturt165Nuotekudumblot1</vt:lpstr>
      <vt:lpstr>'Forma 13'!VAS084_F_Ilgalaikioturt165Nuotekusurinki1</vt:lpstr>
      <vt:lpstr>VAS084_F_Ilgalaikioturt165Nuotekusurinki1</vt:lpstr>
      <vt:lpstr>'Forma 13'!VAS084_F_Ilgalaikioturt165Nuotekuvalymas1</vt:lpstr>
      <vt:lpstr>VAS084_F_Ilgalaikioturt165Nuotekuvalymas1</vt:lpstr>
      <vt:lpstr>'Forma 13'!VAS084_F_Ilgalaikioturt165Pavirsiniunuot1</vt:lpstr>
      <vt:lpstr>VAS084_F_Ilgalaikioturt165Pavirsiniunuot1</vt:lpstr>
      <vt:lpstr>'Forma 13'!VAS084_F_Ilgalaikioturt165Turtovienetask1</vt:lpstr>
      <vt:lpstr>VAS084_F_Ilgalaikioturt165Turtovienetask1</vt:lpstr>
      <vt:lpstr>'Forma 13'!VAS084_F_Ilgalaikioturt166Apskaitosveikla1</vt:lpstr>
      <vt:lpstr>VAS084_F_Ilgalaikioturt166Apskaitosveikla1</vt:lpstr>
      <vt:lpstr>'Forma 13'!VAS084_F_Ilgalaikioturt166Geriamojovande7</vt:lpstr>
      <vt:lpstr>VAS084_F_Ilgalaikioturt166Geriamojovande7</vt:lpstr>
      <vt:lpstr>'Forma 13'!VAS084_F_Ilgalaikioturt166Geriamojovande8</vt:lpstr>
      <vt:lpstr>VAS084_F_Ilgalaikioturt166Geriamojovande8</vt:lpstr>
      <vt:lpstr>'Forma 13'!VAS084_F_Ilgalaikioturt166Geriamojovande9</vt:lpstr>
      <vt:lpstr>VAS084_F_Ilgalaikioturt166Geriamojovande9</vt:lpstr>
      <vt:lpstr>'Forma 13'!VAS084_F_Ilgalaikioturt166Inventorinisnu1</vt:lpstr>
      <vt:lpstr>VAS084_F_Ilgalaikioturt166Inventorinisnu1</vt:lpstr>
      <vt:lpstr>'Forma 13'!VAS084_F_Ilgalaikioturt166Kitareguliuoja1</vt:lpstr>
      <vt:lpstr>VAS084_F_Ilgalaikioturt166Kitareguliuoja1</vt:lpstr>
      <vt:lpstr>'Forma 13'!VAS084_F_Ilgalaikioturt166Kitosveiklosne1</vt:lpstr>
      <vt:lpstr>VAS084_F_Ilgalaikioturt166Kitosveiklosne1</vt:lpstr>
      <vt:lpstr>'Forma 13'!VAS084_F_Ilgalaikioturt166Lrklimatokaito1</vt:lpstr>
      <vt:lpstr>VAS084_F_Ilgalaikioturt166Lrklimatokaito1</vt:lpstr>
      <vt:lpstr>'Forma 13'!VAS084_F_Ilgalaikioturt166Nuotekudumblot1</vt:lpstr>
      <vt:lpstr>VAS084_F_Ilgalaikioturt166Nuotekudumblot1</vt:lpstr>
      <vt:lpstr>'Forma 13'!VAS084_F_Ilgalaikioturt166Nuotekusurinki1</vt:lpstr>
      <vt:lpstr>VAS084_F_Ilgalaikioturt166Nuotekusurinki1</vt:lpstr>
      <vt:lpstr>'Forma 13'!VAS084_F_Ilgalaikioturt166Nuotekuvalymas1</vt:lpstr>
      <vt:lpstr>VAS084_F_Ilgalaikioturt166Nuotekuvalymas1</vt:lpstr>
      <vt:lpstr>'Forma 13'!VAS084_F_Ilgalaikioturt166Pavirsiniunuot1</vt:lpstr>
      <vt:lpstr>VAS084_F_Ilgalaikioturt166Pavirsiniunuot1</vt:lpstr>
      <vt:lpstr>'Forma 13'!VAS084_F_Ilgalaikioturt166Turtovienetask1</vt:lpstr>
      <vt:lpstr>VAS084_F_Ilgalaikioturt166Turtovienetask1</vt:lpstr>
      <vt:lpstr>'Forma 13'!VAS084_F_Ilgalaikioturt167Apskaitosveikla1</vt:lpstr>
      <vt:lpstr>VAS084_F_Ilgalaikioturt167Apskaitosveikla1</vt:lpstr>
      <vt:lpstr>'Forma 13'!VAS084_F_Ilgalaikioturt167Geriamojovande7</vt:lpstr>
      <vt:lpstr>VAS084_F_Ilgalaikioturt167Geriamojovande7</vt:lpstr>
      <vt:lpstr>'Forma 13'!VAS084_F_Ilgalaikioturt167Geriamojovande8</vt:lpstr>
      <vt:lpstr>VAS084_F_Ilgalaikioturt167Geriamojovande8</vt:lpstr>
      <vt:lpstr>'Forma 13'!VAS084_F_Ilgalaikioturt167Geriamojovande9</vt:lpstr>
      <vt:lpstr>VAS084_F_Ilgalaikioturt167Geriamojovande9</vt:lpstr>
      <vt:lpstr>'Forma 13'!VAS084_F_Ilgalaikioturt167Inventorinisnu1</vt:lpstr>
      <vt:lpstr>VAS084_F_Ilgalaikioturt167Inventorinisnu1</vt:lpstr>
      <vt:lpstr>'Forma 13'!VAS084_F_Ilgalaikioturt167Kitareguliuoja1</vt:lpstr>
      <vt:lpstr>VAS084_F_Ilgalaikioturt167Kitareguliuoja1</vt:lpstr>
      <vt:lpstr>'Forma 13'!VAS084_F_Ilgalaikioturt167Kitosveiklosne1</vt:lpstr>
      <vt:lpstr>VAS084_F_Ilgalaikioturt167Kitosveiklosne1</vt:lpstr>
      <vt:lpstr>'Forma 13'!VAS084_F_Ilgalaikioturt167Lrklimatokaito1</vt:lpstr>
      <vt:lpstr>VAS084_F_Ilgalaikioturt167Lrklimatokaito1</vt:lpstr>
      <vt:lpstr>'Forma 13'!VAS084_F_Ilgalaikioturt167Nuotekudumblot1</vt:lpstr>
      <vt:lpstr>VAS084_F_Ilgalaikioturt167Nuotekudumblot1</vt:lpstr>
      <vt:lpstr>'Forma 13'!VAS084_F_Ilgalaikioturt167Nuotekusurinki1</vt:lpstr>
      <vt:lpstr>VAS084_F_Ilgalaikioturt167Nuotekusurinki1</vt:lpstr>
      <vt:lpstr>'Forma 13'!VAS084_F_Ilgalaikioturt167Nuotekuvalymas1</vt:lpstr>
      <vt:lpstr>VAS084_F_Ilgalaikioturt167Nuotekuvalymas1</vt:lpstr>
      <vt:lpstr>'Forma 13'!VAS084_F_Ilgalaikioturt167Pavirsiniunuot1</vt:lpstr>
      <vt:lpstr>VAS084_F_Ilgalaikioturt167Pavirsiniunuot1</vt:lpstr>
      <vt:lpstr>'Forma 13'!VAS084_F_Ilgalaikioturt167Turtovienetask1</vt:lpstr>
      <vt:lpstr>VAS084_F_Ilgalaikioturt167Turtovienetask1</vt:lpstr>
      <vt:lpstr>'Forma 13'!VAS084_F_Ilgalaikioturt168Apskaitosveikla1</vt:lpstr>
      <vt:lpstr>VAS084_F_Ilgalaikioturt168Apskaitosveikla1</vt:lpstr>
      <vt:lpstr>'Forma 13'!VAS084_F_Ilgalaikioturt168Geriamojovande7</vt:lpstr>
      <vt:lpstr>VAS084_F_Ilgalaikioturt168Geriamojovande7</vt:lpstr>
      <vt:lpstr>'Forma 13'!VAS084_F_Ilgalaikioturt168Geriamojovande8</vt:lpstr>
      <vt:lpstr>VAS084_F_Ilgalaikioturt168Geriamojovande8</vt:lpstr>
      <vt:lpstr>'Forma 13'!VAS084_F_Ilgalaikioturt168Geriamojovande9</vt:lpstr>
      <vt:lpstr>VAS084_F_Ilgalaikioturt168Geriamojovande9</vt:lpstr>
      <vt:lpstr>'Forma 13'!VAS084_F_Ilgalaikioturt168Inventorinisnu1</vt:lpstr>
      <vt:lpstr>VAS084_F_Ilgalaikioturt168Inventorinisnu1</vt:lpstr>
      <vt:lpstr>'Forma 13'!VAS084_F_Ilgalaikioturt168Kitareguliuoja1</vt:lpstr>
      <vt:lpstr>VAS084_F_Ilgalaikioturt168Kitareguliuoja1</vt:lpstr>
      <vt:lpstr>'Forma 13'!VAS084_F_Ilgalaikioturt168Kitosveiklosne1</vt:lpstr>
      <vt:lpstr>VAS084_F_Ilgalaikioturt168Kitosveiklosne1</vt:lpstr>
      <vt:lpstr>'Forma 13'!VAS084_F_Ilgalaikioturt168Lrklimatokaito1</vt:lpstr>
      <vt:lpstr>VAS084_F_Ilgalaikioturt168Lrklimatokaito1</vt:lpstr>
      <vt:lpstr>'Forma 13'!VAS084_F_Ilgalaikioturt168Nuotekudumblot1</vt:lpstr>
      <vt:lpstr>VAS084_F_Ilgalaikioturt168Nuotekudumblot1</vt:lpstr>
      <vt:lpstr>'Forma 13'!VAS084_F_Ilgalaikioturt168Nuotekusurinki1</vt:lpstr>
      <vt:lpstr>VAS084_F_Ilgalaikioturt168Nuotekusurinki1</vt:lpstr>
      <vt:lpstr>'Forma 13'!VAS084_F_Ilgalaikioturt168Nuotekuvalymas1</vt:lpstr>
      <vt:lpstr>VAS084_F_Ilgalaikioturt168Nuotekuvalymas1</vt:lpstr>
      <vt:lpstr>'Forma 13'!VAS084_F_Ilgalaikioturt168Pavirsiniunuot1</vt:lpstr>
      <vt:lpstr>VAS084_F_Ilgalaikioturt168Pavirsiniunuot1</vt:lpstr>
      <vt:lpstr>'Forma 13'!VAS084_F_Ilgalaikioturt168Turtovienetask1</vt:lpstr>
      <vt:lpstr>VAS084_F_Ilgalaikioturt168Turtovienetask1</vt:lpstr>
      <vt:lpstr>'Forma 13'!VAS084_F_Ilgalaikioturt16Apskaitosveikla1</vt:lpstr>
      <vt:lpstr>VAS084_F_Ilgalaikioturt16Apskaitosveikla1</vt:lpstr>
      <vt:lpstr>'Forma 13'!VAS084_F_Ilgalaikioturt16Geriamojovande7</vt:lpstr>
      <vt:lpstr>VAS084_F_Ilgalaikioturt16Geriamojovande7</vt:lpstr>
      <vt:lpstr>'Forma 13'!VAS084_F_Ilgalaikioturt16Geriamojovande8</vt:lpstr>
      <vt:lpstr>VAS084_F_Ilgalaikioturt16Geriamojovande8</vt:lpstr>
      <vt:lpstr>'Forma 13'!VAS084_F_Ilgalaikioturt16Geriamojovande9</vt:lpstr>
      <vt:lpstr>VAS084_F_Ilgalaikioturt16Geriamojovande9</vt:lpstr>
      <vt:lpstr>'Forma 13'!VAS084_F_Ilgalaikioturt16Inventorinisnu1</vt:lpstr>
      <vt:lpstr>VAS084_F_Ilgalaikioturt16Inventorinisnu1</vt:lpstr>
      <vt:lpstr>'Forma 13'!VAS084_F_Ilgalaikioturt16Kitareguliuoja1</vt:lpstr>
      <vt:lpstr>VAS084_F_Ilgalaikioturt16Kitareguliuoja1</vt:lpstr>
      <vt:lpstr>'Forma 13'!VAS084_F_Ilgalaikioturt16Kitosveiklosne1</vt:lpstr>
      <vt:lpstr>VAS084_F_Ilgalaikioturt16Kitosveiklosne1</vt:lpstr>
      <vt:lpstr>'Forma 13'!VAS084_F_Ilgalaikioturt16Lrklimatokaito1</vt:lpstr>
      <vt:lpstr>VAS084_F_Ilgalaikioturt16Lrklimatokaito1</vt:lpstr>
      <vt:lpstr>'Forma 13'!VAS084_F_Ilgalaikioturt16Nuotekudumblot1</vt:lpstr>
      <vt:lpstr>VAS084_F_Ilgalaikioturt16Nuotekudumblot1</vt:lpstr>
      <vt:lpstr>'Forma 13'!VAS084_F_Ilgalaikioturt16Nuotekusurinki1</vt:lpstr>
      <vt:lpstr>VAS084_F_Ilgalaikioturt16Nuotekusurinki1</vt:lpstr>
      <vt:lpstr>'Forma 13'!VAS084_F_Ilgalaikioturt16Nuotekuvalymas1</vt:lpstr>
      <vt:lpstr>VAS084_F_Ilgalaikioturt16Nuotekuvalymas1</vt:lpstr>
      <vt:lpstr>'Forma 13'!VAS084_F_Ilgalaikioturt16Pavirsiniunuot1</vt:lpstr>
      <vt:lpstr>VAS084_F_Ilgalaikioturt16Pavirsiniunuot1</vt:lpstr>
      <vt:lpstr>'Forma 13'!VAS084_F_Ilgalaikioturt16Turtovienetask1</vt:lpstr>
      <vt:lpstr>VAS084_F_Ilgalaikioturt16Turtovienetask1</vt:lpstr>
      <vt:lpstr>'Forma 13'!VAS084_F_Ilgalaikioturt17Apskaitosveikla1</vt:lpstr>
      <vt:lpstr>VAS084_F_Ilgalaikioturt17Apskaitosveikla1</vt:lpstr>
      <vt:lpstr>'Forma 13'!VAS084_F_Ilgalaikioturt17Geriamojovande7</vt:lpstr>
      <vt:lpstr>VAS084_F_Ilgalaikioturt17Geriamojovande7</vt:lpstr>
      <vt:lpstr>'Forma 13'!VAS084_F_Ilgalaikioturt17Geriamojovande8</vt:lpstr>
      <vt:lpstr>VAS084_F_Ilgalaikioturt17Geriamojovande8</vt:lpstr>
      <vt:lpstr>'Forma 13'!VAS084_F_Ilgalaikioturt17Geriamojovande9</vt:lpstr>
      <vt:lpstr>VAS084_F_Ilgalaikioturt17Geriamojovande9</vt:lpstr>
      <vt:lpstr>'Forma 13'!VAS084_F_Ilgalaikioturt17Inventorinisnu1</vt:lpstr>
      <vt:lpstr>VAS084_F_Ilgalaikioturt17Inventorinisnu1</vt:lpstr>
      <vt:lpstr>'Forma 13'!VAS084_F_Ilgalaikioturt17Kitareguliuoja1</vt:lpstr>
      <vt:lpstr>VAS084_F_Ilgalaikioturt17Kitareguliuoja1</vt:lpstr>
      <vt:lpstr>'Forma 13'!VAS084_F_Ilgalaikioturt17Kitosveiklosne1</vt:lpstr>
      <vt:lpstr>VAS084_F_Ilgalaikioturt17Kitosveiklosne1</vt:lpstr>
      <vt:lpstr>'Forma 13'!VAS084_F_Ilgalaikioturt17Lrklimatokaito1</vt:lpstr>
      <vt:lpstr>VAS084_F_Ilgalaikioturt17Lrklimatokaito1</vt:lpstr>
      <vt:lpstr>'Forma 13'!VAS084_F_Ilgalaikioturt17Nuotekudumblot1</vt:lpstr>
      <vt:lpstr>VAS084_F_Ilgalaikioturt17Nuotekudumblot1</vt:lpstr>
      <vt:lpstr>'Forma 13'!VAS084_F_Ilgalaikioturt17Nuotekusurinki1</vt:lpstr>
      <vt:lpstr>VAS084_F_Ilgalaikioturt17Nuotekusurinki1</vt:lpstr>
      <vt:lpstr>'Forma 13'!VAS084_F_Ilgalaikioturt17Nuotekuvalymas1</vt:lpstr>
      <vt:lpstr>VAS084_F_Ilgalaikioturt17Nuotekuvalymas1</vt:lpstr>
      <vt:lpstr>'Forma 13'!VAS084_F_Ilgalaikioturt17Pavirsiniunuot1</vt:lpstr>
      <vt:lpstr>VAS084_F_Ilgalaikioturt17Pavirsiniunuot1</vt:lpstr>
      <vt:lpstr>'Forma 13'!VAS084_F_Ilgalaikioturt17Turtovienetask1</vt:lpstr>
      <vt:lpstr>VAS084_F_Ilgalaikioturt17Turtovienetask1</vt:lpstr>
      <vt:lpstr>'Forma 13'!VAS084_F_Ilgalaikioturt18Apskaitosveikla1</vt:lpstr>
      <vt:lpstr>VAS084_F_Ilgalaikioturt18Apskaitosveikla1</vt:lpstr>
      <vt:lpstr>'Forma 13'!VAS084_F_Ilgalaikioturt18Geriamojovande7</vt:lpstr>
      <vt:lpstr>VAS084_F_Ilgalaikioturt18Geriamojovande7</vt:lpstr>
      <vt:lpstr>'Forma 13'!VAS084_F_Ilgalaikioturt18Geriamojovande8</vt:lpstr>
      <vt:lpstr>VAS084_F_Ilgalaikioturt18Geriamojovande8</vt:lpstr>
      <vt:lpstr>'Forma 13'!VAS084_F_Ilgalaikioturt18Geriamojovande9</vt:lpstr>
      <vt:lpstr>VAS084_F_Ilgalaikioturt18Geriamojovande9</vt:lpstr>
      <vt:lpstr>'Forma 13'!VAS084_F_Ilgalaikioturt18Inventorinisnu1</vt:lpstr>
      <vt:lpstr>VAS084_F_Ilgalaikioturt18Inventorinisnu1</vt:lpstr>
      <vt:lpstr>'Forma 13'!VAS084_F_Ilgalaikioturt18Kitareguliuoja1</vt:lpstr>
      <vt:lpstr>VAS084_F_Ilgalaikioturt18Kitareguliuoja1</vt:lpstr>
      <vt:lpstr>'Forma 13'!VAS084_F_Ilgalaikioturt18Kitosveiklosne1</vt:lpstr>
      <vt:lpstr>VAS084_F_Ilgalaikioturt18Kitosveiklosne1</vt:lpstr>
      <vt:lpstr>'Forma 13'!VAS084_F_Ilgalaikioturt18Lrklimatokaito1</vt:lpstr>
      <vt:lpstr>VAS084_F_Ilgalaikioturt18Lrklimatokaito1</vt:lpstr>
      <vt:lpstr>'Forma 13'!VAS084_F_Ilgalaikioturt18Nuotekudumblot1</vt:lpstr>
      <vt:lpstr>VAS084_F_Ilgalaikioturt18Nuotekudumblot1</vt:lpstr>
      <vt:lpstr>'Forma 13'!VAS084_F_Ilgalaikioturt18Nuotekusurinki1</vt:lpstr>
      <vt:lpstr>VAS084_F_Ilgalaikioturt18Nuotekusurinki1</vt:lpstr>
      <vt:lpstr>'Forma 13'!VAS084_F_Ilgalaikioturt18Nuotekuvalymas1</vt:lpstr>
      <vt:lpstr>VAS084_F_Ilgalaikioturt18Nuotekuvalymas1</vt:lpstr>
      <vt:lpstr>'Forma 13'!VAS084_F_Ilgalaikioturt18Pavirsiniunuot1</vt:lpstr>
      <vt:lpstr>VAS084_F_Ilgalaikioturt18Pavirsiniunuot1</vt:lpstr>
      <vt:lpstr>'Forma 13'!VAS084_F_Ilgalaikioturt18Turtovienetask1</vt:lpstr>
      <vt:lpstr>VAS084_F_Ilgalaikioturt18Turtovienetask1</vt:lpstr>
      <vt:lpstr>'Forma 13'!VAS084_F_Ilgalaikioturt19Apskaitosveikla1</vt:lpstr>
      <vt:lpstr>VAS084_F_Ilgalaikioturt19Apskaitosveikla1</vt:lpstr>
      <vt:lpstr>'Forma 13'!VAS084_F_Ilgalaikioturt19Geriamojovande7</vt:lpstr>
      <vt:lpstr>VAS084_F_Ilgalaikioturt19Geriamojovande7</vt:lpstr>
      <vt:lpstr>'Forma 13'!VAS084_F_Ilgalaikioturt19Geriamojovande8</vt:lpstr>
      <vt:lpstr>VAS084_F_Ilgalaikioturt19Geriamojovande8</vt:lpstr>
      <vt:lpstr>'Forma 13'!VAS084_F_Ilgalaikioturt19Geriamojovande9</vt:lpstr>
      <vt:lpstr>VAS084_F_Ilgalaikioturt19Geriamojovande9</vt:lpstr>
      <vt:lpstr>'Forma 13'!VAS084_F_Ilgalaikioturt19Inventorinisnu1</vt:lpstr>
      <vt:lpstr>VAS084_F_Ilgalaikioturt19Inventorinisnu1</vt:lpstr>
      <vt:lpstr>'Forma 13'!VAS084_F_Ilgalaikioturt19Kitareguliuoja1</vt:lpstr>
      <vt:lpstr>VAS084_F_Ilgalaikioturt19Kitareguliuoja1</vt:lpstr>
      <vt:lpstr>'Forma 13'!VAS084_F_Ilgalaikioturt19Kitosveiklosne1</vt:lpstr>
      <vt:lpstr>VAS084_F_Ilgalaikioturt19Kitosveiklosne1</vt:lpstr>
      <vt:lpstr>'Forma 13'!VAS084_F_Ilgalaikioturt19Lrklimatokaito1</vt:lpstr>
      <vt:lpstr>VAS084_F_Ilgalaikioturt19Lrklimatokaito1</vt:lpstr>
      <vt:lpstr>'Forma 13'!VAS084_F_Ilgalaikioturt19Nuotekudumblot1</vt:lpstr>
      <vt:lpstr>VAS084_F_Ilgalaikioturt19Nuotekudumblot1</vt:lpstr>
      <vt:lpstr>'Forma 13'!VAS084_F_Ilgalaikioturt19Nuotekusurinki1</vt:lpstr>
      <vt:lpstr>VAS084_F_Ilgalaikioturt19Nuotekusurinki1</vt:lpstr>
      <vt:lpstr>'Forma 13'!VAS084_F_Ilgalaikioturt19Nuotekuvalymas1</vt:lpstr>
      <vt:lpstr>VAS084_F_Ilgalaikioturt19Nuotekuvalymas1</vt:lpstr>
      <vt:lpstr>'Forma 13'!VAS084_F_Ilgalaikioturt19Pavirsiniunuot1</vt:lpstr>
      <vt:lpstr>VAS084_F_Ilgalaikioturt19Pavirsiniunuot1</vt:lpstr>
      <vt:lpstr>'Forma 13'!VAS084_F_Ilgalaikioturt19Turtovienetask1</vt:lpstr>
      <vt:lpstr>VAS084_F_Ilgalaikioturt19Turtovienetask1</vt:lpstr>
      <vt:lpstr>'Forma 13'!VAS084_F_Ilgalaikioturt1Apskaitosveikla1</vt:lpstr>
      <vt:lpstr>VAS084_F_Ilgalaikioturt1Apskaitosveikla1</vt:lpstr>
      <vt:lpstr>'Forma 13'!VAS084_F_Ilgalaikioturt1Geriamojovande7</vt:lpstr>
      <vt:lpstr>VAS084_F_Ilgalaikioturt1Geriamojovande7</vt:lpstr>
      <vt:lpstr>'Forma 13'!VAS084_F_Ilgalaikioturt1Geriamojovande8</vt:lpstr>
      <vt:lpstr>VAS084_F_Ilgalaikioturt1Geriamojovande8</vt:lpstr>
      <vt:lpstr>'Forma 13'!VAS084_F_Ilgalaikioturt1Geriamojovande9</vt:lpstr>
      <vt:lpstr>VAS084_F_Ilgalaikioturt1Geriamojovande9</vt:lpstr>
      <vt:lpstr>'Forma 13'!VAS084_F_Ilgalaikioturt1Inventorinisnu1</vt:lpstr>
      <vt:lpstr>VAS084_F_Ilgalaikioturt1Inventorinisnu1</vt:lpstr>
      <vt:lpstr>'Forma 13'!VAS084_F_Ilgalaikioturt1Kitareguliuoja1</vt:lpstr>
      <vt:lpstr>VAS084_F_Ilgalaikioturt1Kitareguliuoja1</vt:lpstr>
      <vt:lpstr>'Forma 13'!VAS084_F_Ilgalaikioturt1Kitosveiklosne1</vt:lpstr>
      <vt:lpstr>VAS084_F_Ilgalaikioturt1Kitosveiklosne1</vt:lpstr>
      <vt:lpstr>'Forma 13'!VAS084_F_Ilgalaikioturt1Lrklimatokaito1</vt:lpstr>
      <vt:lpstr>VAS084_F_Ilgalaikioturt1Lrklimatokaito1</vt:lpstr>
      <vt:lpstr>'Forma 13'!VAS084_F_Ilgalaikioturt1Nuotekudumblot1</vt:lpstr>
      <vt:lpstr>VAS084_F_Ilgalaikioturt1Nuotekudumblot1</vt:lpstr>
      <vt:lpstr>'Forma 13'!VAS084_F_Ilgalaikioturt1Nuotekusurinki1</vt:lpstr>
      <vt:lpstr>VAS084_F_Ilgalaikioturt1Nuotekusurinki1</vt:lpstr>
      <vt:lpstr>'Forma 13'!VAS084_F_Ilgalaikioturt1Nuotekuvalymas1</vt:lpstr>
      <vt:lpstr>VAS084_F_Ilgalaikioturt1Nuotekuvalymas1</vt:lpstr>
      <vt:lpstr>'Forma 13'!VAS084_F_Ilgalaikioturt1Pavirsiniunuot1</vt:lpstr>
      <vt:lpstr>VAS084_F_Ilgalaikioturt1Pavirsiniunuot1</vt:lpstr>
      <vt:lpstr>'Forma 13'!VAS084_F_Ilgalaikioturt1Turtovienetask1</vt:lpstr>
      <vt:lpstr>VAS084_F_Ilgalaikioturt1Turtovienetask1</vt:lpstr>
      <vt:lpstr>'Forma 13'!VAS084_F_Ilgalaikioturt20Apskaitosveikla1</vt:lpstr>
      <vt:lpstr>VAS084_F_Ilgalaikioturt20Apskaitosveikla1</vt:lpstr>
      <vt:lpstr>'Forma 13'!VAS084_F_Ilgalaikioturt20Geriamojovande7</vt:lpstr>
      <vt:lpstr>VAS084_F_Ilgalaikioturt20Geriamojovande7</vt:lpstr>
      <vt:lpstr>'Forma 13'!VAS084_F_Ilgalaikioturt20Geriamojovande8</vt:lpstr>
      <vt:lpstr>VAS084_F_Ilgalaikioturt20Geriamojovande8</vt:lpstr>
      <vt:lpstr>'Forma 13'!VAS084_F_Ilgalaikioturt20Geriamojovande9</vt:lpstr>
      <vt:lpstr>VAS084_F_Ilgalaikioturt20Geriamojovande9</vt:lpstr>
      <vt:lpstr>'Forma 13'!VAS084_F_Ilgalaikioturt20Inventorinisnu1</vt:lpstr>
      <vt:lpstr>VAS084_F_Ilgalaikioturt20Inventorinisnu1</vt:lpstr>
      <vt:lpstr>'Forma 13'!VAS084_F_Ilgalaikioturt20Kitareguliuoja1</vt:lpstr>
      <vt:lpstr>VAS084_F_Ilgalaikioturt20Kitareguliuoja1</vt:lpstr>
      <vt:lpstr>'Forma 13'!VAS084_F_Ilgalaikioturt20Kitosveiklosne1</vt:lpstr>
      <vt:lpstr>VAS084_F_Ilgalaikioturt20Kitosveiklosne1</vt:lpstr>
      <vt:lpstr>'Forma 13'!VAS084_F_Ilgalaikioturt20Lrklimatokaito1</vt:lpstr>
      <vt:lpstr>VAS084_F_Ilgalaikioturt20Lrklimatokaito1</vt:lpstr>
      <vt:lpstr>'Forma 13'!VAS084_F_Ilgalaikioturt20Nuotekudumblot1</vt:lpstr>
      <vt:lpstr>VAS084_F_Ilgalaikioturt20Nuotekudumblot1</vt:lpstr>
      <vt:lpstr>'Forma 13'!VAS084_F_Ilgalaikioturt20Nuotekusurinki1</vt:lpstr>
      <vt:lpstr>VAS084_F_Ilgalaikioturt20Nuotekusurinki1</vt:lpstr>
      <vt:lpstr>'Forma 13'!VAS084_F_Ilgalaikioturt20Nuotekuvalymas1</vt:lpstr>
      <vt:lpstr>VAS084_F_Ilgalaikioturt20Nuotekuvalymas1</vt:lpstr>
      <vt:lpstr>'Forma 13'!VAS084_F_Ilgalaikioturt20Pavirsiniunuot1</vt:lpstr>
      <vt:lpstr>VAS084_F_Ilgalaikioturt20Pavirsiniunuot1</vt:lpstr>
      <vt:lpstr>'Forma 13'!VAS084_F_Ilgalaikioturt20Turtovienetask1</vt:lpstr>
      <vt:lpstr>VAS084_F_Ilgalaikioturt20Turtovienetask1</vt:lpstr>
      <vt:lpstr>'Forma 13'!VAS084_F_Ilgalaikioturt21Apskaitosveikla1</vt:lpstr>
      <vt:lpstr>VAS084_F_Ilgalaikioturt21Apskaitosveikla1</vt:lpstr>
      <vt:lpstr>'Forma 13'!VAS084_F_Ilgalaikioturt21Geriamojovande7</vt:lpstr>
      <vt:lpstr>VAS084_F_Ilgalaikioturt21Geriamojovande7</vt:lpstr>
      <vt:lpstr>'Forma 13'!VAS084_F_Ilgalaikioturt21Geriamojovande8</vt:lpstr>
      <vt:lpstr>VAS084_F_Ilgalaikioturt21Geriamojovande8</vt:lpstr>
      <vt:lpstr>'Forma 13'!VAS084_F_Ilgalaikioturt21Geriamojovande9</vt:lpstr>
      <vt:lpstr>VAS084_F_Ilgalaikioturt21Geriamojovande9</vt:lpstr>
      <vt:lpstr>'Forma 13'!VAS084_F_Ilgalaikioturt21Inventorinisnu1</vt:lpstr>
      <vt:lpstr>VAS084_F_Ilgalaikioturt21Inventorinisnu1</vt:lpstr>
      <vt:lpstr>'Forma 13'!VAS084_F_Ilgalaikioturt21Kitareguliuoja1</vt:lpstr>
      <vt:lpstr>VAS084_F_Ilgalaikioturt21Kitareguliuoja1</vt:lpstr>
      <vt:lpstr>'Forma 13'!VAS084_F_Ilgalaikioturt21Kitosveiklosne1</vt:lpstr>
      <vt:lpstr>VAS084_F_Ilgalaikioturt21Kitosveiklosne1</vt:lpstr>
      <vt:lpstr>'Forma 13'!VAS084_F_Ilgalaikioturt21Lrklimatokaito1</vt:lpstr>
      <vt:lpstr>VAS084_F_Ilgalaikioturt21Lrklimatokaito1</vt:lpstr>
      <vt:lpstr>'Forma 13'!VAS084_F_Ilgalaikioturt21Nuotekudumblot1</vt:lpstr>
      <vt:lpstr>VAS084_F_Ilgalaikioturt21Nuotekudumblot1</vt:lpstr>
      <vt:lpstr>'Forma 13'!VAS084_F_Ilgalaikioturt21Nuotekusurinki1</vt:lpstr>
      <vt:lpstr>VAS084_F_Ilgalaikioturt21Nuotekusurinki1</vt:lpstr>
      <vt:lpstr>'Forma 13'!VAS084_F_Ilgalaikioturt21Nuotekuvalymas1</vt:lpstr>
      <vt:lpstr>VAS084_F_Ilgalaikioturt21Nuotekuvalymas1</vt:lpstr>
      <vt:lpstr>'Forma 13'!VAS084_F_Ilgalaikioturt21Pavirsiniunuot1</vt:lpstr>
      <vt:lpstr>VAS084_F_Ilgalaikioturt21Pavirsiniunuot1</vt:lpstr>
      <vt:lpstr>'Forma 13'!VAS084_F_Ilgalaikioturt21Turtovienetask1</vt:lpstr>
      <vt:lpstr>VAS084_F_Ilgalaikioturt21Turtovienetask1</vt:lpstr>
      <vt:lpstr>'Forma 13'!VAS084_F_Ilgalaikioturt22Apskaitosveikla1</vt:lpstr>
      <vt:lpstr>VAS084_F_Ilgalaikioturt22Apskaitosveikla1</vt:lpstr>
      <vt:lpstr>'Forma 13'!VAS084_F_Ilgalaikioturt22Geriamojovande7</vt:lpstr>
      <vt:lpstr>VAS084_F_Ilgalaikioturt22Geriamojovande7</vt:lpstr>
      <vt:lpstr>'Forma 13'!VAS084_F_Ilgalaikioturt22Geriamojovande8</vt:lpstr>
      <vt:lpstr>VAS084_F_Ilgalaikioturt22Geriamojovande8</vt:lpstr>
      <vt:lpstr>'Forma 13'!VAS084_F_Ilgalaikioturt22Geriamojovande9</vt:lpstr>
      <vt:lpstr>VAS084_F_Ilgalaikioturt22Geriamojovande9</vt:lpstr>
      <vt:lpstr>'Forma 13'!VAS084_F_Ilgalaikioturt22Inventorinisnu1</vt:lpstr>
      <vt:lpstr>VAS084_F_Ilgalaikioturt22Inventorinisnu1</vt:lpstr>
      <vt:lpstr>'Forma 13'!VAS084_F_Ilgalaikioturt22Kitareguliuoja1</vt:lpstr>
      <vt:lpstr>VAS084_F_Ilgalaikioturt22Kitareguliuoja1</vt:lpstr>
      <vt:lpstr>'Forma 13'!VAS084_F_Ilgalaikioturt22Kitosveiklosne1</vt:lpstr>
      <vt:lpstr>VAS084_F_Ilgalaikioturt22Kitosveiklosne1</vt:lpstr>
      <vt:lpstr>'Forma 13'!VAS084_F_Ilgalaikioturt22Lrklimatokaito1</vt:lpstr>
      <vt:lpstr>VAS084_F_Ilgalaikioturt22Lrklimatokaito1</vt:lpstr>
      <vt:lpstr>'Forma 13'!VAS084_F_Ilgalaikioturt22Nuotekudumblot1</vt:lpstr>
      <vt:lpstr>VAS084_F_Ilgalaikioturt22Nuotekudumblot1</vt:lpstr>
      <vt:lpstr>'Forma 13'!VAS084_F_Ilgalaikioturt22Nuotekusurinki1</vt:lpstr>
      <vt:lpstr>VAS084_F_Ilgalaikioturt22Nuotekusurinki1</vt:lpstr>
      <vt:lpstr>'Forma 13'!VAS084_F_Ilgalaikioturt22Nuotekuvalymas1</vt:lpstr>
      <vt:lpstr>VAS084_F_Ilgalaikioturt22Nuotekuvalymas1</vt:lpstr>
      <vt:lpstr>'Forma 13'!VAS084_F_Ilgalaikioturt22Pavirsiniunuot1</vt:lpstr>
      <vt:lpstr>VAS084_F_Ilgalaikioturt22Pavirsiniunuot1</vt:lpstr>
      <vt:lpstr>'Forma 13'!VAS084_F_Ilgalaikioturt22Turtovienetask1</vt:lpstr>
      <vt:lpstr>VAS084_F_Ilgalaikioturt22Turtovienetask1</vt:lpstr>
      <vt:lpstr>'Forma 13'!VAS084_F_Ilgalaikioturt23Apskaitosveikla1</vt:lpstr>
      <vt:lpstr>VAS084_F_Ilgalaikioturt23Apskaitosveikla1</vt:lpstr>
      <vt:lpstr>'Forma 13'!VAS084_F_Ilgalaikioturt23Geriamojovande7</vt:lpstr>
      <vt:lpstr>VAS084_F_Ilgalaikioturt23Geriamojovande7</vt:lpstr>
      <vt:lpstr>'Forma 13'!VAS084_F_Ilgalaikioturt23Geriamojovande8</vt:lpstr>
      <vt:lpstr>VAS084_F_Ilgalaikioturt23Geriamojovande8</vt:lpstr>
      <vt:lpstr>'Forma 13'!VAS084_F_Ilgalaikioturt23Geriamojovande9</vt:lpstr>
      <vt:lpstr>VAS084_F_Ilgalaikioturt23Geriamojovande9</vt:lpstr>
      <vt:lpstr>'Forma 13'!VAS084_F_Ilgalaikioturt23Inventorinisnu1</vt:lpstr>
      <vt:lpstr>VAS084_F_Ilgalaikioturt23Inventorinisnu1</vt:lpstr>
      <vt:lpstr>'Forma 13'!VAS084_F_Ilgalaikioturt23Kitareguliuoja1</vt:lpstr>
      <vt:lpstr>VAS084_F_Ilgalaikioturt23Kitareguliuoja1</vt:lpstr>
      <vt:lpstr>'Forma 13'!VAS084_F_Ilgalaikioturt23Kitosveiklosne1</vt:lpstr>
      <vt:lpstr>VAS084_F_Ilgalaikioturt23Kitosveiklosne1</vt:lpstr>
      <vt:lpstr>'Forma 13'!VAS084_F_Ilgalaikioturt23Lrklimatokaito1</vt:lpstr>
      <vt:lpstr>VAS084_F_Ilgalaikioturt23Lrklimatokaito1</vt:lpstr>
      <vt:lpstr>'Forma 13'!VAS084_F_Ilgalaikioturt23Nuotekudumblot1</vt:lpstr>
      <vt:lpstr>VAS084_F_Ilgalaikioturt23Nuotekudumblot1</vt:lpstr>
      <vt:lpstr>'Forma 13'!VAS084_F_Ilgalaikioturt23Nuotekusurinki1</vt:lpstr>
      <vt:lpstr>VAS084_F_Ilgalaikioturt23Nuotekusurinki1</vt:lpstr>
      <vt:lpstr>'Forma 13'!VAS084_F_Ilgalaikioturt23Nuotekuvalymas1</vt:lpstr>
      <vt:lpstr>VAS084_F_Ilgalaikioturt23Nuotekuvalymas1</vt:lpstr>
      <vt:lpstr>'Forma 13'!VAS084_F_Ilgalaikioturt23Pavirsiniunuot1</vt:lpstr>
      <vt:lpstr>VAS084_F_Ilgalaikioturt23Pavirsiniunuot1</vt:lpstr>
      <vt:lpstr>'Forma 13'!VAS084_F_Ilgalaikioturt23Turtovienetask1</vt:lpstr>
      <vt:lpstr>VAS084_F_Ilgalaikioturt23Turtovienetask1</vt:lpstr>
      <vt:lpstr>'Forma 13'!VAS084_F_Ilgalaikioturt24Apskaitosveikla1</vt:lpstr>
      <vt:lpstr>VAS084_F_Ilgalaikioturt24Apskaitosveikla1</vt:lpstr>
      <vt:lpstr>'Forma 13'!VAS084_F_Ilgalaikioturt24Geriamojovande7</vt:lpstr>
      <vt:lpstr>VAS084_F_Ilgalaikioturt24Geriamojovande7</vt:lpstr>
      <vt:lpstr>'Forma 13'!VAS084_F_Ilgalaikioturt24Geriamojovande8</vt:lpstr>
      <vt:lpstr>VAS084_F_Ilgalaikioturt24Geriamojovande8</vt:lpstr>
      <vt:lpstr>'Forma 13'!VAS084_F_Ilgalaikioturt24Geriamojovande9</vt:lpstr>
      <vt:lpstr>VAS084_F_Ilgalaikioturt24Geriamojovande9</vt:lpstr>
      <vt:lpstr>'Forma 13'!VAS084_F_Ilgalaikioturt24Inventorinisnu1</vt:lpstr>
      <vt:lpstr>VAS084_F_Ilgalaikioturt24Inventorinisnu1</vt:lpstr>
      <vt:lpstr>'Forma 13'!VAS084_F_Ilgalaikioturt24Kitareguliuoja1</vt:lpstr>
      <vt:lpstr>VAS084_F_Ilgalaikioturt24Kitareguliuoja1</vt:lpstr>
      <vt:lpstr>'Forma 13'!VAS084_F_Ilgalaikioturt24Kitosveiklosne1</vt:lpstr>
      <vt:lpstr>VAS084_F_Ilgalaikioturt24Kitosveiklosne1</vt:lpstr>
      <vt:lpstr>'Forma 13'!VAS084_F_Ilgalaikioturt24Lrklimatokaito1</vt:lpstr>
      <vt:lpstr>VAS084_F_Ilgalaikioturt24Lrklimatokaito1</vt:lpstr>
      <vt:lpstr>'Forma 13'!VAS084_F_Ilgalaikioturt24Nuotekudumblot1</vt:lpstr>
      <vt:lpstr>VAS084_F_Ilgalaikioturt24Nuotekudumblot1</vt:lpstr>
      <vt:lpstr>'Forma 13'!VAS084_F_Ilgalaikioturt24Nuotekusurinki1</vt:lpstr>
      <vt:lpstr>VAS084_F_Ilgalaikioturt24Nuotekusurinki1</vt:lpstr>
      <vt:lpstr>'Forma 13'!VAS084_F_Ilgalaikioturt24Nuotekuvalymas1</vt:lpstr>
      <vt:lpstr>VAS084_F_Ilgalaikioturt24Nuotekuvalymas1</vt:lpstr>
      <vt:lpstr>'Forma 13'!VAS084_F_Ilgalaikioturt24Pavirsiniunuot1</vt:lpstr>
      <vt:lpstr>VAS084_F_Ilgalaikioturt24Pavirsiniunuot1</vt:lpstr>
      <vt:lpstr>'Forma 13'!VAS084_F_Ilgalaikioturt24Turtovienetask1</vt:lpstr>
      <vt:lpstr>VAS084_F_Ilgalaikioturt24Turtovienetask1</vt:lpstr>
      <vt:lpstr>'Forma 13'!VAS084_F_Ilgalaikioturt25Apskaitosveikla1</vt:lpstr>
      <vt:lpstr>VAS084_F_Ilgalaikioturt25Apskaitosveikla1</vt:lpstr>
      <vt:lpstr>'Forma 13'!VAS084_F_Ilgalaikioturt25Geriamojovande7</vt:lpstr>
      <vt:lpstr>VAS084_F_Ilgalaikioturt25Geriamojovande7</vt:lpstr>
      <vt:lpstr>'Forma 13'!VAS084_F_Ilgalaikioturt25Geriamojovande8</vt:lpstr>
      <vt:lpstr>VAS084_F_Ilgalaikioturt25Geriamojovande8</vt:lpstr>
      <vt:lpstr>'Forma 13'!VAS084_F_Ilgalaikioturt25Geriamojovande9</vt:lpstr>
      <vt:lpstr>VAS084_F_Ilgalaikioturt25Geriamojovande9</vt:lpstr>
      <vt:lpstr>'Forma 13'!VAS084_F_Ilgalaikioturt25Inventorinisnu1</vt:lpstr>
      <vt:lpstr>VAS084_F_Ilgalaikioturt25Inventorinisnu1</vt:lpstr>
      <vt:lpstr>'Forma 13'!VAS084_F_Ilgalaikioturt25Kitareguliuoja1</vt:lpstr>
      <vt:lpstr>VAS084_F_Ilgalaikioturt25Kitareguliuoja1</vt:lpstr>
      <vt:lpstr>'Forma 13'!VAS084_F_Ilgalaikioturt25Kitosveiklosne1</vt:lpstr>
      <vt:lpstr>VAS084_F_Ilgalaikioturt25Kitosveiklosne1</vt:lpstr>
      <vt:lpstr>'Forma 13'!VAS084_F_Ilgalaikioturt25Lrklimatokaito1</vt:lpstr>
      <vt:lpstr>VAS084_F_Ilgalaikioturt25Lrklimatokaito1</vt:lpstr>
      <vt:lpstr>'Forma 13'!VAS084_F_Ilgalaikioturt25Nuotekudumblot1</vt:lpstr>
      <vt:lpstr>VAS084_F_Ilgalaikioturt25Nuotekudumblot1</vt:lpstr>
      <vt:lpstr>'Forma 13'!VAS084_F_Ilgalaikioturt25Nuotekusurinki1</vt:lpstr>
      <vt:lpstr>VAS084_F_Ilgalaikioturt25Nuotekusurinki1</vt:lpstr>
      <vt:lpstr>'Forma 13'!VAS084_F_Ilgalaikioturt25Nuotekuvalymas1</vt:lpstr>
      <vt:lpstr>VAS084_F_Ilgalaikioturt25Nuotekuvalymas1</vt:lpstr>
      <vt:lpstr>'Forma 13'!VAS084_F_Ilgalaikioturt25Pavirsiniunuot1</vt:lpstr>
      <vt:lpstr>VAS084_F_Ilgalaikioturt25Pavirsiniunuot1</vt:lpstr>
      <vt:lpstr>'Forma 13'!VAS084_F_Ilgalaikioturt25Turtovienetask1</vt:lpstr>
      <vt:lpstr>VAS084_F_Ilgalaikioturt25Turtovienetask1</vt:lpstr>
      <vt:lpstr>'Forma 13'!VAS084_F_Ilgalaikioturt26Apskaitosveikla1</vt:lpstr>
      <vt:lpstr>VAS084_F_Ilgalaikioturt26Apskaitosveikla1</vt:lpstr>
      <vt:lpstr>'Forma 13'!VAS084_F_Ilgalaikioturt26Geriamojovande7</vt:lpstr>
      <vt:lpstr>VAS084_F_Ilgalaikioturt26Geriamojovande7</vt:lpstr>
      <vt:lpstr>'Forma 13'!VAS084_F_Ilgalaikioturt26Geriamojovande8</vt:lpstr>
      <vt:lpstr>VAS084_F_Ilgalaikioturt26Geriamojovande8</vt:lpstr>
      <vt:lpstr>'Forma 13'!VAS084_F_Ilgalaikioturt26Geriamojovande9</vt:lpstr>
      <vt:lpstr>VAS084_F_Ilgalaikioturt26Geriamojovande9</vt:lpstr>
      <vt:lpstr>'Forma 13'!VAS084_F_Ilgalaikioturt26Inventorinisnu1</vt:lpstr>
      <vt:lpstr>VAS084_F_Ilgalaikioturt26Inventorinisnu1</vt:lpstr>
      <vt:lpstr>'Forma 13'!VAS084_F_Ilgalaikioturt26Kitareguliuoja1</vt:lpstr>
      <vt:lpstr>VAS084_F_Ilgalaikioturt26Kitareguliuoja1</vt:lpstr>
      <vt:lpstr>'Forma 13'!VAS084_F_Ilgalaikioturt26Kitosveiklosne1</vt:lpstr>
      <vt:lpstr>VAS084_F_Ilgalaikioturt26Kitosveiklosne1</vt:lpstr>
      <vt:lpstr>'Forma 13'!VAS084_F_Ilgalaikioturt26Lrklimatokaito1</vt:lpstr>
      <vt:lpstr>VAS084_F_Ilgalaikioturt26Lrklimatokaito1</vt:lpstr>
      <vt:lpstr>'Forma 13'!VAS084_F_Ilgalaikioturt26Nuotekudumblot1</vt:lpstr>
      <vt:lpstr>VAS084_F_Ilgalaikioturt26Nuotekudumblot1</vt:lpstr>
      <vt:lpstr>'Forma 13'!VAS084_F_Ilgalaikioturt26Nuotekusurinki1</vt:lpstr>
      <vt:lpstr>VAS084_F_Ilgalaikioturt26Nuotekusurinki1</vt:lpstr>
      <vt:lpstr>'Forma 13'!VAS084_F_Ilgalaikioturt26Nuotekuvalymas1</vt:lpstr>
      <vt:lpstr>VAS084_F_Ilgalaikioturt26Nuotekuvalymas1</vt:lpstr>
      <vt:lpstr>'Forma 13'!VAS084_F_Ilgalaikioturt26Pavirsiniunuot1</vt:lpstr>
      <vt:lpstr>VAS084_F_Ilgalaikioturt26Pavirsiniunuot1</vt:lpstr>
      <vt:lpstr>'Forma 13'!VAS084_F_Ilgalaikioturt26Turtovienetask1</vt:lpstr>
      <vt:lpstr>VAS084_F_Ilgalaikioturt26Turtovienetask1</vt:lpstr>
      <vt:lpstr>'Forma 13'!VAS084_F_Ilgalaikioturt27Apskaitosveikla1</vt:lpstr>
      <vt:lpstr>VAS084_F_Ilgalaikioturt27Apskaitosveikla1</vt:lpstr>
      <vt:lpstr>'Forma 13'!VAS084_F_Ilgalaikioturt27Geriamojovande7</vt:lpstr>
      <vt:lpstr>VAS084_F_Ilgalaikioturt27Geriamojovande7</vt:lpstr>
      <vt:lpstr>'Forma 13'!VAS084_F_Ilgalaikioturt27Geriamojovande8</vt:lpstr>
      <vt:lpstr>VAS084_F_Ilgalaikioturt27Geriamojovande8</vt:lpstr>
      <vt:lpstr>'Forma 13'!VAS084_F_Ilgalaikioturt27Geriamojovande9</vt:lpstr>
      <vt:lpstr>VAS084_F_Ilgalaikioturt27Geriamojovande9</vt:lpstr>
      <vt:lpstr>'Forma 13'!VAS084_F_Ilgalaikioturt27Inventorinisnu1</vt:lpstr>
      <vt:lpstr>VAS084_F_Ilgalaikioturt27Inventorinisnu1</vt:lpstr>
      <vt:lpstr>'Forma 13'!VAS084_F_Ilgalaikioturt27Kitareguliuoja1</vt:lpstr>
      <vt:lpstr>VAS084_F_Ilgalaikioturt27Kitareguliuoja1</vt:lpstr>
      <vt:lpstr>'Forma 13'!VAS084_F_Ilgalaikioturt27Kitosveiklosne1</vt:lpstr>
      <vt:lpstr>VAS084_F_Ilgalaikioturt27Kitosveiklosne1</vt:lpstr>
      <vt:lpstr>'Forma 13'!VAS084_F_Ilgalaikioturt27Lrklimatokaito1</vt:lpstr>
      <vt:lpstr>VAS084_F_Ilgalaikioturt27Lrklimatokaito1</vt:lpstr>
      <vt:lpstr>'Forma 13'!VAS084_F_Ilgalaikioturt27Nuotekudumblot1</vt:lpstr>
      <vt:lpstr>VAS084_F_Ilgalaikioturt27Nuotekudumblot1</vt:lpstr>
      <vt:lpstr>'Forma 13'!VAS084_F_Ilgalaikioturt27Nuotekusurinki1</vt:lpstr>
      <vt:lpstr>VAS084_F_Ilgalaikioturt27Nuotekusurinki1</vt:lpstr>
      <vt:lpstr>'Forma 13'!VAS084_F_Ilgalaikioturt27Nuotekuvalymas1</vt:lpstr>
      <vt:lpstr>VAS084_F_Ilgalaikioturt27Nuotekuvalymas1</vt:lpstr>
      <vt:lpstr>'Forma 13'!VAS084_F_Ilgalaikioturt27Pavirsiniunuot1</vt:lpstr>
      <vt:lpstr>VAS084_F_Ilgalaikioturt27Pavirsiniunuot1</vt:lpstr>
      <vt:lpstr>'Forma 13'!VAS084_F_Ilgalaikioturt27Turtovienetask1</vt:lpstr>
      <vt:lpstr>VAS084_F_Ilgalaikioturt27Turtovienetask1</vt:lpstr>
      <vt:lpstr>'Forma 13'!VAS084_F_Ilgalaikioturt28Apskaitosveikla1</vt:lpstr>
      <vt:lpstr>VAS084_F_Ilgalaikioturt28Apskaitosveikla1</vt:lpstr>
      <vt:lpstr>'Forma 13'!VAS084_F_Ilgalaikioturt28Geriamojovande7</vt:lpstr>
      <vt:lpstr>VAS084_F_Ilgalaikioturt28Geriamojovande7</vt:lpstr>
      <vt:lpstr>'Forma 13'!VAS084_F_Ilgalaikioturt28Geriamojovande8</vt:lpstr>
      <vt:lpstr>VAS084_F_Ilgalaikioturt28Geriamojovande8</vt:lpstr>
      <vt:lpstr>'Forma 13'!VAS084_F_Ilgalaikioturt28Geriamojovande9</vt:lpstr>
      <vt:lpstr>VAS084_F_Ilgalaikioturt28Geriamojovande9</vt:lpstr>
      <vt:lpstr>'Forma 13'!VAS084_F_Ilgalaikioturt28Inventorinisnu1</vt:lpstr>
      <vt:lpstr>VAS084_F_Ilgalaikioturt28Inventorinisnu1</vt:lpstr>
      <vt:lpstr>'Forma 13'!VAS084_F_Ilgalaikioturt28Kitareguliuoja1</vt:lpstr>
      <vt:lpstr>VAS084_F_Ilgalaikioturt28Kitareguliuoja1</vt:lpstr>
      <vt:lpstr>'Forma 13'!VAS084_F_Ilgalaikioturt28Kitosveiklosne1</vt:lpstr>
      <vt:lpstr>VAS084_F_Ilgalaikioturt28Kitosveiklosne1</vt:lpstr>
      <vt:lpstr>'Forma 13'!VAS084_F_Ilgalaikioturt28Lrklimatokaito1</vt:lpstr>
      <vt:lpstr>VAS084_F_Ilgalaikioturt28Lrklimatokaito1</vt:lpstr>
      <vt:lpstr>'Forma 13'!VAS084_F_Ilgalaikioturt28Nuotekudumblot1</vt:lpstr>
      <vt:lpstr>VAS084_F_Ilgalaikioturt28Nuotekudumblot1</vt:lpstr>
      <vt:lpstr>'Forma 13'!VAS084_F_Ilgalaikioturt28Nuotekusurinki1</vt:lpstr>
      <vt:lpstr>VAS084_F_Ilgalaikioturt28Nuotekusurinki1</vt:lpstr>
      <vt:lpstr>'Forma 13'!VAS084_F_Ilgalaikioturt28Nuotekuvalymas1</vt:lpstr>
      <vt:lpstr>VAS084_F_Ilgalaikioturt28Nuotekuvalymas1</vt:lpstr>
      <vt:lpstr>'Forma 13'!VAS084_F_Ilgalaikioturt28Pavirsiniunuot1</vt:lpstr>
      <vt:lpstr>VAS084_F_Ilgalaikioturt28Pavirsiniunuot1</vt:lpstr>
      <vt:lpstr>'Forma 13'!VAS084_F_Ilgalaikioturt28Turtovienetask1</vt:lpstr>
      <vt:lpstr>VAS084_F_Ilgalaikioturt28Turtovienetask1</vt:lpstr>
      <vt:lpstr>'Forma 13'!VAS084_F_Ilgalaikioturt29Apskaitosveikla1</vt:lpstr>
      <vt:lpstr>VAS084_F_Ilgalaikioturt29Apskaitosveikla1</vt:lpstr>
      <vt:lpstr>'Forma 13'!VAS084_F_Ilgalaikioturt29Geriamojovande7</vt:lpstr>
      <vt:lpstr>VAS084_F_Ilgalaikioturt29Geriamojovande7</vt:lpstr>
      <vt:lpstr>'Forma 13'!VAS084_F_Ilgalaikioturt29Geriamojovande8</vt:lpstr>
      <vt:lpstr>VAS084_F_Ilgalaikioturt29Geriamojovande8</vt:lpstr>
      <vt:lpstr>'Forma 13'!VAS084_F_Ilgalaikioturt29Geriamojovande9</vt:lpstr>
      <vt:lpstr>VAS084_F_Ilgalaikioturt29Geriamojovande9</vt:lpstr>
      <vt:lpstr>'Forma 13'!VAS084_F_Ilgalaikioturt29Inventorinisnu1</vt:lpstr>
      <vt:lpstr>VAS084_F_Ilgalaikioturt29Inventorinisnu1</vt:lpstr>
      <vt:lpstr>'Forma 13'!VAS084_F_Ilgalaikioturt29Kitareguliuoja1</vt:lpstr>
      <vt:lpstr>VAS084_F_Ilgalaikioturt29Kitareguliuoja1</vt:lpstr>
      <vt:lpstr>'Forma 13'!VAS084_F_Ilgalaikioturt29Kitosveiklosne1</vt:lpstr>
      <vt:lpstr>VAS084_F_Ilgalaikioturt29Kitosveiklosne1</vt:lpstr>
      <vt:lpstr>'Forma 13'!VAS084_F_Ilgalaikioturt29Lrklimatokaito1</vt:lpstr>
      <vt:lpstr>VAS084_F_Ilgalaikioturt29Lrklimatokaito1</vt:lpstr>
      <vt:lpstr>'Forma 13'!VAS084_F_Ilgalaikioturt29Nuotekudumblot1</vt:lpstr>
      <vt:lpstr>VAS084_F_Ilgalaikioturt29Nuotekudumblot1</vt:lpstr>
      <vt:lpstr>'Forma 13'!VAS084_F_Ilgalaikioturt29Nuotekusurinki1</vt:lpstr>
      <vt:lpstr>VAS084_F_Ilgalaikioturt29Nuotekusurinki1</vt:lpstr>
      <vt:lpstr>'Forma 13'!VAS084_F_Ilgalaikioturt29Nuotekuvalymas1</vt:lpstr>
      <vt:lpstr>VAS084_F_Ilgalaikioturt29Nuotekuvalymas1</vt:lpstr>
      <vt:lpstr>'Forma 13'!VAS084_F_Ilgalaikioturt29Pavirsiniunuot1</vt:lpstr>
      <vt:lpstr>VAS084_F_Ilgalaikioturt29Pavirsiniunuot1</vt:lpstr>
      <vt:lpstr>'Forma 13'!VAS084_F_Ilgalaikioturt29Turtovienetask1</vt:lpstr>
      <vt:lpstr>VAS084_F_Ilgalaikioturt29Turtovienetask1</vt:lpstr>
      <vt:lpstr>'Forma 13'!VAS084_F_Ilgalaikioturt2Apskaitosveikla1</vt:lpstr>
      <vt:lpstr>VAS084_F_Ilgalaikioturt2Apskaitosveikla1</vt:lpstr>
      <vt:lpstr>'Forma 13'!VAS084_F_Ilgalaikioturt2Geriamojovande7</vt:lpstr>
      <vt:lpstr>VAS084_F_Ilgalaikioturt2Geriamojovande7</vt:lpstr>
      <vt:lpstr>'Forma 13'!VAS084_F_Ilgalaikioturt2Geriamojovande8</vt:lpstr>
      <vt:lpstr>VAS084_F_Ilgalaikioturt2Geriamojovande8</vt:lpstr>
      <vt:lpstr>'Forma 13'!VAS084_F_Ilgalaikioturt2Geriamojovande9</vt:lpstr>
      <vt:lpstr>VAS084_F_Ilgalaikioturt2Geriamojovande9</vt:lpstr>
      <vt:lpstr>'Forma 13'!VAS084_F_Ilgalaikioturt2Inventorinisnu1</vt:lpstr>
      <vt:lpstr>VAS084_F_Ilgalaikioturt2Inventorinisnu1</vt:lpstr>
      <vt:lpstr>'Forma 13'!VAS084_F_Ilgalaikioturt2Kitareguliuoja1</vt:lpstr>
      <vt:lpstr>VAS084_F_Ilgalaikioturt2Kitareguliuoja1</vt:lpstr>
      <vt:lpstr>'Forma 13'!VAS084_F_Ilgalaikioturt2Kitosveiklosne1</vt:lpstr>
      <vt:lpstr>VAS084_F_Ilgalaikioturt2Kitosveiklosne1</vt:lpstr>
      <vt:lpstr>'Forma 13'!VAS084_F_Ilgalaikioturt2Lrklimatokaito1</vt:lpstr>
      <vt:lpstr>VAS084_F_Ilgalaikioturt2Lrklimatokaito1</vt:lpstr>
      <vt:lpstr>'Forma 13'!VAS084_F_Ilgalaikioturt2Nuotekudumblot1</vt:lpstr>
      <vt:lpstr>VAS084_F_Ilgalaikioturt2Nuotekudumblot1</vt:lpstr>
      <vt:lpstr>'Forma 13'!VAS084_F_Ilgalaikioturt2Nuotekusurinki1</vt:lpstr>
      <vt:lpstr>VAS084_F_Ilgalaikioturt2Nuotekusurinki1</vt:lpstr>
      <vt:lpstr>'Forma 13'!VAS084_F_Ilgalaikioturt2Nuotekuvalymas1</vt:lpstr>
      <vt:lpstr>VAS084_F_Ilgalaikioturt2Nuotekuvalymas1</vt:lpstr>
      <vt:lpstr>'Forma 13'!VAS084_F_Ilgalaikioturt2Pavirsiniunuot1</vt:lpstr>
      <vt:lpstr>VAS084_F_Ilgalaikioturt2Pavirsiniunuot1</vt:lpstr>
      <vt:lpstr>'Forma 13'!VAS084_F_Ilgalaikioturt2Turtovienetask1</vt:lpstr>
      <vt:lpstr>VAS084_F_Ilgalaikioturt2Turtovienetask1</vt:lpstr>
      <vt:lpstr>'Forma 13'!VAS084_F_Ilgalaikioturt30Apskaitosveikla1</vt:lpstr>
      <vt:lpstr>VAS084_F_Ilgalaikioturt30Apskaitosveikla1</vt:lpstr>
      <vt:lpstr>'Forma 13'!VAS084_F_Ilgalaikioturt30Geriamojovande7</vt:lpstr>
      <vt:lpstr>VAS084_F_Ilgalaikioturt30Geriamojovande7</vt:lpstr>
      <vt:lpstr>'Forma 13'!VAS084_F_Ilgalaikioturt30Geriamojovande8</vt:lpstr>
      <vt:lpstr>VAS084_F_Ilgalaikioturt30Geriamojovande8</vt:lpstr>
      <vt:lpstr>'Forma 13'!VAS084_F_Ilgalaikioturt30Geriamojovande9</vt:lpstr>
      <vt:lpstr>VAS084_F_Ilgalaikioturt30Geriamojovande9</vt:lpstr>
      <vt:lpstr>'Forma 13'!VAS084_F_Ilgalaikioturt30Inventorinisnu1</vt:lpstr>
      <vt:lpstr>VAS084_F_Ilgalaikioturt30Inventorinisnu1</vt:lpstr>
      <vt:lpstr>'Forma 13'!VAS084_F_Ilgalaikioturt30Kitareguliuoja1</vt:lpstr>
      <vt:lpstr>VAS084_F_Ilgalaikioturt30Kitareguliuoja1</vt:lpstr>
      <vt:lpstr>'Forma 13'!VAS084_F_Ilgalaikioturt30Kitosveiklosne1</vt:lpstr>
      <vt:lpstr>VAS084_F_Ilgalaikioturt30Kitosveiklosne1</vt:lpstr>
      <vt:lpstr>'Forma 13'!VAS084_F_Ilgalaikioturt30Lrklimatokaito1</vt:lpstr>
      <vt:lpstr>VAS084_F_Ilgalaikioturt30Lrklimatokaito1</vt:lpstr>
      <vt:lpstr>'Forma 13'!VAS084_F_Ilgalaikioturt30Nuotekudumblot1</vt:lpstr>
      <vt:lpstr>VAS084_F_Ilgalaikioturt30Nuotekudumblot1</vt:lpstr>
      <vt:lpstr>'Forma 13'!VAS084_F_Ilgalaikioturt30Nuotekusurinki1</vt:lpstr>
      <vt:lpstr>VAS084_F_Ilgalaikioturt30Nuotekusurinki1</vt:lpstr>
      <vt:lpstr>'Forma 13'!VAS084_F_Ilgalaikioturt30Nuotekuvalymas1</vt:lpstr>
      <vt:lpstr>VAS084_F_Ilgalaikioturt30Nuotekuvalymas1</vt:lpstr>
      <vt:lpstr>'Forma 13'!VAS084_F_Ilgalaikioturt30Pavirsiniunuot1</vt:lpstr>
      <vt:lpstr>VAS084_F_Ilgalaikioturt30Pavirsiniunuot1</vt:lpstr>
      <vt:lpstr>'Forma 13'!VAS084_F_Ilgalaikioturt30Turtovienetask1</vt:lpstr>
      <vt:lpstr>VAS084_F_Ilgalaikioturt30Turtovienetask1</vt:lpstr>
      <vt:lpstr>'Forma 13'!VAS084_F_Ilgalaikioturt31Apskaitosveikla1</vt:lpstr>
      <vt:lpstr>VAS084_F_Ilgalaikioturt31Apskaitosveikla1</vt:lpstr>
      <vt:lpstr>'Forma 13'!VAS084_F_Ilgalaikioturt31Geriamojovande7</vt:lpstr>
      <vt:lpstr>VAS084_F_Ilgalaikioturt31Geriamojovande7</vt:lpstr>
      <vt:lpstr>'Forma 13'!VAS084_F_Ilgalaikioturt31Geriamojovande8</vt:lpstr>
      <vt:lpstr>VAS084_F_Ilgalaikioturt31Geriamojovande8</vt:lpstr>
      <vt:lpstr>'Forma 13'!VAS084_F_Ilgalaikioturt31Geriamojovande9</vt:lpstr>
      <vt:lpstr>VAS084_F_Ilgalaikioturt31Geriamojovande9</vt:lpstr>
      <vt:lpstr>'Forma 13'!VAS084_F_Ilgalaikioturt31Inventorinisnu1</vt:lpstr>
      <vt:lpstr>VAS084_F_Ilgalaikioturt31Inventorinisnu1</vt:lpstr>
      <vt:lpstr>'Forma 13'!VAS084_F_Ilgalaikioturt31Kitareguliuoja1</vt:lpstr>
      <vt:lpstr>VAS084_F_Ilgalaikioturt31Kitareguliuoja1</vt:lpstr>
      <vt:lpstr>'Forma 13'!VAS084_F_Ilgalaikioturt31Kitosveiklosne1</vt:lpstr>
      <vt:lpstr>VAS084_F_Ilgalaikioturt31Kitosveiklosne1</vt:lpstr>
      <vt:lpstr>'Forma 13'!VAS084_F_Ilgalaikioturt31Lrklimatokaito1</vt:lpstr>
      <vt:lpstr>VAS084_F_Ilgalaikioturt31Lrklimatokaito1</vt:lpstr>
      <vt:lpstr>'Forma 13'!VAS084_F_Ilgalaikioturt31Nuotekudumblot1</vt:lpstr>
      <vt:lpstr>VAS084_F_Ilgalaikioturt31Nuotekudumblot1</vt:lpstr>
      <vt:lpstr>'Forma 13'!VAS084_F_Ilgalaikioturt31Nuotekusurinki1</vt:lpstr>
      <vt:lpstr>VAS084_F_Ilgalaikioturt31Nuotekusurinki1</vt:lpstr>
      <vt:lpstr>'Forma 13'!VAS084_F_Ilgalaikioturt31Nuotekuvalymas1</vt:lpstr>
      <vt:lpstr>VAS084_F_Ilgalaikioturt31Nuotekuvalymas1</vt:lpstr>
      <vt:lpstr>'Forma 13'!VAS084_F_Ilgalaikioturt31Pavirsiniunuot1</vt:lpstr>
      <vt:lpstr>VAS084_F_Ilgalaikioturt31Pavirsiniunuot1</vt:lpstr>
      <vt:lpstr>'Forma 13'!VAS084_F_Ilgalaikioturt31Turtovienetask1</vt:lpstr>
      <vt:lpstr>VAS084_F_Ilgalaikioturt31Turtovienetask1</vt:lpstr>
      <vt:lpstr>'Forma 13'!VAS084_F_Ilgalaikioturt32Apskaitosveikla1</vt:lpstr>
      <vt:lpstr>VAS084_F_Ilgalaikioturt32Apskaitosveikla1</vt:lpstr>
      <vt:lpstr>'Forma 13'!VAS084_F_Ilgalaikioturt32Geriamojovande7</vt:lpstr>
      <vt:lpstr>VAS084_F_Ilgalaikioturt32Geriamojovande7</vt:lpstr>
      <vt:lpstr>'Forma 13'!VAS084_F_Ilgalaikioturt32Geriamojovande8</vt:lpstr>
      <vt:lpstr>VAS084_F_Ilgalaikioturt32Geriamojovande8</vt:lpstr>
      <vt:lpstr>'Forma 13'!VAS084_F_Ilgalaikioturt32Geriamojovande9</vt:lpstr>
      <vt:lpstr>VAS084_F_Ilgalaikioturt32Geriamojovande9</vt:lpstr>
      <vt:lpstr>'Forma 13'!VAS084_F_Ilgalaikioturt32Inventorinisnu1</vt:lpstr>
      <vt:lpstr>VAS084_F_Ilgalaikioturt32Inventorinisnu1</vt:lpstr>
      <vt:lpstr>'Forma 13'!VAS084_F_Ilgalaikioturt32Kitareguliuoja1</vt:lpstr>
      <vt:lpstr>VAS084_F_Ilgalaikioturt32Kitareguliuoja1</vt:lpstr>
      <vt:lpstr>'Forma 13'!VAS084_F_Ilgalaikioturt32Kitosveiklosne1</vt:lpstr>
      <vt:lpstr>VAS084_F_Ilgalaikioturt32Kitosveiklosne1</vt:lpstr>
      <vt:lpstr>'Forma 13'!VAS084_F_Ilgalaikioturt32Lrklimatokaito1</vt:lpstr>
      <vt:lpstr>VAS084_F_Ilgalaikioturt32Lrklimatokaito1</vt:lpstr>
      <vt:lpstr>'Forma 13'!VAS084_F_Ilgalaikioturt32Nuotekudumblot1</vt:lpstr>
      <vt:lpstr>VAS084_F_Ilgalaikioturt32Nuotekudumblot1</vt:lpstr>
      <vt:lpstr>'Forma 13'!VAS084_F_Ilgalaikioturt32Nuotekusurinki1</vt:lpstr>
      <vt:lpstr>VAS084_F_Ilgalaikioturt32Nuotekusurinki1</vt:lpstr>
      <vt:lpstr>'Forma 13'!VAS084_F_Ilgalaikioturt32Nuotekuvalymas1</vt:lpstr>
      <vt:lpstr>VAS084_F_Ilgalaikioturt32Nuotekuvalymas1</vt:lpstr>
      <vt:lpstr>'Forma 13'!VAS084_F_Ilgalaikioturt32Pavirsiniunuot1</vt:lpstr>
      <vt:lpstr>VAS084_F_Ilgalaikioturt32Pavirsiniunuot1</vt:lpstr>
      <vt:lpstr>'Forma 13'!VAS084_F_Ilgalaikioturt32Turtovienetask1</vt:lpstr>
      <vt:lpstr>VAS084_F_Ilgalaikioturt32Turtovienetask1</vt:lpstr>
      <vt:lpstr>'Forma 13'!VAS084_F_Ilgalaikioturt33Apskaitosveikla1</vt:lpstr>
      <vt:lpstr>VAS084_F_Ilgalaikioturt33Apskaitosveikla1</vt:lpstr>
      <vt:lpstr>'Forma 13'!VAS084_F_Ilgalaikioturt33Geriamojovande7</vt:lpstr>
      <vt:lpstr>VAS084_F_Ilgalaikioturt33Geriamojovande7</vt:lpstr>
      <vt:lpstr>'Forma 13'!VAS084_F_Ilgalaikioturt33Geriamojovande8</vt:lpstr>
      <vt:lpstr>VAS084_F_Ilgalaikioturt33Geriamojovande8</vt:lpstr>
      <vt:lpstr>'Forma 13'!VAS084_F_Ilgalaikioturt33Geriamojovande9</vt:lpstr>
      <vt:lpstr>VAS084_F_Ilgalaikioturt33Geriamojovande9</vt:lpstr>
      <vt:lpstr>'Forma 13'!VAS084_F_Ilgalaikioturt33Inventorinisnu1</vt:lpstr>
      <vt:lpstr>VAS084_F_Ilgalaikioturt33Inventorinisnu1</vt:lpstr>
      <vt:lpstr>'Forma 13'!VAS084_F_Ilgalaikioturt33Kitareguliuoja1</vt:lpstr>
      <vt:lpstr>VAS084_F_Ilgalaikioturt33Kitareguliuoja1</vt:lpstr>
      <vt:lpstr>'Forma 13'!VAS084_F_Ilgalaikioturt33Kitosveiklosne1</vt:lpstr>
      <vt:lpstr>VAS084_F_Ilgalaikioturt33Kitosveiklosne1</vt:lpstr>
      <vt:lpstr>'Forma 13'!VAS084_F_Ilgalaikioturt33Lrklimatokaito1</vt:lpstr>
      <vt:lpstr>VAS084_F_Ilgalaikioturt33Lrklimatokaito1</vt:lpstr>
      <vt:lpstr>'Forma 13'!VAS084_F_Ilgalaikioturt33Nuotekudumblot1</vt:lpstr>
      <vt:lpstr>VAS084_F_Ilgalaikioturt33Nuotekudumblot1</vt:lpstr>
      <vt:lpstr>'Forma 13'!VAS084_F_Ilgalaikioturt33Nuotekusurinki1</vt:lpstr>
      <vt:lpstr>VAS084_F_Ilgalaikioturt33Nuotekusurinki1</vt:lpstr>
      <vt:lpstr>'Forma 13'!VAS084_F_Ilgalaikioturt33Nuotekuvalymas1</vt:lpstr>
      <vt:lpstr>VAS084_F_Ilgalaikioturt33Nuotekuvalymas1</vt:lpstr>
      <vt:lpstr>'Forma 13'!VAS084_F_Ilgalaikioturt33Pavirsiniunuot1</vt:lpstr>
      <vt:lpstr>VAS084_F_Ilgalaikioturt33Pavirsiniunuot1</vt:lpstr>
      <vt:lpstr>'Forma 13'!VAS084_F_Ilgalaikioturt33Turtovienetask1</vt:lpstr>
      <vt:lpstr>VAS084_F_Ilgalaikioturt33Turtovienetask1</vt:lpstr>
      <vt:lpstr>'Forma 13'!VAS084_F_Ilgalaikioturt34Apskaitosveikla1</vt:lpstr>
      <vt:lpstr>VAS084_F_Ilgalaikioturt34Apskaitosveikla1</vt:lpstr>
      <vt:lpstr>'Forma 13'!VAS084_F_Ilgalaikioturt34Geriamojovande7</vt:lpstr>
      <vt:lpstr>VAS084_F_Ilgalaikioturt34Geriamojovande7</vt:lpstr>
      <vt:lpstr>'Forma 13'!VAS084_F_Ilgalaikioturt34Geriamojovande8</vt:lpstr>
      <vt:lpstr>VAS084_F_Ilgalaikioturt34Geriamojovande8</vt:lpstr>
      <vt:lpstr>'Forma 13'!VAS084_F_Ilgalaikioturt34Geriamojovande9</vt:lpstr>
      <vt:lpstr>VAS084_F_Ilgalaikioturt34Geriamojovande9</vt:lpstr>
      <vt:lpstr>'Forma 13'!VAS084_F_Ilgalaikioturt34Inventorinisnu1</vt:lpstr>
      <vt:lpstr>VAS084_F_Ilgalaikioturt34Inventorinisnu1</vt:lpstr>
      <vt:lpstr>'Forma 13'!VAS084_F_Ilgalaikioturt34Kitareguliuoja1</vt:lpstr>
      <vt:lpstr>VAS084_F_Ilgalaikioturt34Kitareguliuoja1</vt:lpstr>
      <vt:lpstr>'Forma 13'!VAS084_F_Ilgalaikioturt34Kitosveiklosne1</vt:lpstr>
      <vt:lpstr>VAS084_F_Ilgalaikioturt34Kitosveiklosne1</vt:lpstr>
      <vt:lpstr>'Forma 13'!VAS084_F_Ilgalaikioturt34Lrklimatokaito1</vt:lpstr>
      <vt:lpstr>VAS084_F_Ilgalaikioturt34Lrklimatokaito1</vt:lpstr>
      <vt:lpstr>'Forma 13'!VAS084_F_Ilgalaikioturt34Nuotekudumblot1</vt:lpstr>
      <vt:lpstr>VAS084_F_Ilgalaikioturt34Nuotekudumblot1</vt:lpstr>
      <vt:lpstr>'Forma 13'!VAS084_F_Ilgalaikioturt34Nuotekusurinki1</vt:lpstr>
      <vt:lpstr>VAS084_F_Ilgalaikioturt34Nuotekusurinki1</vt:lpstr>
      <vt:lpstr>'Forma 13'!VAS084_F_Ilgalaikioturt34Nuotekuvalymas1</vt:lpstr>
      <vt:lpstr>VAS084_F_Ilgalaikioturt34Nuotekuvalymas1</vt:lpstr>
      <vt:lpstr>'Forma 13'!VAS084_F_Ilgalaikioturt34Pavirsiniunuot1</vt:lpstr>
      <vt:lpstr>VAS084_F_Ilgalaikioturt34Pavirsiniunuot1</vt:lpstr>
      <vt:lpstr>'Forma 13'!VAS084_F_Ilgalaikioturt34Turtovienetask1</vt:lpstr>
      <vt:lpstr>VAS084_F_Ilgalaikioturt34Turtovienetask1</vt:lpstr>
      <vt:lpstr>'Forma 13'!VAS084_F_Ilgalaikioturt35Apskaitosveikla1</vt:lpstr>
      <vt:lpstr>VAS084_F_Ilgalaikioturt35Apskaitosveikla1</vt:lpstr>
      <vt:lpstr>'Forma 13'!VAS084_F_Ilgalaikioturt35Geriamojovande7</vt:lpstr>
      <vt:lpstr>VAS084_F_Ilgalaikioturt35Geriamojovande7</vt:lpstr>
      <vt:lpstr>'Forma 13'!VAS084_F_Ilgalaikioturt35Geriamojovande8</vt:lpstr>
      <vt:lpstr>VAS084_F_Ilgalaikioturt35Geriamojovande8</vt:lpstr>
      <vt:lpstr>'Forma 13'!VAS084_F_Ilgalaikioturt35Geriamojovande9</vt:lpstr>
      <vt:lpstr>VAS084_F_Ilgalaikioturt35Geriamojovande9</vt:lpstr>
      <vt:lpstr>'Forma 13'!VAS084_F_Ilgalaikioturt35Inventorinisnu1</vt:lpstr>
      <vt:lpstr>VAS084_F_Ilgalaikioturt35Inventorinisnu1</vt:lpstr>
      <vt:lpstr>'Forma 13'!VAS084_F_Ilgalaikioturt35Kitareguliuoja1</vt:lpstr>
      <vt:lpstr>VAS084_F_Ilgalaikioturt35Kitareguliuoja1</vt:lpstr>
      <vt:lpstr>'Forma 13'!VAS084_F_Ilgalaikioturt35Kitosveiklosne1</vt:lpstr>
      <vt:lpstr>VAS084_F_Ilgalaikioturt35Kitosveiklosne1</vt:lpstr>
      <vt:lpstr>'Forma 13'!VAS084_F_Ilgalaikioturt35Lrklimatokaito1</vt:lpstr>
      <vt:lpstr>VAS084_F_Ilgalaikioturt35Lrklimatokaito1</vt:lpstr>
      <vt:lpstr>'Forma 13'!VAS084_F_Ilgalaikioturt35Nuotekudumblot1</vt:lpstr>
      <vt:lpstr>VAS084_F_Ilgalaikioturt35Nuotekudumblot1</vt:lpstr>
      <vt:lpstr>'Forma 13'!VAS084_F_Ilgalaikioturt35Nuotekusurinki1</vt:lpstr>
      <vt:lpstr>VAS084_F_Ilgalaikioturt35Nuotekusurinki1</vt:lpstr>
      <vt:lpstr>'Forma 13'!VAS084_F_Ilgalaikioturt35Nuotekuvalymas1</vt:lpstr>
      <vt:lpstr>VAS084_F_Ilgalaikioturt35Nuotekuvalymas1</vt:lpstr>
      <vt:lpstr>'Forma 13'!VAS084_F_Ilgalaikioturt35Pavirsiniunuot1</vt:lpstr>
      <vt:lpstr>VAS084_F_Ilgalaikioturt35Pavirsiniunuot1</vt:lpstr>
      <vt:lpstr>'Forma 13'!VAS084_F_Ilgalaikioturt35Turtovienetask1</vt:lpstr>
      <vt:lpstr>VAS084_F_Ilgalaikioturt35Turtovienetask1</vt:lpstr>
      <vt:lpstr>'Forma 13'!VAS084_F_Ilgalaikioturt36Apskaitosveikla1</vt:lpstr>
      <vt:lpstr>VAS084_F_Ilgalaikioturt36Apskaitosveikla1</vt:lpstr>
      <vt:lpstr>'Forma 13'!VAS084_F_Ilgalaikioturt36Geriamojovande7</vt:lpstr>
      <vt:lpstr>VAS084_F_Ilgalaikioturt36Geriamojovande7</vt:lpstr>
      <vt:lpstr>'Forma 13'!VAS084_F_Ilgalaikioturt36Geriamojovande8</vt:lpstr>
      <vt:lpstr>VAS084_F_Ilgalaikioturt36Geriamojovande8</vt:lpstr>
      <vt:lpstr>'Forma 13'!VAS084_F_Ilgalaikioturt36Geriamojovande9</vt:lpstr>
      <vt:lpstr>VAS084_F_Ilgalaikioturt36Geriamojovande9</vt:lpstr>
      <vt:lpstr>'Forma 13'!VAS084_F_Ilgalaikioturt36Inventorinisnu1</vt:lpstr>
      <vt:lpstr>VAS084_F_Ilgalaikioturt36Inventorinisnu1</vt:lpstr>
      <vt:lpstr>'Forma 13'!VAS084_F_Ilgalaikioturt36Kitareguliuoja1</vt:lpstr>
      <vt:lpstr>VAS084_F_Ilgalaikioturt36Kitareguliuoja1</vt:lpstr>
      <vt:lpstr>'Forma 13'!VAS084_F_Ilgalaikioturt36Kitosveiklosne1</vt:lpstr>
      <vt:lpstr>VAS084_F_Ilgalaikioturt36Kitosveiklosne1</vt:lpstr>
      <vt:lpstr>'Forma 13'!VAS084_F_Ilgalaikioturt36Lrklimatokaito1</vt:lpstr>
      <vt:lpstr>VAS084_F_Ilgalaikioturt36Lrklimatokaito1</vt:lpstr>
      <vt:lpstr>'Forma 13'!VAS084_F_Ilgalaikioturt36Nuotekudumblot1</vt:lpstr>
      <vt:lpstr>VAS084_F_Ilgalaikioturt36Nuotekudumblot1</vt:lpstr>
      <vt:lpstr>'Forma 13'!VAS084_F_Ilgalaikioturt36Nuotekusurinki1</vt:lpstr>
      <vt:lpstr>VAS084_F_Ilgalaikioturt36Nuotekusurinki1</vt:lpstr>
      <vt:lpstr>'Forma 13'!VAS084_F_Ilgalaikioturt36Nuotekuvalymas1</vt:lpstr>
      <vt:lpstr>VAS084_F_Ilgalaikioturt36Nuotekuvalymas1</vt:lpstr>
      <vt:lpstr>'Forma 13'!VAS084_F_Ilgalaikioturt36Pavirsiniunuot1</vt:lpstr>
      <vt:lpstr>VAS084_F_Ilgalaikioturt36Pavirsiniunuot1</vt:lpstr>
      <vt:lpstr>'Forma 13'!VAS084_F_Ilgalaikioturt36Turtovienetask1</vt:lpstr>
      <vt:lpstr>VAS084_F_Ilgalaikioturt36Turtovienetask1</vt:lpstr>
      <vt:lpstr>'Forma 13'!VAS084_F_Ilgalaikioturt37Apskaitosveikla1</vt:lpstr>
      <vt:lpstr>VAS084_F_Ilgalaikioturt37Apskaitosveikla1</vt:lpstr>
      <vt:lpstr>'Forma 13'!VAS084_F_Ilgalaikioturt37Geriamojovande7</vt:lpstr>
      <vt:lpstr>VAS084_F_Ilgalaikioturt37Geriamojovande7</vt:lpstr>
      <vt:lpstr>'Forma 13'!VAS084_F_Ilgalaikioturt37Geriamojovande8</vt:lpstr>
      <vt:lpstr>VAS084_F_Ilgalaikioturt37Geriamojovande8</vt:lpstr>
      <vt:lpstr>'Forma 13'!VAS084_F_Ilgalaikioturt37Geriamojovande9</vt:lpstr>
      <vt:lpstr>VAS084_F_Ilgalaikioturt37Geriamojovande9</vt:lpstr>
      <vt:lpstr>'Forma 13'!VAS084_F_Ilgalaikioturt37Inventorinisnu1</vt:lpstr>
      <vt:lpstr>VAS084_F_Ilgalaikioturt37Inventorinisnu1</vt:lpstr>
      <vt:lpstr>'Forma 13'!VAS084_F_Ilgalaikioturt37Kitareguliuoja1</vt:lpstr>
      <vt:lpstr>VAS084_F_Ilgalaikioturt37Kitareguliuoja1</vt:lpstr>
      <vt:lpstr>'Forma 13'!VAS084_F_Ilgalaikioturt37Kitosveiklosne1</vt:lpstr>
      <vt:lpstr>VAS084_F_Ilgalaikioturt37Kitosveiklosne1</vt:lpstr>
      <vt:lpstr>'Forma 13'!VAS084_F_Ilgalaikioturt37Lrklimatokaito1</vt:lpstr>
      <vt:lpstr>VAS084_F_Ilgalaikioturt37Lrklimatokaito1</vt:lpstr>
      <vt:lpstr>'Forma 13'!VAS084_F_Ilgalaikioturt37Nuotekudumblot1</vt:lpstr>
      <vt:lpstr>VAS084_F_Ilgalaikioturt37Nuotekudumblot1</vt:lpstr>
      <vt:lpstr>'Forma 13'!VAS084_F_Ilgalaikioturt37Nuotekusurinki1</vt:lpstr>
      <vt:lpstr>VAS084_F_Ilgalaikioturt37Nuotekusurinki1</vt:lpstr>
      <vt:lpstr>'Forma 13'!VAS084_F_Ilgalaikioturt37Nuotekuvalymas1</vt:lpstr>
      <vt:lpstr>VAS084_F_Ilgalaikioturt37Nuotekuvalymas1</vt:lpstr>
      <vt:lpstr>'Forma 13'!VAS084_F_Ilgalaikioturt37Pavirsiniunuot1</vt:lpstr>
      <vt:lpstr>VAS084_F_Ilgalaikioturt37Pavirsiniunuot1</vt:lpstr>
      <vt:lpstr>'Forma 13'!VAS084_F_Ilgalaikioturt37Turtovienetask1</vt:lpstr>
      <vt:lpstr>VAS084_F_Ilgalaikioturt37Turtovienetask1</vt:lpstr>
      <vt:lpstr>'Forma 13'!VAS084_F_Ilgalaikioturt38Apskaitosveikla1</vt:lpstr>
      <vt:lpstr>VAS084_F_Ilgalaikioturt38Apskaitosveikla1</vt:lpstr>
      <vt:lpstr>'Forma 13'!VAS084_F_Ilgalaikioturt38Geriamojovande7</vt:lpstr>
      <vt:lpstr>VAS084_F_Ilgalaikioturt38Geriamojovande7</vt:lpstr>
      <vt:lpstr>'Forma 13'!VAS084_F_Ilgalaikioturt38Geriamojovande8</vt:lpstr>
      <vt:lpstr>VAS084_F_Ilgalaikioturt38Geriamojovande8</vt:lpstr>
      <vt:lpstr>'Forma 13'!VAS084_F_Ilgalaikioturt38Geriamojovande9</vt:lpstr>
      <vt:lpstr>VAS084_F_Ilgalaikioturt38Geriamojovande9</vt:lpstr>
      <vt:lpstr>'Forma 13'!VAS084_F_Ilgalaikioturt38Inventorinisnu1</vt:lpstr>
      <vt:lpstr>VAS084_F_Ilgalaikioturt38Inventorinisnu1</vt:lpstr>
      <vt:lpstr>'Forma 13'!VAS084_F_Ilgalaikioturt38Kitareguliuoja1</vt:lpstr>
      <vt:lpstr>VAS084_F_Ilgalaikioturt38Kitareguliuoja1</vt:lpstr>
      <vt:lpstr>'Forma 13'!VAS084_F_Ilgalaikioturt38Kitosveiklosne1</vt:lpstr>
      <vt:lpstr>VAS084_F_Ilgalaikioturt38Kitosveiklosne1</vt:lpstr>
      <vt:lpstr>'Forma 13'!VAS084_F_Ilgalaikioturt38Lrklimatokaito1</vt:lpstr>
      <vt:lpstr>VAS084_F_Ilgalaikioturt38Lrklimatokaito1</vt:lpstr>
      <vt:lpstr>'Forma 13'!VAS084_F_Ilgalaikioturt38Nuotekudumblot1</vt:lpstr>
      <vt:lpstr>VAS084_F_Ilgalaikioturt38Nuotekudumblot1</vt:lpstr>
      <vt:lpstr>'Forma 13'!VAS084_F_Ilgalaikioturt38Nuotekusurinki1</vt:lpstr>
      <vt:lpstr>VAS084_F_Ilgalaikioturt38Nuotekusurinki1</vt:lpstr>
      <vt:lpstr>'Forma 13'!VAS084_F_Ilgalaikioturt38Nuotekuvalymas1</vt:lpstr>
      <vt:lpstr>VAS084_F_Ilgalaikioturt38Nuotekuvalymas1</vt:lpstr>
      <vt:lpstr>'Forma 13'!VAS084_F_Ilgalaikioturt38Pavirsiniunuot1</vt:lpstr>
      <vt:lpstr>VAS084_F_Ilgalaikioturt38Pavirsiniunuot1</vt:lpstr>
      <vt:lpstr>'Forma 13'!VAS084_F_Ilgalaikioturt38Turtovienetask1</vt:lpstr>
      <vt:lpstr>VAS084_F_Ilgalaikioturt38Turtovienetask1</vt:lpstr>
      <vt:lpstr>'Forma 13'!VAS084_F_Ilgalaikioturt39Apskaitosveikla1</vt:lpstr>
      <vt:lpstr>VAS084_F_Ilgalaikioturt39Apskaitosveikla1</vt:lpstr>
      <vt:lpstr>'Forma 13'!VAS084_F_Ilgalaikioturt39Geriamojovande7</vt:lpstr>
      <vt:lpstr>VAS084_F_Ilgalaikioturt39Geriamojovande7</vt:lpstr>
      <vt:lpstr>'Forma 13'!VAS084_F_Ilgalaikioturt39Geriamojovande8</vt:lpstr>
      <vt:lpstr>VAS084_F_Ilgalaikioturt39Geriamojovande8</vt:lpstr>
      <vt:lpstr>'Forma 13'!VAS084_F_Ilgalaikioturt39Geriamojovande9</vt:lpstr>
      <vt:lpstr>VAS084_F_Ilgalaikioturt39Geriamojovande9</vt:lpstr>
      <vt:lpstr>'Forma 13'!VAS084_F_Ilgalaikioturt39Inventorinisnu1</vt:lpstr>
      <vt:lpstr>VAS084_F_Ilgalaikioturt39Inventorinisnu1</vt:lpstr>
      <vt:lpstr>'Forma 13'!VAS084_F_Ilgalaikioturt39Kitareguliuoja1</vt:lpstr>
      <vt:lpstr>VAS084_F_Ilgalaikioturt39Kitareguliuoja1</vt:lpstr>
      <vt:lpstr>'Forma 13'!VAS084_F_Ilgalaikioturt39Kitosveiklosne1</vt:lpstr>
      <vt:lpstr>VAS084_F_Ilgalaikioturt39Kitosveiklosne1</vt:lpstr>
      <vt:lpstr>'Forma 13'!VAS084_F_Ilgalaikioturt39Lrklimatokaito1</vt:lpstr>
      <vt:lpstr>VAS084_F_Ilgalaikioturt39Lrklimatokaito1</vt:lpstr>
      <vt:lpstr>'Forma 13'!VAS084_F_Ilgalaikioturt39Nuotekudumblot1</vt:lpstr>
      <vt:lpstr>VAS084_F_Ilgalaikioturt39Nuotekudumblot1</vt:lpstr>
      <vt:lpstr>'Forma 13'!VAS084_F_Ilgalaikioturt39Nuotekusurinki1</vt:lpstr>
      <vt:lpstr>VAS084_F_Ilgalaikioturt39Nuotekusurinki1</vt:lpstr>
      <vt:lpstr>'Forma 13'!VAS084_F_Ilgalaikioturt39Nuotekuvalymas1</vt:lpstr>
      <vt:lpstr>VAS084_F_Ilgalaikioturt39Nuotekuvalymas1</vt:lpstr>
      <vt:lpstr>'Forma 13'!VAS084_F_Ilgalaikioturt39Pavirsiniunuot1</vt:lpstr>
      <vt:lpstr>VAS084_F_Ilgalaikioturt39Pavirsiniunuot1</vt:lpstr>
      <vt:lpstr>'Forma 13'!VAS084_F_Ilgalaikioturt39Turtovienetask1</vt:lpstr>
      <vt:lpstr>VAS084_F_Ilgalaikioturt39Turtovienetask1</vt:lpstr>
      <vt:lpstr>'Forma 13'!VAS084_F_Ilgalaikioturt3Apskaitosveikla1</vt:lpstr>
      <vt:lpstr>VAS084_F_Ilgalaikioturt3Apskaitosveikla1</vt:lpstr>
      <vt:lpstr>'Forma 13'!VAS084_F_Ilgalaikioturt3Geriamojovande7</vt:lpstr>
      <vt:lpstr>VAS084_F_Ilgalaikioturt3Geriamojovande7</vt:lpstr>
      <vt:lpstr>'Forma 13'!VAS084_F_Ilgalaikioturt3Geriamojovande8</vt:lpstr>
      <vt:lpstr>VAS084_F_Ilgalaikioturt3Geriamojovande8</vt:lpstr>
      <vt:lpstr>'Forma 13'!VAS084_F_Ilgalaikioturt3Geriamojovande9</vt:lpstr>
      <vt:lpstr>VAS084_F_Ilgalaikioturt3Geriamojovande9</vt:lpstr>
      <vt:lpstr>'Forma 13'!VAS084_F_Ilgalaikioturt3Inventorinisnu1</vt:lpstr>
      <vt:lpstr>VAS084_F_Ilgalaikioturt3Inventorinisnu1</vt:lpstr>
      <vt:lpstr>'Forma 13'!VAS084_F_Ilgalaikioturt3Kitareguliuoja1</vt:lpstr>
      <vt:lpstr>VAS084_F_Ilgalaikioturt3Kitareguliuoja1</vt:lpstr>
      <vt:lpstr>'Forma 13'!VAS084_F_Ilgalaikioturt3Kitosveiklosne1</vt:lpstr>
      <vt:lpstr>VAS084_F_Ilgalaikioturt3Kitosveiklosne1</vt:lpstr>
      <vt:lpstr>'Forma 13'!VAS084_F_Ilgalaikioturt3Lrklimatokaito1</vt:lpstr>
      <vt:lpstr>VAS084_F_Ilgalaikioturt3Lrklimatokaito1</vt:lpstr>
      <vt:lpstr>'Forma 13'!VAS084_F_Ilgalaikioturt3Nuotekudumblot1</vt:lpstr>
      <vt:lpstr>VAS084_F_Ilgalaikioturt3Nuotekudumblot1</vt:lpstr>
      <vt:lpstr>'Forma 13'!VAS084_F_Ilgalaikioturt3Nuotekusurinki1</vt:lpstr>
      <vt:lpstr>VAS084_F_Ilgalaikioturt3Nuotekusurinki1</vt:lpstr>
      <vt:lpstr>'Forma 13'!VAS084_F_Ilgalaikioturt3Nuotekuvalymas1</vt:lpstr>
      <vt:lpstr>VAS084_F_Ilgalaikioturt3Nuotekuvalymas1</vt:lpstr>
      <vt:lpstr>'Forma 13'!VAS084_F_Ilgalaikioturt3Pavirsiniunuot1</vt:lpstr>
      <vt:lpstr>VAS084_F_Ilgalaikioturt3Pavirsiniunuot1</vt:lpstr>
      <vt:lpstr>'Forma 13'!VAS084_F_Ilgalaikioturt3Turtovienetask1</vt:lpstr>
      <vt:lpstr>VAS084_F_Ilgalaikioturt3Turtovienetask1</vt:lpstr>
      <vt:lpstr>'Forma 13'!VAS084_F_Ilgalaikioturt40Apskaitosveikla1</vt:lpstr>
      <vt:lpstr>VAS084_F_Ilgalaikioturt40Apskaitosveikla1</vt:lpstr>
      <vt:lpstr>'Forma 13'!VAS084_F_Ilgalaikioturt40Geriamojovande7</vt:lpstr>
      <vt:lpstr>VAS084_F_Ilgalaikioturt40Geriamojovande7</vt:lpstr>
      <vt:lpstr>'Forma 13'!VAS084_F_Ilgalaikioturt40Geriamojovande8</vt:lpstr>
      <vt:lpstr>VAS084_F_Ilgalaikioturt40Geriamojovande8</vt:lpstr>
      <vt:lpstr>'Forma 13'!VAS084_F_Ilgalaikioturt40Geriamojovande9</vt:lpstr>
      <vt:lpstr>VAS084_F_Ilgalaikioturt40Geriamojovande9</vt:lpstr>
      <vt:lpstr>'Forma 13'!VAS084_F_Ilgalaikioturt40Inventorinisnu1</vt:lpstr>
      <vt:lpstr>VAS084_F_Ilgalaikioturt40Inventorinisnu1</vt:lpstr>
      <vt:lpstr>'Forma 13'!VAS084_F_Ilgalaikioturt40Kitareguliuoja1</vt:lpstr>
      <vt:lpstr>VAS084_F_Ilgalaikioturt40Kitareguliuoja1</vt:lpstr>
      <vt:lpstr>'Forma 13'!VAS084_F_Ilgalaikioturt40Kitosveiklosne1</vt:lpstr>
      <vt:lpstr>VAS084_F_Ilgalaikioturt40Kitosveiklosne1</vt:lpstr>
      <vt:lpstr>'Forma 13'!VAS084_F_Ilgalaikioturt40Lrklimatokaito1</vt:lpstr>
      <vt:lpstr>VAS084_F_Ilgalaikioturt40Lrklimatokaito1</vt:lpstr>
      <vt:lpstr>'Forma 13'!VAS084_F_Ilgalaikioturt40Nuotekudumblot1</vt:lpstr>
      <vt:lpstr>VAS084_F_Ilgalaikioturt40Nuotekudumblot1</vt:lpstr>
      <vt:lpstr>'Forma 13'!VAS084_F_Ilgalaikioturt40Nuotekusurinki1</vt:lpstr>
      <vt:lpstr>VAS084_F_Ilgalaikioturt40Nuotekusurinki1</vt:lpstr>
      <vt:lpstr>'Forma 13'!VAS084_F_Ilgalaikioturt40Nuotekuvalymas1</vt:lpstr>
      <vt:lpstr>VAS084_F_Ilgalaikioturt40Nuotekuvalymas1</vt:lpstr>
      <vt:lpstr>'Forma 13'!VAS084_F_Ilgalaikioturt40Pavirsiniunuot1</vt:lpstr>
      <vt:lpstr>VAS084_F_Ilgalaikioturt40Pavirsiniunuot1</vt:lpstr>
      <vt:lpstr>'Forma 13'!VAS084_F_Ilgalaikioturt40Turtovienetask1</vt:lpstr>
      <vt:lpstr>VAS084_F_Ilgalaikioturt40Turtovienetask1</vt:lpstr>
      <vt:lpstr>'Forma 13'!VAS084_F_Ilgalaikioturt41Apskaitosveikla1</vt:lpstr>
      <vt:lpstr>VAS084_F_Ilgalaikioturt41Apskaitosveikla1</vt:lpstr>
      <vt:lpstr>'Forma 13'!VAS084_F_Ilgalaikioturt41Geriamojovande7</vt:lpstr>
      <vt:lpstr>VAS084_F_Ilgalaikioturt41Geriamojovande7</vt:lpstr>
      <vt:lpstr>'Forma 13'!VAS084_F_Ilgalaikioturt41Geriamojovande8</vt:lpstr>
      <vt:lpstr>VAS084_F_Ilgalaikioturt41Geriamojovande8</vt:lpstr>
      <vt:lpstr>'Forma 13'!VAS084_F_Ilgalaikioturt41Geriamojovande9</vt:lpstr>
      <vt:lpstr>VAS084_F_Ilgalaikioturt41Geriamojovande9</vt:lpstr>
      <vt:lpstr>'Forma 13'!VAS084_F_Ilgalaikioturt41Inventorinisnu1</vt:lpstr>
      <vt:lpstr>VAS084_F_Ilgalaikioturt41Inventorinisnu1</vt:lpstr>
      <vt:lpstr>'Forma 13'!VAS084_F_Ilgalaikioturt41Kitareguliuoja1</vt:lpstr>
      <vt:lpstr>VAS084_F_Ilgalaikioturt41Kitareguliuoja1</vt:lpstr>
      <vt:lpstr>'Forma 13'!VAS084_F_Ilgalaikioturt41Kitosveiklosne1</vt:lpstr>
      <vt:lpstr>VAS084_F_Ilgalaikioturt41Kitosveiklosne1</vt:lpstr>
      <vt:lpstr>'Forma 13'!VAS084_F_Ilgalaikioturt41Lrklimatokaito1</vt:lpstr>
      <vt:lpstr>VAS084_F_Ilgalaikioturt41Lrklimatokaito1</vt:lpstr>
      <vt:lpstr>'Forma 13'!VAS084_F_Ilgalaikioturt41Nuotekudumblot1</vt:lpstr>
      <vt:lpstr>VAS084_F_Ilgalaikioturt41Nuotekudumblot1</vt:lpstr>
      <vt:lpstr>'Forma 13'!VAS084_F_Ilgalaikioturt41Nuotekusurinki1</vt:lpstr>
      <vt:lpstr>VAS084_F_Ilgalaikioturt41Nuotekusurinki1</vt:lpstr>
      <vt:lpstr>'Forma 13'!VAS084_F_Ilgalaikioturt41Nuotekuvalymas1</vt:lpstr>
      <vt:lpstr>VAS084_F_Ilgalaikioturt41Nuotekuvalymas1</vt:lpstr>
      <vt:lpstr>'Forma 13'!VAS084_F_Ilgalaikioturt41Pavirsiniunuot1</vt:lpstr>
      <vt:lpstr>VAS084_F_Ilgalaikioturt41Pavirsiniunuot1</vt:lpstr>
      <vt:lpstr>'Forma 13'!VAS084_F_Ilgalaikioturt41Turtovienetask1</vt:lpstr>
      <vt:lpstr>VAS084_F_Ilgalaikioturt41Turtovienetask1</vt:lpstr>
      <vt:lpstr>'Forma 13'!VAS084_F_Ilgalaikioturt42Apskaitosveikla1</vt:lpstr>
      <vt:lpstr>VAS084_F_Ilgalaikioturt42Apskaitosveikla1</vt:lpstr>
      <vt:lpstr>'Forma 13'!VAS084_F_Ilgalaikioturt42Geriamojovande7</vt:lpstr>
      <vt:lpstr>VAS084_F_Ilgalaikioturt42Geriamojovande7</vt:lpstr>
      <vt:lpstr>'Forma 13'!VAS084_F_Ilgalaikioturt42Geriamojovande8</vt:lpstr>
      <vt:lpstr>VAS084_F_Ilgalaikioturt42Geriamojovande8</vt:lpstr>
      <vt:lpstr>'Forma 13'!VAS084_F_Ilgalaikioturt42Geriamojovande9</vt:lpstr>
      <vt:lpstr>VAS084_F_Ilgalaikioturt42Geriamojovande9</vt:lpstr>
      <vt:lpstr>'Forma 13'!VAS084_F_Ilgalaikioturt42Inventorinisnu1</vt:lpstr>
      <vt:lpstr>VAS084_F_Ilgalaikioturt42Inventorinisnu1</vt:lpstr>
      <vt:lpstr>'Forma 13'!VAS084_F_Ilgalaikioturt42Kitareguliuoja1</vt:lpstr>
      <vt:lpstr>VAS084_F_Ilgalaikioturt42Kitareguliuoja1</vt:lpstr>
      <vt:lpstr>'Forma 13'!VAS084_F_Ilgalaikioturt42Kitosveiklosne1</vt:lpstr>
      <vt:lpstr>VAS084_F_Ilgalaikioturt42Kitosveiklosne1</vt:lpstr>
      <vt:lpstr>'Forma 13'!VAS084_F_Ilgalaikioturt42Lrklimatokaito1</vt:lpstr>
      <vt:lpstr>VAS084_F_Ilgalaikioturt42Lrklimatokaito1</vt:lpstr>
      <vt:lpstr>'Forma 13'!VAS084_F_Ilgalaikioturt42Nuotekudumblot1</vt:lpstr>
      <vt:lpstr>VAS084_F_Ilgalaikioturt42Nuotekudumblot1</vt:lpstr>
      <vt:lpstr>'Forma 13'!VAS084_F_Ilgalaikioturt42Nuotekusurinki1</vt:lpstr>
      <vt:lpstr>VAS084_F_Ilgalaikioturt42Nuotekusurinki1</vt:lpstr>
      <vt:lpstr>'Forma 13'!VAS084_F_Ilgalaikioturt42Nuotekuvalymas1</vt:lpstr>
      <vt:lpstr>VAS084_F_Ilgalaikioturt42Nuotekuvalymas1</vt:lpstr>
      <vt:lpstr>'Forma 13'!VAS084_F_Ilgalaikioturt42Pavirsiniunuot1</vt:lpstr>
      <vt:lpstr>VAS084_F_Ilgalaikioturt42Pavirsiniunuot1</vt:lpstr>
      <vt:lpstr>'Forma 13'!VAS084_F_Ilgalaikioturt42Turtovienetask1</vt:lpstr>
      <vt:lpstr>VAS084_F_Ilgalaikioturt42Turtovienetask1</vt:lpstr>
      <vt:lpstr>'Forma 13'!VAS084_F_Ilgalaikioturt43Apskaitosveikla1</vt:lpstr>
      <vt:lpstr>VAS084_F_Ilgalaikioturt43Apskaitosveikla1</vt:lpstr>
      <vt:lpstr>'Forma 13'!VAS084_F_Ilgalaikioturt43Geriamojovande7</vt:lpstr>
      <vt:lpstr>VAS084_F_Ilgalaikioturt43Geriamojovande7</vt:lpstr>
      <vt:lpstr>'Forma 13'!VAS084_F_Ilgalaikioturt43Geriamojovande8</vt:lpstr>
      <vt:lpstr>VAS084_F_Ilgalaikioturt43Geriamojovande8</vt:lpstr>
      <vt:lpstr>'Forma 13'!VAS084_F_Ilgalaikioturt43Geriamojovande9</vt:lpstr>
      <vt:lpstr>VAS084_F_Ilgalaikioturt43Geriamojovande9</vt:lpstr>
      <vt:lpstr>'Forma 13'!VAS084_F_Ilgalaikioturt43Inventorinisnu1</vt:lpstr>
      <vt:lpstr>VAS084_F_Ilgalaikioturt43Inventorinisnu1</vt:lpstr>
      <vt:lpstr>'Forma 13'!VAS084_F_Ilgalaikioturt43Kitareguliuoja1</vt:lpstr>
      <vt:lpstr>VAS084_F_Ilgalaikioturt43Kitareguliuoja1</vt:lpstr>
      <vt:lpstr>'Forma 13'!VAS084_F_Ilgalaikioturt43Kitosveiklosne1</vt:lpstr>
      <vt:lpstr>VAS084_F_Ilgalaikioturt43Kitosveiklosne1</vt:lpstr>
      <vt:lpstr>'Forma 13'!VAS084_F_Ilgalaikioturt43Lrklimatokaito1</vt:lpstr>
      <vt:lpstr>VAS084_F_Ilgalaikioturt43Lrklimatokaito1</vt:lpstr>
      <vt:lpstr>'Forma 13'!VAS084_F_Ilgalaikioturt43Nuotekudumblot1</vt:lpstr>
      <vt:lpstr>VAS084_F_Ilgalaikioturt43Nuotekudumblot1</vt:lpstr>
      <vt:lpstr>'Forma 13'!VAS084_F_Ilgalaikioturt43Nuotekusurinki1</vt:lpstr>
      <vt:lpstr>VAS084_F_Ilgalaikioturt43Nuotekusurinki1</vt:lpstr>
      <vt:lpstr>'Forma 13'!VAS084_F_Ilgalaikioturt43Nuotekuvalymas1</vt:lpstr>
      <vt:lpstr>VAS084_F_Ilgalaikioturt43Nuotekuvalymas1</vt:lpstr>
      <vt:lpstr>'Forma 13'!VAS084_F_Ilgalaikioturt43Pavirsiniunuot1</vt:lpstr>
      <vt:lpstr>VAS084_F_Ilgalaikioturt43Pavirsiniunuot1</vt:lpstr>
      <vt:lpstr>'Forma 13'!VAS084_F_Ilgalaikioturt43Turtovienetask1</vt:lpstr>
      <vt:lpstr>VAS084_F_Ilgalaikioturt43Turtovienetask1</vt:lpstr>
      <vt:lpstr>'Forma 13'!VAS084_F_Ilgalaikioturt44Apskaitosveikla1</vt:lpstr>
      <vt:lpstr>VAS084_F_Ilgalaikioturt44Apskaitosveikla1</vt:lpstr>
      <vt:lpstr>'Forma 13'!VAS084_F_Ilgalaikioturt44Geriamojovande7</vt:lpstr>
      <vt:lpstr>VAS084_F_Ilgalaikioturt44Geriamojovande7</vt:lpstr>
      <vt:lpstr>'Forma 13'!VAS084_F_Ilgalaikioturt44Geriamojovande8</vt:lpstr>
      <vt:lpstr>VAS084_F_Ilgalaikioturt44Geriamojovande8</vt:lpstr>
      <vt:lpstr>'Forma 13'!VAS084_F_Ilgalaikioturt44Geriamojovande9</vt:lpstr>
      <vt:lpstr>VAS084_F_Ilgalaikioturt44Geriamojovande9</vt:lpstr>
      <vt:lpstr>'Forma 13'!VAS084_F_Ilgalaikioturt44Inventorinisnu1</vt:lpstr>
      <vt:lpstr>VAS084_F_Ilgalaikioturt44Inventorinisnu1</vt:lpstr>
      <vt:lpstr>'Forma 13'!VAS084_F_Ilgalaikioturt44Kitareguliuoja1</vt:lpstr>
      <vt:lpstr>VAS084_F_Ilgalaikioturt44Kitareguliuoja1</vt:lpstr>
      <vt:lpstr>'Forma 13'!VAS084_F_Ilgalaikioturt44Kitosveiklosne1</vt:lpstr>
      <vt:lpstr>VAS084_F_Ilgalaikioturt44Kitosveiklosne1</vt:lpstr>
      <vt:lpstr>'Forma 13'!VAS084_F_Ilgalaikioturt44Lrklimatokaito1</vt:lpstr>
      <vt:lpstr>VAS084_F_Ilgalaikioturt44Lrklimatokaito1</vt:lpstr>
      <vt:lpstr>'Forma 13'!VAS084_F_Ilgalaikioturt44Nuotekudumblot1</vt:lpstr>
      <vt:lpstr>VAS084_F_Ilgalaikioturt44Nuotekudumblot1</vt:lpstr>
      <vt:lpstr>'Forma 13'!VAS084_F_Ilgalaikioturt44Nuotekusurinki1</vt:lpstr>
      <vt:lpstr>VAS084_F_Ilgalaikioturt44Nuotekusurinki1</vt:lpstr>
      <vt:lpstr>'Forma 13'!VAS084_F_Ilgalaikioturt44Nuotekuvalymas1</vt:lpstr>
      <vt:lpstr>VAS084_F_Ilgalaikioturt44Nuotekuvalymas1</vt:lpstr>
      <vt:lpstr>'Forma 13'!VAS084_F_Ilgalaikioturt44Pavirsiniunuot1</vt:lpstr>
      <vt:lpstr>VAS084_F_Ilgalaikioturt44Pavirsiniunuot1</vt:lpstr>
      <vt:lpstr>'Forma 13'!VAS084_F_Ilgalaikioturt44Turtovienetask1</vt:lpstr>
      <vt:lpstr>VAS084_F_Ilgalaikioturt44Turtovienetask1</vt:lpstr>
      <vt:lpstr>'Forma 13'!VAS084_F_Ilgalaikioturt45Apskaitosveikla1</vt:lpstr>
      <vt:lpstr>VAS084_F_Ilgalaikioturt45Apskaitosveikla1</vt:lpstr>
      <vt:lpstr>'Forma 13'!VAS084_F_Ilgalaikioturt45Geriamojovande7</vt:lpstr>
      <vt:lpstr>VAS084_F_Ilgalaikioturt45Geriamojovande7</vt:lpstr>
      <vt:lpstr>'Forma 13'!VAS084_F_Ilgalaikioturt45Geriamojovande8</vt:lpstr>
      <vt:lpstr>VAS084_F_Ilgalaikioturt45Geriamojovande8</vt:lpstr>
      <vt:lpstr>'Forma 13'!VAS084_F_Ilgalaikioturt45Geriamojovande9</vt:lpstr>
      <vt:lpstr>VAS084_F_Ilgalaikioturt45Geriamojovande9</vt:lpstr>
      <vt:lpstr>'Forma 13'!VAS084_F_Ilgalaikioturt45Inventorinisnu1</vt:lpstr>
      <vt:lpstr>VAS084_F_Ilgalaikioturt45Inventorinisnu1</vt:lpstr>
      <vt:lpstr>'Forma 13'!VAS084_F_Ilgalaikioturt45Kitareguliuoja1</vt:lpstr>
      <vt:lpstr>VAS084_F_Ilgalaikioturt45Kitareguliuoja1</vt:lpstr>
      <vt:lpstr>'Forma 13'!VAS084_F_Ilgalaikioturt45Kitosveiklosne1</vt:lpstr>
      <vt:lpstr>VAS084_F_Ilgalaikioturt45Kitosveiklosne1</vt:lpstr>
      <vt:lpstr>'Forma 13'!VAS084_F_Ilgalaikioturt45Lrklimatokaito1</vt:lpstr>
      <vt:lpstr>VAS084_F_Ilgalaikioturt45Lrklimatokaito1</vt:lpstr>
      <vt:lpstr>'Forma 13'!VAS084_F_Ilgalaikioturt45Nuotekudumblot1</vt:lpstr>
      <vt:lpstr>VAS084_F_Ilgalaikioturt45Nuotekudumblot1</vt:lpstr>
      <vt:lpstr>'Forma 13'!VAS084_F_Ilgalaikioturt45Nuotekusurinki1</vt:lpstr>
      <vt:lpstr>VAS084_F_Ilgalaikioturt45Nuotekusurinki1</vt:lpstr>
      <vt:lpstr>'Forma 13'!VAS084_F_Ilgalaikioturt45Nuotekuvalymas1</vt:lpstr>
      <vt:lpstr>VAS084_F_Ilgalaikioturt45Nuotekuvalymas1</vt:lpstr>
      <vt:lpstr>'Forma 13'!VAS084_F_Ilgalaikioturt45Pavirsiniunuot1</vt:lpstr>
      <vt:lpstr>VAS084_F_Ilgalaikioturt45Pavirsiniunuot1</vt:lpstr>
      <vt:lpstr>'Forma 13'!VAS084_F_Ilgalaikioturt45Turtovienetask1</vt:lpstr>
      <vt:lpstr>VAS084_F_Ilgalaikioturt45Turtovienetask1</vt:lpstr>
      <vt:lpstr>'Forma 13'!VAS084_F_Ilgalaikioturt46Apskaitosveikla1</vt:lpstr>
      <vt:lpstr>VAS084_F_Ilgalaikioturt46Apskaitosveikla1</vt:lpstr>
      <vt:lpstr>'Forma 13'!VAS084_F_Ilgalaikioturt46Geriamojovande7</vt:lpstr>
      <vt:lpstr>VAS084_F_Ilgalaikioturt46Geriamojovande7</vt:lpstr>
      <vt:lpstr>'Forma 13'!VAS084_F_Ilgalaikioturt46Geriamojovande8</vt:lpstr>
      <vt:lpstr>VAS084_F_Ilgalaikioturt46Geriamojovande8</vt:lpstr>
      <vt:lpstr>'Forma 13'!VAS084_F_Ilgalaikioturt46Geriamojovande9</vt:lpstr>
      <vt:lpstr>VAS084_F_Ilgalaikioturt46Geriamojovande9</vt:lpstr>
      <vt:lpstr>'Forma 13'!VAS084_F_Ilgalaikioturt46Inventorinisnu1</vt:lpstr>
      <vt:lpstr>VAS084_F_Ilgalaikioturt46Inventorinisnu1</vt:lpstr>
      <vt:lpstr>'Forma 13'!VAS084_F_Ilgalaikioturt46Kitareguliuoja1</vt:lpstr>
      <vt:lpstr>VAS084_F_Ilgalaikioturt46Kitareguliuoja1</vt:lpstr>
      <vt:lpstr>'Forma 13'!VAS084_F_Ilgalaikioturt46Kitosveiklosne1</vt:lpstr>
      <vt:lpstr>VAS084_F_Ilgalaikioturt46Kitosveiklosne1</vt:lpstr>
      <vt:lpstr>'Forma 13'!VAS084_F_Ilgalaikioturt46Lrklimatokaito1</vt:lpstr>
      <vt:lpstr>VAS084_F_Ilgalaikioturt46Lrklimatokaito1</vt:lpstr>
      <vt:lpstr>'Forma 13'!VAS084_F_Ilgalaikioturt46Nuotekudumblot1</vt:lpstr>
      <vt:lpstr>VAS084_F_Ilgalaikioturt46Nuotekudumblot1</vt:lpstr>
      <vt:lpstr>'Forma 13'!VAS084_F_Ilgalaikioturt46Nuotekusurinki1</vt:lpstr>
      <vt:lpstr>VAS084_F_Ilgalaikioturt46Nuotekusurinki1</vt:lpstr>
      <vt:lpstr>'Forma 13'!VAS084_F_Ilgalaikioturt46Nuotekuvalymas1</vt:lpstr>
      <vt:lpstr>VAS084_F_Ilgalaikioturt46Nuotekuvalymas1</vt:lpstr>
      <vt:lpstr>'Forma 13'!VAS084_F_Ilgalaikioturt46Pavirsiniunuot1</vt:lpstr>
      <vt:lpstr>VAS084_F_Ilgalaikioturt46Pavirsiniunuot1</vt:lpstr>
      <vt:lpstr>'Forma 13'!VAS084_F_Ilgalaikioturt46Turtovienetask1</vt:lpstr>
      <vt:lpstr>VAS084_F_Ilgalaikioturt46Turtovienetask1</vt:lpstr>
      <vt:lpstr>'Forma 13'!VAS084_F_Ilgalaikioturt47Apskaitosveikla1</vt:lpstr>
      <vt:lpstr>VAS084_F_Ilgalaikioturt47Apskaitosveikla1</vt:lpstr>
      <vt:lpstr>'Forma 13'!VAS084_F_Ilgalaikioturt47Geriamojovande7</vt:lpstr>
      <vt:lpstr>VAS084_F_Ilgalaikioturt47Geriamojovande7</vt:lpstr>
      <vt:lpstr>'Forma 13'!VAS084_F_Ilgalaikioturt47Geriamojovande8</vt:lpstr>
      <vt:lpstr>VAS084_F_Ilgalaikioturt47Geriamojovande8</vt:lpstr>
      <vt:lpstr>'Forma 13'!VAS084_F_Ilgalaikioturt47Geriamojovande9</vt:lpstr>
      <vt:lpstr>VAS084_F_Ilgalaikioturt47Geriamojovande9</vt:lpstr>
      <vt:lpstr>'Forma 13'!VAS084_F_Ilgalaikioturt47Inventorinisnu1</vt:lpstr>
      <vt:lpstr>VAS084_F_Ilgalaikioturt47Inventorinisnu1</vt:lpstr>
      <vt:lpstr>'Forma 13'!VAS084_F_Ilgalaikioturt47Kitareguliuoja1</vt:lpstr>
      <vt:lpstr>VAS084_F_Ilgalaikioturt47Kitareguliuoja1</vt:lpstr>
      <vt:lpstr>'Forma 13'!VAS084_F_Ilgalaikioturt47Kitosveiklosne1</vt:lpstr>
      <vt:lpstr>VAS084_F_Ilgalaikioturt47Kitosveiklosne1</vt:lpstr>
      <vt:lpstr>'Forma 13'!VAS084_F_Ilgalaikioturt47Lrklimatokaito1</vt:lpstr>
      <vt:lpstr>VAS084_F_Ilgalaikioturt47Lrklimatokaito1</vt:lpstr>
      <vt:lpstr>'Forma 13'!VAS084_F_Ilgalaikioturt47Nuotekudumblot1</vt:lpstr>
      <vt:lpstr>VAS084_F_Ilgalaikioturt47Nuotekudumblot1</vt:lpstr>
      <vt:lpstr>'Forma 13'!VAS084_F_Ilgalaikioturt47Nuotekusurinki1</vt:lpstr>
      <vt:lpstr>VAS084_F_Ilgalaikioturt47Nuotekusurinki1</vt:lpstr>
      <vt:lpstr>'Forma 13'!VAS084_F_Ilgalaikioturt47Nuotekuvalymas1</vt:lpstr>
      <vt:lpstr>VAS084_F_Ilgalaikioturt47Nuotekuvalymas1</vt:lpstr>
      <vt:lpstr>'Forma 13'!VAS084_F_Ilgalaikioturt47Pavirsiniunuot1</vt:lpstr>
      <vt:lpstr>VAS084_F_Ilgalaikioturt47Pavirsiniunuot1</vt:lpstr>
      <vt:lpstr>'Forma 13'!VAS084_F_Ilgalaikioturt47Turtovienetask1</vt:lpstr>
      <vt:lpstr>VAS084_F_Ilgalaikioturt47Turtovienetask1</vt:lpstr>
      <vt:lpstr>'Forma 13'!VAS084_F_Ilgalaikioturt48Apskaitosveikla1</vt:lpstr>
      <vt:lpstr>VAS084_F_Ilgalaikioturt48Apskaitosveikla1</vt:lpstr>
      <vt:lpstr>'Forma 13'!VAS084_F_Ilgalaikioturt48Geriamojovande7</vt:lpstr>
      <vt:lpstr>VAS084_F_Ilgalaikioturt48Geriamojovande7</vt:lpstr>
      <vt:lpstr>'Forma 13'!VAS084_F_Ilgalaikioturt48Geriamojovande8</vt:lpstr>
      <vt:lpstr>VAS084_F_Ilgalaikioturt48Geriamojovande8</vt:lpstr>
      <vt:lpstr>'Forma 13'!VAS084_F_Ilgalaikioturt48Geriamojovande9</vt:lpstr>
      <vt:lpstr>VAS084_F_Ilgalaikioturt48Geriamojovande9</vt:lpstr>
      <vt:lpstr>'Forma 13'!VAS084_F_Ilgalaikioturt48Inventorinisnu1</vt:lpstr>
      <vt:lpstr>VAS084_F_Ilgalaikioturt48Inventorinisnu1</vt:lpstr>
      <vt:lpstr>'Forma 13'!VAS084_F_Ilgalaikioturt48Kitareguliuoja1</vt:lpstr>
      <vt:lpstr>VAS084_F_Ilgalaikioturt48Kitareguliuoja1</vt:lpstr>
      <vt:lpstr>'Forma 13'!VAS084_F_Ilgalaikioturt48Kitosveiklosne1</vt:lpstr>
      <vt:lpstr>VAS084_F_Ilgalaikioturt48Kitosveiklosne1</vt:lpstr>
      <vt:lpstr>'Forma 13'!VAS084_F_Ilgalaikioturt48Lrklimatokaito1</vt:lpstr>
      <vt:lpstr>VAS084_F_Ilgalaikioturt48Lrklimatokaito1</vt:lpstr>
      <vt:lpstr>'Forma 13'!VAS084_F_Ilgalaikioturt48Nuotekudumblot1</vt:lpstr>
      <vt:lpstr>VAS084_F_Ilgalaikioturt48Nuotekudumblot1</vt:lpstr>
      <vt:lpstr>'Forma 13'!VAS084_F_Ilgalaikioturt48Nuotekusurinki1</vt:lpstr>
      <vt:lpstr>VAS084_F_Ilgalaikioturt48Nuotekusurinki1</vt:lpstr>
      <vt:lpstr>'Forma 13'!VAS084_F_Ilgalaikioturt48Nuotekuvalymas1</vt:lpstr>
      <vt:lpstr>VAS084_F_Ilgalaikioturt48Nuotekuvalymas1</vt:lpstr>
      <vt:lpstr>'Forma 13'!VAS084_F_Ilgalaikioturt48Pavirsiniunuot1</vt:lpstr>
      <vt:lpstr>VAS084_F_Ilgalaikioturt48Pavirsiniunuot1</vt:lpstr>
      <vt:lpstr>'Forma 13'!VAS084_F_Ilgalaikioturt48Turtovienetask1</vt:lpstr>
      <vt:lpstr>VAS084_F_Ilgalaikioturt48Turtovienetask1</vt:lpstr>
      <vt:lpstr>'Forma 13'!VAS084_F_Ilgalaikioturt49Apskaitosveikla1</vt:lpstr>
      <vt:lpstr>VAS084_F_Ilgalaikioturt49Apskaitosveikla1</vt:lpstr>
      <vt:lpstr>'Forma 13'!VAS084_F_Ilgalaikioturt49Geriamojovande7</vt:lpstr>
      <vt:lpstr>VAS084_F_Ilgalaikioturt49Geriamojovande7</vt:lpstr>
      <vt:lpstr>'Forma 13'!VAS084_F_Ilgalaikioturt49Geriamojovande8</vt:lpstr>
      <vt:lpstr>VAS084_F_Ilgalaikioturt49Geriamojovande8</vt:lpstr>
      <vt:lpstr>'Forma 13'!VAS084_F_Ilgalaikioturt49Geriamojovande9</vt:lpstr>
      <vt:lpstr>VAS084_F_Ilgalaikioturt49Geriamojovande9</vt:lpstr>
      <vt:lpstr>'Forma 13'!VAS084_F_Ilgalaikioturt49Inventorinisnu1</vt:lpstr>
      <vt:lpstr>VAS084_F_Ilgalaikioturt49Inventorinisnu1</vt:lpstr>
      <vt:lpstr>'Forma 13'!VAS084_F_Ilgalaikioturt49Kitareguliuoja1</vt:lpstr>
      <vt:lpstr>VAS084_F_Ilgalaikioturt49Kitareguliuoja1</vt:lpstr>
      <vt:lpstr>'Forma 13'!VAS084_F_Ilgalaikioturt49Kitosveiklosne1</vt:lpstr>
      <vt:lpstr>VAS084_F_Ilgalaikioturt49Kitosveiklosne1</vt:lpstr>
      <vt:lpstr>'Forma 13'!VAS084_F_Ilgalaikioturt49Lrklimatokaito1</vt:lpstr>
      <vt:lpstr>VAS084_F_Ilgalaikioturt49Lrklimatokaito1</vt:lpstr>
      <vt:lpstr>'Forma 13'!VAS084_F_Ilgalaikioturt49Nuotekudumblot1</vt:lpstr>
      <vt:lpstr>VAS084_F_Ilgalaikioturt49Nuotekudumblot1</vt:lpstr>
      <vt:lpstr>'Forma 13'!VAS084_F_Ilgalaikioturt49Nuotekusurinki1</vt:lpstr>
      <vt:lpstr>VAS084_F_Ilgalaikioturt49Nuotekusurinki1</vt:lpstr>
      <vt:lpstr>'Forma 13'!VAS084_F_Ilgalaikioturt49Nuotekuvalymas1</vt:lpstr>
      <vt:lpstr>VAS084_F_Ilgalaikioturt49Nuotekuvalymas1</vt:lpstr>
      <vt:lpstr>'Forma 13'!VAS084_F_Ilgalaikioturt49Pavirsiniunuot1</vt:lpstr>
      <vt:lpstr>VAS084_F_Ilgalaikioturt49Pavirsiniunuot1</vt:lpstr>
      <vt:lpstr>'Forma 13'!VAS084_F_Ilgalaikioturt49Turtovienetask1</vt:lpstr>
      <vt:lpstr>VAS084_F_Ilgalaikioturt49Turtovienetask1</vt:lpstr>
      <vt:lpstr>'Forma 13'!VAS084_F_Ilgalaikioturt4Apskaitosveikla1</vt:lpstr>
      <vt:lpstr>VAS084_F_Ilgalaikioturt4Apskaitosveikla1</vt:lpstr>
      <vt:lpstr>'Forma 13'!VAS084_F_Ilgalaikioturt4Geriamojovande7</vt:lpstr>
      <vt:lpstr>VAS084_F_Ilgalaikioturt4Geriamojovande7</vt:lpstr>
      <vt:lpstr>'Forma 13'!VAS084_F_Ilgalaikioturt4Geriamojovande8</vt:lpstr>
      <vt:lpstr>VAS084_F_Ilgalaikioturt4Geriamojovande8</vt:lpstr>
      <vt:lpstr>'Forma 13'!VAS084_F_Ilgalaikioturt4Geriamojovande9</vt:lpstr>
      <vt:lpstr>VAS084_F_Ilgalaikioturt4Geriamojovande9</vt:lpstr>
      <vt:lpstr>'Forma 13'!VAS084_F_Ilgalaikioturt4Inventorinisnu1</vt:lpstr>
      <vt:lpstr>VAS084_F_Ilgalaikioturt4Inventorinisnu1</vt:lpstr>
      <vt:lpstr>'Forma 13'!VAS084_F_Ilgalaikioturt4Kitareguliuoja1</vt:lpstr>
      <vt:lpstr>VAS084_F_Ilgalaikioturt4Kitareguliuoja1</vt:lpstr>
      <vt:lpstr>'Forma 13'!VAS084_F_Ilgalaikioturt4Kitosveiklosne1</vt:lpstr>
      <vt:lpstr>VAS084_F_Ilgalaikioturt4Kitosveiklosne1</vt:lpstr>
      <vt:lpstr>'Forma 13'!VAS084_F_Ilgalaikioturt4Lrklimatokaito1</vt:lpstr>
      <vt:lpstr>VAS084_F_Ilgalaikioturt4Lrklimatokaito1</vt:lpstr>
      <vt:lpstr>'Forma 13'!VAS084_F_Ilgalaikioturt4Nuotekudumblot1</vt:lpstr>
      <vt:lpstr>VAS084_F_Ilgalaikioturt4Nuotekudumblot1</vt:lpstr>
      <vt:lpstr>'Forma 13'!VAS084_F_Ilgalaikioturt4Nuotekusurinki1</vt:lpstr>
      <vt:lpstr>VAS084_F_Ilgalaikioturt4Nuotekusurinki1</vt:lpstr>
      <vt:lpstr>'Forma 13'!VAS084_F_Ilgalaikioturt4Nuotekuvalymas1</vt:lpstr>
      <vt:lpstr>VAS084_F_Ilgalaikioturt4Nuotekuvalymas1</vt:lpstr>
      <vt:lpstr>'Forma 13'!VAS084_F_Ilgalaikioturt4Pavirsiniunuot1</vt:lpstr>
      <vt:lpstr>VAS084_F_Ilgalaikioturt4Pavirsiniunuot1</vt:lpstr>
      <vt:lpstr>'Forma 13'!VAS084_F_Ilgalaikioturt4Turtovienetask1</vt:lpstr>
      <vt:lpstr>VAS084_F_Ilgalaikioturt4Turtovienetask1</vt:lpstr>
      <vt:lpstr>'Forma 13'!VAS084_F_Ilgalaikioturt50Apskaitosveikla1</vt:lpstr>
      <vt:lpstr>VAS084_F_Ilgalaikioturt50Apskaitosveikla1</vt:lpstr>
      <vt:lpstr>'Forma 13'!VAS084_F_Ilgalaikioturt50Geriamojovande7</vt:lpstr>
      <vt:lpstr>VAS084_F_Ilgalaikioturt50Geriamojovande7</vt:lpstr>
      <vt:lpstr>'Forma 13'!VAS084_F_Ilgalaikioturt50Geriamojovande8</vt:lpstr>
      <vt:lpstr>VAS084_F_Ilgalaikioturt50Geriamojovande8</vt:lpstr>
      <vt:lpstr>'Forma 13'!VAS084_F_Ilgalaikioturt50Geriamojovande9</vt:lpstr>
      <vt:lpstr>VAS084_F_Ilgalaikioturt50Geriamojovande9</vt:lpstr>
      <vt:lpstr>'Forma 13'!VAS084_F_Ilgalaikioturt50Inventorinisnu1</vt:lpstr>
      <vt:lpstr>VAS084_F_Ilgalaikioturt50Inventorinisnu1</vt:lpstr>
      <vt:lpstr>'Forma 13'!VAS084_F_Ilgalaikioturt50Kitareguliuoja1</vt:lpstr>
      <vt:lpstr>VAS084_F_Ilgalaikioturt50Kitareguliuoja1</vt:lpstr>
      <vt:lpstr>'Forma 13'!VAS084_F_Ilgalaikioturt50Kitosveiklosne1</vt:lpstr>
      <vt:lpstr>VAS084_F_Ilgalaikioturt50Kitosveiklosne1</vt:lpstr>
      <vt:lpstr>'Forma 13'!VAS084_F_Ilgalaikioturt50Lrklimatokaito1</vt:lpstr>
      <vt:lpstr>VAS084_F_Ilgalaikioturt50Lrklimatokaito1</vt:lpstr>
      <vt:lpstr>'Forma 13'!VAS084_F_Ilgalaikioturt50Nuotekudumblot1</vt:lpstr>
      <vt:lpstr>VAS084_F_Ilgalaikioturt50Nuotekudumblot1</vt:lpstr>
      <vt:lpstr>'Forma 13'!VAS084_F_Ilgalaikioturt50Nuotekusurinki1</vt:lpstr>
      <vt:lpstr>VAS084_F_Ilgalaikioturt50Nuotekusurinki1</vt:lpstr>
      <vt:lpstr>'Forma 13'!VAS084_F_Ilgalaikioturt50Nuotekuvalymas1</vt:lpstr>
      <vt:lpstr>VAS084_F_Ilgalaikioturt50Nuotekuvalymas1</vt:lpstr>
      <vt:lpstr>'Forma 13'!VAS084_F_Ilgalaikioturt50Pavirsiniunuot1</vt:lpstr>
      <vt:lpstr>VAS084_F_Ilgalaikioturt50Pavirsiniunuot1</vt:lpstr>
      <vt:lpstr>'Forma 13'!VAS084_F_Ilgalaikioturt50Turtovienetask1</vt:lpstr>
      <vt:lpstr>VAS084_F_Ilgalaikioturt50Turtovienetask1</vt:lpstr>
      <vt:lpstr>'Forma 13'!VAS084_F_Ilgalaikioturt51Apskaitosveikla1</vt:lpstr>
      <vt:lpstr>VAS084_F_Ilgalaikioturt51Apskaitosveikla1</vt:lpstr>
      <vt:lpstr>'Forma 13'!VAS084_F_Ilgalaikioturt51Geriamojovande7</vt:lpstr>
      <vt:lpstr>VAS084_F_Ilgalaikioturt51Geriamojovande7</vt:lpstr>
      <vt:lpstr>'Forma 13'!VAS084_F_Ilgalaikioturt51Geriamojovande8</vt:lpstr>
      <vt:lpstr>VAS084_F_Ilgalaikioturt51Geriamojovande8</vt:lpstr>
      <vt:lpstr>'Forma 13'!VAS084_F_Ilgalaikioturt51Geriamojovande9</vt:lpstr>
      <vt:lpstr>VAS084_F_Ilgalaikioturt51Geriamojovande9</vt:lpstr>
      <vt:lpstr>'Forma 13'!VAS084_F_Ilgalaikioturt51Inventorinisnu1</vt:lpstr>
      <vt:lpstr>VAS084_F_Ilgalaikioturt51Inventorinisnu1</vt:lpstr>
      <vt:lpstr>'Forma 13'!VAS084_F_Ilgalaikioturt51Kitareguliuoja1</vt:lpstr>
      <vt:lpstr>VAS084_F_Ilgalaikioturt51Kitareguliuoja1</vt:lpstr>
      <vt:lpstr>'Forma 13'!VAS084_F_Ilgalaikioturt51Kitosveiklosne1</vt:lpstr>
      <vt:lpstr>VAS084_F_Ilgalaikioturt51Kitosveiklosne1</vt:lpstr>
      <vt:lpstr>'Forma 13'!VAS084_F_Ilgalaikioturt51Lrklimatokaito1</vt:lpstr>
      <vt:lpstr>VAS084_F_Ilgalaikioturt51Lrklimatokaito1</vt:lpstr>
      <vt:lpstr>'Forma 13'!VAS084_F_Ilgalaikioturt51Nuotekudumblot1</vt:lpstr>
      <vt:lpstr>VAS084_F_Ilgalaikioturt51Nuotekudumblot1</vt:lpstr>
      <vt:lpstr>'Forma 13'!VAS084_F_Ilgalaikioturt51Nuotekusurinki1</vt:lpstr>
      <vt:lpstr>VAS084_F_Ilgalaikioturt51Nuotekusurinki1</vt:lpstr>
      <vt:lpstr>'Forma 13'!VAS084_F_Ilgalaikioturt51Nuotekuvalymas1</vt:lpstr>
      <vt:lpstr>VAS084_F_Ilgalaikioturt51Nuotekuvalymas1</vt:lpstr>
      <vt:lpstr>'Forma 13'!VAS084_F_Ilgalaikioturt51Pavirsiniunuot1</vt:lpstr>
      <vt:lpstr>VAS084_F_Ilgalaikioturt51Pavirsiniunuot1</vt:lpstr>
      <vt:lpstr>'Forma 13'!VAS084_F_Ilgalaikioturt51Turtovienetask1</vt:lpstr>
      <vt:lpstr>VAS084_F_Ilgalaikioturt51Turtovienetask1</vt:lpstr>
      <vt:lpstr>'Forma 13'!VAS084_F_Ilgalaikioturt52Apskaitosveikla1</vt:lpstr>
      <vt:lpstr>VAS084_F_Ilgalaikioturt52Apskaitosveikla1</vt:lpstr>
      <vt:lpstr>'Forma 13'!VAS084_F_Ilgalaikioturt52Geriamojovande7</vt:lpstr>
      <vt:lpstr>VAS084_F_Ilgalaikioturt52Geriamojovande7</vt:lpstr>
      <vt:lpstr>'Forma 13'!VAS084_F_Ilgalaikioturt52Geriamojovande8</vt:lpstr>
      <vt:lpstr>VAS084_F_Ilgalaikioturt52Geriamojovande8</vt:lpstr>
      <vt:lpstr>'Forma 13'!VAS084_F_Ilgalaikioturt52Geriamojovande9</vt:lpstr>
      <vt:lpstr>VAS084_F_Ilgalaikioturt52Geriamojovande9</vt:lpstr>
      <vt:lpstr>'Forma 13'!VAS084_F_Ilgalaikioturt52Inventorinisnu1</vt:lpstr>
      <vt:lpstr>VAS084_F_Ilgalaikioturt52Inventorinisnu1</vt:lpstr>
      <vt:lpstr>'Forma 13'!VAS084_F_Ilgalaikioturt52Kitareguliuoja1</vt:lpstr>
      <vt:lpstr>VAS084_F_Ilgalaikioturt52Kitareguliuoja1</vt:lpstr>
      <vt:lpstr>'Forma 13'!VAS084_F_Ilgalaikioturt52Kitosveiklosne1</vt:lpstr>
      <vt:lpstr>VAS084_F_Ilgalaikioturt52Kitosveiklosne1</vt:lpstr>
      <vt:lpstr>'Forma 13'!VAS084_F_Ilgalaikioturt52Lrklimatokaito1</vt:lpstr>
      <vt:lpstr>VAS084_F_Ilgalaikioturt52Lrklimatokaito1</vt:lpstr>
      <vt:lpstr>'Forma 13'!VAS084_F_Ilgalaikioturt52Nuotekudumblot1</vt:lpstr>
      <vt:lpstr>VAS084_F_Ilgalaikioturt52Nuotekudumblot1</vt:lpstr>
      <vt:lpstr>'Forma 13'!VAS084_F_Ilgalaikioturt52Nuotekusurinki1</vt:lpstr>
      <vt:lpstr>VAS084_F_Ilgalaikioturt52Nuotekusurinki1</vt:lpstr>
      <vt:lpstr>'Forma 13'!VAS084_F_Ilgalaikioturt52Nuotekuvalymas1</vt:lpstr>
      <vt:lpstr>VAS084_F_Ilgalaikioturt52Nuotekuvalymas1</vt:lpstr>
      <vt:lpstr>'Forma 13'!VAS084_F_Ilgalaikioturt52Pavirsiniunuot1</vt:lpstr>
      <vt:lpstr>VAS084_F_Ilgalaikioturt52Pavirsiniunuot1</vt:lpstr>
      <vt:lpstr>'Forma 13'!VAS084_F_Ilgalaikioturt52Turtovienetask1</vt:lpstr>
      <vt:lpstr>VAS084_F_Ilgalaikioturt52Turtovienetask1</vt:lpstr>
      <vt:lpstr>'Forma 13'!VAS084_F_Ilgalaikioturt53Apskaitosveikla1</vt:lpstr>
      <vt:lpstr>VAS084_F_Ilgalaikioturt53Apskaitosveikla1</vt:lpstr>
      <vt:lpstr>'Forma 13'!VAS084_F_Ilgalaikioturt53Geriamojovande7</vt:lpstr>
      <vt:lpstr>VAS084_F_Ilgalaikioturt53Geriamojovande7</vt:lpstr>
      <vt:lpstr>'Forma 13'!VAS084_F_Ilgalaikioturt53Geriamojovande8</vt:lpstr>
      <vt:lpstr>VAS084_F_Ilgalaikioturt53Geriamojovande8</vt:lpstr>
      <vt:lpstr>'Forma 13'!VAS084_F_Ilgalaikioturt53Geriamojovande9</vt:lpstr>
      <vt:lpstr>VAS084_F_Ilgalaikioturt53Geriamojovande9</vt:lpstr>
      <vt:lpstr>'Forma 13'!VAS084_F_Ilgalaikioturt53Inventorinisnu1</vt:lpstr>
      <vt:lpstr>VAS084_F_Ilgalaikioturt53Inventorinisnu1</vt:lpstr>
      <vt:lpstr>'Forma 13'!VAS084_F_Ilgalaikioturt53Kitareguliuoja1</vt:lpstr>
      <vt:lpstr>VAS084_F_Ilgalaikioturt53Kitareguliuoja1</vt:lpstr>
      <vt:lpstr>'Forma 13'!VAS084_F_Ilgalaikioturt53Kitosveiklosne1</vt:lpstr>
      <vt:lpstr>VAS084_F_Ilgalaikioturt53Kitosveiklosne1</vt:lpstr>
      <vt:lpstr>'Forma 13'!VAS084_F_Ilgalaikioturt53Lrklimatokaito1</vt:lpstr>
      <vt:lpstr>VAS084_F_Ilgalaikioturt53Lrklimatokaito1</vt:lpstr>
      <vt:lpstr>'Forma 13'!VAS084_F_Ilgalaikioturt53Nuotekudumblot1</vt:lpstr>
      <vt:lpstr>VAS084_F_Ilgalaikioturt53Nuotekudumblot1</vt:lpstr>
      <vt:lpstr>'Forma 13'!VAS084_F_Ilgalaikioturt53Nuotekusurinki1</vt:lpstr>
      <vt:lpstr>VAS084_F_Ilgalaikioturt53Nuotekusurinki1</vt:lpstr>
      <vt:lpstr>'Forma 13'!VAS084_F_Ilgalaikioturt53Nuotekuvalymas1</vt:lpstr>
      <vt:lpstr>VAS084_F_Ilgalaikioturt53Nuotekuvalymas1</vt:lpstr>
      <vt:lpstr>'Forma 13'!VAS084_F_Ilgalaikioturt53Pavirsiniunuot1</vt:lpstr>
      <vt:lpstr>VAS084_F_Ilgalaikioturt53Pavirsiniunuot1</vt:lpstr>
      <vt:lpstr>'Forma 13'!VAS084_F_Ilgalaikioturt53Turtovienetask1</vt:lpstr>
      <vt:lpstr>VAS084_F_Ilgalaikioturt53Turtovienetask1</vt:lpstr>
      <vt:lpstr>'Forma 13'!VAS084_F_Ilgalaikioturt54Apskaitosveikla1</vt:lpstr>
      <vt:lpstr>VAS084_F_Ilgalaikioturt54Apskaitosveikla1</vt:lpstr>
      <vt:lpstr>'Forma 13'!VAS084_F_Ilgalaikioturt54Geriamojovande7</vt:lpstr>
      <vt:lpstr>VAS084_F_Ilgalaikioturt54Geriamojovande7</vt:lpstr>
      <vt:lpstr>'Forma 13'!VAS084_F_Ilgalaikioturt54Geriamojovande8</vt:lpstr>
      <vt:lpstr>VAS084_F_Ilgalaikioturt54Geriamojovande8</vt:lpstr>
      <vt:lpstr>'Forma 13'!VAS084_F_Ilgalaikioturt54Geriamojovande9</vt:lpstr>
      <vt:lpstr>VAS084_F_Ilgalaikioturt54Geriamojovande9</vt:lpstr>
      <vt:lpstr>'Forma 13'!VAS084_F_Ilgalaikioturt54Inventorinisnu1</vt:lpstr>
      <vt:lpstr>VAS084_F_Ilgalaikioturt54Inventorinisnu1</vt:lpstr>
      <vt:lpstr>'Forma 13'!VAS084_F_Ilgalaikioturt54Kitareguliuoja1</vt:lpstr>
      <vt:lpstr>VAS084_F_Ilgalaikioturt54Kitareguliuoja1</vt:lpstr>
      <vt:lpstr>'Forma 13'!VAS084_F_Ilgalaikioturt54Kitosveiklosne1</vt:lpstr>
      <vt:lpstr>VAS084_F_Ilgalaikioturt54Kitosveiklosne1</vt:lpstr>
      <vt:lpstr>'Forma 13'!VAS084_F_Ilgalaikioturt54Lrklimatokaito1</vt:lpstr>
      <vt:lpstr>VAS084_F_Ilgalaikioturt54Lrklimatokaito1</vt:lpstr>
      <vt:lpstr>'Forma 13'!VAS084_F_Ilgalaikioturt54Nuotekudumblot1</vt:lpstr>
      <vt:lpstr>VAS084_F_Ilgalaikioturt54Nuotekudumblot1</vt:lpstr>
      <vt:lpstr>'Forma 13'!VAS084_F_Ilgalaikioturt54Nuotekusurinki1</vt:lpstr>
      <vt:lpstr>VAS084_F_Ilgalaikioturt54Nuotekusurinki1</vt:lpstr>
      <vt:lpstr>'Forma 13'!VAS084_F_Ilgalaikioturt54Nuotekuvalymas1</vt:lpstr>
      <vt:lpstr>VAS084_F_Ilgalaikioturt54Nuotekuvalymas1</vt:lpstr>
      <vt:lpstr>'Forma 13'!VAS084_F_Ilgalaikioturt54Pavirsiniunuot1</vt:lpstr>
      <vt:lpstr>VAS084_F_Ilgalaikioturt54Pavirsiniunuot1</vt:lpstr>
      <vt:lpstr>'Forma 13'!VAS084_F_Ilgalaikioturt54Turtovienetask1</vt:lpstr>
      <vt:lpstr>VAS084_F_Ilgalaikioturt54Turtovienetask1</vt:lpstr>
      <vt:lpstr>'Forma 13'!VAS084_F_Ilgalaikioturt55Apskaitosveikla1</vt:lpstr>
      <vt:lpstr>VAS084_F_Ilgalaikioturt55Apskaitosveikla1</vt:lpstr>
      <vt:lpstr>'Forma 13'!VAS084_F_Ilgalaikioturt55Geriamojovande7</vt:lpstr>
      <vt:lpstr>VAS084_F_Ilgalaikioturt55Geriamojovande7</vt:lpstr>
      <vt:lpstr>'Forma 13'!VAS084_F_Ilgalaikioturt55Geriamojovande8</vt:lpstr>
      <vt:lpstr>VAS084_F_Ilgalaikioturt55Geriamojovande8</vt:lpstr>
      <vt:lpstr>'Forma 13'!VAS084_F_Ilgalaikioturt55Geriamojovande9</vt:lpstr>
      <vt:lpstr>VAS084_F_Ilgalaikioturt55Geriamojovande9</vt:lpstr>
      <vt:lpstr>'Forma 13'!VAS084_F_Ilgalaikioturt55Inventorinisnu1</vt:lpstr>
      <vt:lpstr>VAS084_F_Ilgalaikioturt55Inventorinisnu1</vt:lpstr>
      <vt:lpstr>'Forma 13'!VAS084_F_Ilgalaikioturt55Kitareguliuoja1</vt:lpstr>
      <vt:lpstr>VAS084_F_Ilgalaikioturt55Kitareguliuoja1</vt:lpstr>
      <vt:lpstr>'Forma 13'!VAS084_F_Ilgalaikioturt55Kitosveiklosne1</vt:lpstr>
      <vt:lpstr>VAS084_F_Ilgalaikioturt55Kitosveiklosne1</vt:lpstr>
      <vt:lpstr>'Forma 13'!VAS084_F_Ilgalaikioturt55Lrklimatokaito1</vt:lpstr>
      <vt:lpstr>VAS084_F_Ilgalaikioturt55Lrklimatokaito1</vt:lpstr>
      <vt:lpstr>'Forma 13'!VAS084_F_Ilgalaikioturt55Nuotekudumblot1</vt:lpstr>
      <vt:lpstr>VAS084_F_Ilgalaikioturt55Nuotekudumblot1</vt:lpstr>
      <vt:lpstr>'Forma 13'!VAS084_F_Ilgalaikioturt55Nuotekusurinki1</vt:lpstr>
      <vt:lpstr>VAS084_F_Ilgalaikioturt55Nuotekusurinki1</vt:lpstr>
      <vt:lpstr>'Forma 13'!VAS084_F_Ilgalaikioturt55Nuotekuvalymas1</vt:lpstr>
      <vt:lpstr>VAS084_F_Ilgalaikioturt55Nuotekuvalymas1</vt:lpstr>
      <vt:lpstr>'Forma 13'!VAS084_F_Ilgalaikioturt55Pavirsiniunuot1</vt:lpstr>
      <vt:lpstr>VAS084_F_Ilgalaikioturt55Pavirsiniunuot1</vt:lpstr>
      <vt:lpstr>'Forma 13'!VAS084_F_Ilgalaikioturt55Turtovienetask1</vt:lpstr>
      <vt:lpstr>VAS084_F_Ilgalaikioturt55Turtovienetask1</vt:lpstr>
      <vt:lpstr>'Forma 13'!VAS084_F_Ilgalaikioturt56Apskaitosveikla1</vt:lpstr>
      <vt:lpstr>VAS084_F_Ilgalaikioturt56Apskaitosveikla1</vt:lpstr>
      <vt:lpstr>'Forma 13'!VAS084_F_Ilgalaikioturt56Geriamojovande7</vt:lpstr>
      <vt:lpstr>VAS084_F_Ilgalaikioturt56Geriamojovande7</vt:lpstr>
      <vt:lpstr>'Forma 13'!VAS084_F_Ilgalaikioturt56Geriamojovande8</vt:lpstr>
      <vt:lpstr>VAS084_F_Ilgalaikioturt56Geriamojovande8</vt:lpstr>
      <vt:lpstr>'Forma 13'!VAS084_F_Ilgalaikioturt56Geriamojovande9</vt:lpstr>
      <vt:lpstr>VAS084_F_Ilgalaikioturt56Geriamojovande9</vt:lpstr>
      <vt:lpstr>'Forma 13'!VAS084_F_Ilgalaikioturt56Inventorinisnu1</vt:lpstr>
      <vt:lpstr>VAS084_F_Ilgalaikioturt56Inventorinisnu1</vt:lpstr>
      <vt:lpstr>'Forma 13'!VAS084_F_Ilgalaikioturt56Kitareguliuoja1</vt:lpstr>
      <vt:lpstr>VAS084_F_Ilgalaikioturt56Kitareguliuoja1</vt:lpstr>
      <vt:lpstr>'Forma 13'!VAS084_F_Ilgalaikioturt56Kitosveiklosne1</vt:lpstr>
      <vt:lpstr>VAS084_F_Ilgalaikioturt56Kitosveiklosne1</vt:lpstr>
      <vt:lpstr>'Forma 13'!VAS084_F_Ilgalaikioturt56Lrklimatokaito1</vt:lpstr>
      <vt:lpstr>VAS084_F_Ilgalaikioturt56Lrklimatokaito1</vt:lpstr>
      <vt:lpstr>'Forma 13'!VAS084_F_Ilgalaikioturt56Nuotekudumblot1</vt:lpstr>
      <vt:lpstr>VAS084_F_Ilgalaikioturt56Nuotekudumblot1</vt:lpstr>
      <vt:lpstr>'Forma 13'!VAS084_F_Ilgalaikioturt56Nuotekusurinki1</vt:lpstr>
      <vt:lpstr>VAS084_F_Ilgalaikioturt56Nuotekusurinki1</vt:lpstr>
      <vt:lpstr>'Forma 13'!VAS084_F_Ilgalaikioturt56Nuotekuvalymas1</vt:lpstr>
      <vt:lpstr>VAS084_F_Ilgalaikioturt56Nuotekuvalymas1</vt:lpstr>
      <vt:lpstr>'Forma 13'!VAS084_F_Ilgalaikioturt56Pavirsiniunuot1</vt:lpstr>
      <vt:lpstr>VAS084_F_Ilgalaikioturt56Pavirsiniunuot1</vt:lpstr>
      <vt:lpstr>'Forma 13'!VAS084_F_Ilgalaikioturt56Turtovienetask1</vt:lpstr>
      <vt:lpstr>VAS084_F_Ilgalaikioturt56Turtovienetask1</vt:lpstr>
      <vt:lpstr>'Forma 13'!VAS084_F_Ilgalaikioturt57Apskaitosveikla1</vt:lpstr>
      <vt:lpstr>VAS084_F_Ilgalaikioturt57Apskaitosveikla1</vt:lpstr>
      <vt:lpstr>'Forma 13'!VAS084_F_Ilgalaikioturt57Geriamojovande7</vt:lpstr>
      <vt:lpstr>VAS084_F_Ilgalaikioturt57Geriamojovande7</vt:lpstr>
      <vt:lpstr>'Forma 13'!VAS084_F_Ilgalaikioturt57Geriamojovande8</vt:lpstr>
      <vt:lpstr>VAS084_F_Ilgalaikioturt57Geriamojovande8</vt:lpstr>
      <vt:lpstr>'Forma 13'!VAS084_F_Ilgalaikioturt57Geriamojovande9</vt:lpstr>
      <vt:lpstr>VAS084_F_Ilgalaikioturt57Geriamojovande9</vt:lpstr>
      <vt:lpstr>'Forma 13'!VAS084_F_Ilgalaikioturt57Inventorinisnu1</vt:lpstr>
      <vt:lpstr>VAS084_F_Ilgalaikioturt57Inventorinisnu1</vt:lpstr>
      <vt:lpstr>'Forma 13'!VAS084_F_Ilgalaikioturt57Kitareguliuoja1</vt:lpstr>
      <vt:lpstr>VAS084_F_Ilgalaikioturt57Kitareguliuoja1</vt:lpstr>
      <vt:lpstr>'Forma 13'!VAS084_F_Ilgalaikioturt57Kitosveiklosne1</vt:lpstr>
      <vt:lpstr>VAS084_F_Ilgalaikioturt57Kitosveiklosne1</vt:lpstr>
      <vt:lpstr>'Forma 13'!VAS084_F_Ilgalaikioturt57Lrklimatokaito1</vt:lpstr>
      <vt:lpstr>VAS084_F_Ilgalaikioturt57Lrklimatokaito1</vt:lpstr>
      <vt:lpstr>'Forma 13'!VAS084_F_Ilgalaikioturt57Nuotekudumblot1</vt:lpstr>
      <vt:lpstr>VAS084_F_Ilgalaikioturt57Nuotekudumblot1</vt:lpstr>
      <vt:lpstr>'Forma 13'!VAS084_F_Ilgalaikioturt57Nuotekusurinki1</vt:lpstr>
      <vt:lpstr>VAS084_F_Ilgalaikioturt57Nuotekusurinki1</vt:lpstr>
      <vt:lpstr>'Forma 13'!VAS084_F_Ilgalaikioturt57Nuotekuvalymas1</vt:lpstr>
      <vt:lpstr>VAS084_F_Ilgalaikioturt57Nuotekuvalymas1</vt:lpstr>
      <vt:lpstr>'Forma 13'!VAS084_F_Ilgalaikioturt57Pavirsiniunuot1</vt:lpstr>
      <vt:lpstr>VAS084_F_Ilgalaikioturt57Pavirsiniunuot1</vt:lpstr>
      <vt:lpstr>'Forma 13'!VAS084_F_Ilgalaikioturt57Turtovienetask1</vt:lpstr>
      <vt:lpstr>VAS084_F_Ilgalaikioturt57Turtovienetask1</vt:lpstr>
      <vt:lpstr>'Forma 13'!VAS084_F_Ilgalaikioturt58Apskaitosveikla1</vt:lpstr>
      <vt:lpstr>VAS084_F_Ilgalaikioturt58Apskaitosveikla1</vt:lpstr>
      <vt:lpstr>'Forma 13'!VAS084_F_Ilgalaikioturt58Geriamojovande7</vt:lpstr>
      <vt:lpstr>VAS084_F_Ilgalaikioturt58Geriamojovande7</vt:lpstr>
      <vt:lpstr>'Forma 13'!VAS084_F_Ilgalaikioturt58Geriamojovande8</vt:lpstr>
      <vt:lpstr>VAS084_F_Ilgalaikioturt58Geriamojovande8</vt:lpstr>
      <vt:lpstr>'Forma 13'!VAS084_F_Ilgalaikioturt58Geriamojovande9</vt:lpstr>
      <vt:lpstr>VAS084_F_Ilgalaikioturt58Geriamojovande9</vt:lpstr>
      <vt:lpstr>'Forma 13'!VAS084_F_Ilgalaikioturt58Inventorinisnu1</vt:lpstr>
      <vt:lpstr>VAS084_F_Ilgalaikioturt58Inventorinisnu1</vt:lpstr>
      <vt:lpstr>'Forma 13'!VAS084_F_Ilgalaikioturt58Kitareguliuoja1</vt:lpstr>
      <vt:lpstr>VAS084_F_Ilgalaikioturt58Kitareguliuoja1</vt:lpstr>
      <vt:lpstr>'Forma 13'!VAS084_F_Ilgalaikioturt58Kitosveiklosne1</vt:lpstr>
      <vt:lpstr>VAS084_F_Ilgalaikioturt58Kitosveiklosne1</vt:lpstr>
      <vt:lpstr>'Forma 13'!VAS084_F_Ilgalaikioturt58Lrklimatokaito1</vt:lpstr>
      <vt:lpstr>VAS084_F_Ilgalaikioturt58Lrklimatokaito1</vt:lpstr>
      <vt:lpstr>'Forma 13'!VAS084_F_Ilgalaikioturt58Nuotekudumblot1</vt:lpstr>
      <vt:lpstr>VAS084_F_Ilgalaikioturt58Nuotekudumblot1</vt:lpstr>
      <vt:lpstr>'Forma 13'!VAS084_F_Ilgalaikioturt58Nuotekusurinki1</vt:lpstr>
      <vt:lpstr>VAS084_F_Ilgalaikioturt58Nuotekusurinki1</vt:lpstr>
      <vt:lpstr>'Forma 13'!VAS084_F_Ilgalaikioturt58Nuotekuvalymas1</vt:lpstr>
      <vt:lpstr>VAS084_F_Ilgalaikioturt58Nuotekuvalymas1</vt:lpstr>
      <vt:lpstr>'Forma 13'!VAS084_F_Ilgalaikioturt58Pavirsiniunuot1</vt:lpstr>
      <vt:lpstr>VAS084_F_Ilgalaikioturt58Pavirsiniunuot1</vt:lpstr>
      <vt:lpstr>'Forma 13'!VAS084_F_Ilgalaikioturt58Turtovienetask1</vt:lpstr>
      <vt:lpstr>VAS084_F_Ilgalaikioturt58Turtovienetask1</vt:lpstr>
      <vt:lpstr>'Forma 13'!VAS084_F_Ilgalaikioturt59Apskaitosveikla1</vt:lpstr>
      <vt:lpstr>VAS084_F_Ilgalaikioturt59Apskaitosveikla1</vt:lpstr>
      <vt:lpstr>'Forma 13'!VAS084_F_Ilgalaikioturt59Geriamojovande7</vt:lpstr>
      <vt:lpstr>VAS084_F_Ilgalaikioturt59Geriamojovande7</vt:lpstr>
      <vt:lpstr>'Forma 13'!VAS084_F_Ilgalaikioturt59Geriamojovande8</vt:lpstr>
      <vt:lpstr>VAS084_F_Ilgalaikioturt59Geriamojovande8</vt:lpstr>
      <vt:lpstr>'Forma 13'!VAS084_F_Ilgalaikioturt59Geriamojovande9</vt:lpstr>
      <vt:lpstr>VAS084_F_Ilgalaikioturt59Geriamojovande9</vt:lpstr>
      <vt:lpstr>'Forma 13'!VAS084_F_Ilgalaikioturt59Inventorinisnu1</vt:lpstr>
      <vt:lpstr>VAS084_F_Ilgalaikioturt59Inventorinisnu1</vt:lpstr>
      <vt:lpstr>'Forma 13'!VAS084_F_Ilgalaikioturt59Kitareguliuoja1</vt:lpstr>
      <vt:lpstr>VAS084_F_Ilgalaikioturt59Kitareguliuoja1</vt:lpstr>
      <vt:lpstr>'Forma 13'!VAS084_F_Ilgalaikioturt59Kitosveiklosne1</vt:lpstr>
      <vt:lpstr>VAS084_F_Ilgalaikioturt59Kitosveiklosne1</vt:lpstr>
      <vt:lpstr>'Forma 13'!VAS084_F_Ilgalaikioturt59Lrklimatokaito1</vt:lpstr>
      <vt:lpstr>VAS084_F_Ilgalaikioturt59Lrklimatokaito1</vt:lpstr>
      <vt:lpstr>'Forma 13'!VAS084_F_Ilgalaikioturt59Nuotekudumblot1</vt:lpstr>
      <vt:lpstr>VAS084_F_Ilgalaikioturt59Nuotekudumblot1</vt:lpstr>
      <vt:lpstr>'Forma 13'!VAS084_F_Ilgalaikioturt59Nuotekusurinki1</vt:lpstr>
      <vt:lpstr>VAS084_F_Ilgalaikioturt59Nuotekusurinki1</vt:lpstr>
      <vt:lpstr>'Forma 13'!VAS084_F_Ilgalaikioturt59Nuotekuvalymas1</vt:lpstr>
      <vt:lpstr>VAS084_F_Ilgalaikioturt59Nuotekuvalymas1</vt:lpstr>
      <vt:lpstr>'Forma 13'!VAS084_F_Ilgalaikioturt59Pavirsiniunuot1</vt:lpstr>
      <vt:lpstr>VAS084_F_Ilgalaikioturt59Pavirsiniunuot1</vt:lpstr>
      <vt:lpstr>'Forma 13'!VAS084_F_Ilgalaikioturt59Turtovienetask1</vt:lpstr>
      <vt:lpstr>VAS084_F_Ilgalaikioturt59Turtovienetask1</vt:lpstr>
      <vt:lpstr>'Forma 13'!VAS084_F_Ilgalaikioturt5Apskaitosveikla1</vt:lpstr>
      <vt:lpstr>VAS084_F_Ilgalaikioturt5Apskaitosveikla1</vt:lpstr>
      <vt:lpstr>'Forma 13'!VAS084_F_Ilgalaikioturt5Geriamojovande7</vt:lpstr>
      <vt:lpstr>VAS084_F_Ilgalaikioturt5Geriamojovande7</vt:lpstr>
      <vt:lpstr>'Forma 13'!VAS084_F_Ilgalaikioturt5Geriamojovande8</vt:lpstr>
      <vt:lpstr>VAS084_F_Ilgalaikioturt5Geriamojovande8</vt:lpstr>
      <vt:lpstr>'Forma 13'!VAS084_F_Ilgalaikioturt5Geriamojovande9</vt:lpstr>
      <vt:lpstr>VAS084_F_Ilgalaikioturt5Geriamojovande9</vt:lpstr>
      <vt:lpstr>'Forma 13'!VAS084_F_Ilgalaikioturt5Inventorinisnu1</vt:lpstr>
      <vt:lpstr>VAS084_F_Ilgalaikioturt5Inventorinisnu1</vt:lpstr>
      <vt:lpstr>'Forma 13'!VAS084_F_Ilgalaikioturt5Kitareguliuoja1</vt:lpstr>
      <vt:lpstr>VAS084_F_Ilgalaikioturt5Kitareguliuoja1</vt:lpstr>
      <vt:lpstr>'Forma 13'!VAS084_F_Ilgalaikioturt5Kitosveiklosne1</vt:lpstr>
      <vt:lpstr>VAS084_F_Ilgalaikioturt5Kitosveiklosne1</vt:lpstr>
      <vt:lpstr>'Forma 13'!VAS084_F_Ilgalaikioturt5Lrklimatokaito1</vt:lpstr>
      <vt:lpstr>VAS084_F_Ilgalaikioturt5Lrklimatokaito1</vt:lpstr>
      <vt:lpstr>'Forma 13'!VAS084_F_Ilgalaikioturt5Nuotekudumblot1</vt:lpstr>
      <vt:lpstr>VAS084_F_Ilgalaikioturt5Nuotekudumblot1</vt:lpstr>
      <vt:lpstr>'Forma 13'!VAS084_F_Ilgalaikioturt5Nuotekusurinki1</vt:lpstr>
      <vt:lpstr>VAS084_F_Ilgalaikioturt5Nuotekusurinki1</vt:lpstr>
      <vt:lpstr>'Forma 13'!VAS084_F_Ilgalaikioturt5Nuotekuvalymas1</vt:lpstr>
      <vt:lpstr>VAS084_F_Ilgalaikioturt5Nuotekuvalymas1</vt:lpstr>
      <vt:lpstr>'Forma 13'!VAS084_F_Ilgalaikioturt5Pavirsiniunuot1</vt:lpstr>
      <vt:lpstr>VAS084_F_Ilgalaikioturt5Pavirsiniunuot1</vt:lpstr>
      <vt:lpstr>'Forma 13'!VAS084_F_Ilgalaikioturt5Turtovienetask1</vt:lpstr>
      <vt:lpstr>VAS084_F_Ilgalaikioturt5Turtovienetask1</vt:lpstr>
      <vt:lpstr>'Forma 13'!VAS084_F_Ilgalaikioturt60Apskaitosveikla1</vt:lpstr>
      <vt:lpstr>VAS084_F_Ilgalaikioturt60Apskaitosveikla1</vt:lpstr>
      <vt:lpstr>'Forma 13'!VAS084_F_Ilgalaikioturt60Geriamojovande7</vt:lpstr>
      <vt:lpstr>VAS084_F_Ilgalaikioturt60Geriamojovande7</vt:lpstr>
      <vt:lpstr>'Forma 13'!VAS084_F_Ilgalaikioturt60Geriamojovande8</vt:lpstr>
      <vt:lpstr>VAS084_F_Ilgalaikioturt60Geriamojovande8</vt:lpstr>
      <vt:lpstr>'Forma 13'!VAS084_F_Ilgalaikioturt60Geriamojovande9</vt:lpstr>
      <vt:lpstr>VAS084_F_Ilgalaikioturt60Geriamojovande9</vt:lpstr>
      <vt:lpstr>'Forma 13'!VAS084_F_Ilgalaikioturt60Inventorinisnu1</vt:lpstr>
      <vt:lpstr>VAS084_F_Ilgalaikioturt60Inventorinisnu1</vt:lpstr>
      <vt:lpstr>'Forma 13'!VAS084_F_Ilgalaikioturt60Kitareguliuoja1</vt:lpstr>
      <vt:lpstr>VAS084_F_Ilgalaikioturt60Kitareguliuoja1</vt:lpstr>
      <vt:lpstr>'Forma 13'!VAS084_F_Ilgalaikioturt60Kitosveiklosne1</vt:lpstr>
      <vt:lpstr>VAS084_F_Ilgalaikioturt60Kitosveiklosne1</vt:lpstr>
      <vt:lpstr>'Forma 13'!VAS084_F_Ilgalaikioturt60Lrklimatokaito1</vt:lpstr>
      <vt:lpstr>VAS084_F_Ilgalaikioturt60Lrklimatokaito1</vt:lpstr>
      <vt:lpstr>'Forma 13'!VAS084_F_Ilgalaikioturt60Nuotekudumblot1</vt:lpstr>
      <vt:lpstr>VAS084_F_Ilgalaikioturt60Nuotekudumblot1</vt:lpstr>
      <vt:lpstr>'Forma 13'!VAS084_F_Ilgalaikioturt60Nuotekusurinki1</vt:lpstr>
      <vt:lpstr>VAS084_F_Ilgalaikioturt60Nuotekusurinki1</vt:lpstr>
      <vt:lpstr>'Forma 13'!VAS084_F_Ilgalaikioturt60Nuotekuvalymas1</vt:lpstr>
      <vt:lpstr>VAS084_F_Ilgalaikioturt60Nuotekuvalymas1</vt:lpstr>
      <vt:lpstr>'Forma 13'!VAS084_F_Ilgalaikioturt60Pavirsiniunuot1</vt:lpstr>
      <vt:lpstr>VAS084_F_Ilgalaikioturt60Pavirsiniunuot1</vt:lpstr>
      <vt:lpstr>'Forma 13'!VAS084_F_Ilgalaikioturt60Turtovienetask1</vt:lpstr>
      <vt:lpstr>VAS084_F_Ilgalaikioturt60Turtovienetask1</vt:lpstr>
      <vt:lpstr>'Forma 13'!VAS084_F_Ilgalaikioturt61Apskaitosveikla1</vt:lpstr>
      <vt:lpstr>VAS084_F_Ilgalaikioturt61Apskaitosveikla1</vt:lpstr>
      <vt:lpstr>'Forma 13'!VAS084_F_Ilgalaikioturt61Geriamojovande7</vt:lpstr>
      <vt:lpstr>VAS084_F_Ilgalaikioturt61Geriamojovande7</vt:lpstr>
      <vt:lpstr>'Forma 13'!VAS084_F_Ilgalaikioturt61Geriamojovande8</vt:lpstr>
      <vt:lpstr>VAS084_F_Ilgalaikioturt61Geriamojovande8</vt:lpstr>
      <vt:lpstr>'Forma 13'!VAS084_F_Ilgalaikioturt61Geriamojovande9</vt:lpstr>
      <vt:lpstr>VAS084_F_Ilgalaikioturt61Geriamojovande9</vt:lpstr>
      <vt:lpstr>'Forma 13'!VAS084_F_Ilgalaikioturt61Inventorinisnu1</vt:lpstr>
      <vt:lpstr>VAS084_F_Ilgalaikioturt61Inventorinisnu1</vt:lpstr>
      <vt:lpstr>'Forma 13'!VAS084_F_Ilgalaikioturt61Kitareguliuoja1</vt:lpstr>
      <vt:lpstr>VAS084_F_Ilgalaikioturt61Kitareguliuoja1</vt:lpstr>
      <vt:lpstr>'Forma 13'!VAS084_F_Ilgalaikioturt61Kitosveiklosne1</vt:lpstr>
      <vt:lpstr>VAS084_F_Ilgalaikioturt61Kitosveiklosne1</vt:lpstr>
      <vt:lpstr>'Forma 13'!VAS084_F_Ilgalaikioturt61Lrklimatokaito1</vt:lpstr>
      <vt:lpstr>VAS084_F_Ilgalaikioturt61Lrklimatokaito1</vt:lpstr>
      <vt:lpstr>'Forma 13'!VAS084_F_Ilgalaikioturt61Nuotekudumblot1</vt:lpstr>
      <vt:lpstr>VAS084_F_Ilgalaikioturt61Nuotekudumblot1</vt:lpstr>
      <vt:lpstr>'Forma 13'!VAS084_F_Ilgalaikioturt61Nuotekusurinki1</vt:lpstr>
      <vt:lpstr>VAS084_F_Ilgalaikioturt61Nuotekusurinki1</vt:lpstr>
      <vt:lpstr>'Forma 13'!VAS084_F_Ilgalaikioturt61Nuotekuvalymas1</vt:lpstr>
      <vt:lpstr>VAS084_F_Ilgalaikioturt61Nuotekuvalymas1</vt:lpstr>
      <vt:lpstr>'Forma 13'!VAS084_F_Ilgalaikioturt61Pavirsiniunuot1</vt:lpstr>
      <vt:lpstr>VAS084_F_Ilgalaikioturt61Pavirsiniunuot1</vt:lpstr>
      <vt:lpstr>'Forma 13'!VAS084_F_Ilgalaikioturt61Turtovienetask1</vt:lpstr>
      <vt:lpstr>VAS084_F_Ilgalaikioturt61Turtovienetask1</vt:lpstr>
      <vt:lpstr>'Forma 13'!VAS084_F_Ilgalaikioturt62Apskaitosveikla1</vt:lpstr>
      <vt:lpstr>VAS084_F_Ilgalaikioturt62Apskaitosveikla1</vt:lpstr>
      <vt:lpstr>'Forma 13'!VAS084_F_Ilgalaikioturt62Geriamojovande7</vt:lpstr>
      <vt:lpstr>VAS084_F_Ilgalaikioturt62Geriamojovande7</vt:lpstr>
      <vt:lpstr>'Forma 13'!VAS084_F_Ilgalaikioturt62Geriamojovande8</vt:lpstr>
      <vt:lpstr>VAS084_F_Ilgalaikioturt62Geriamojovande8</vt:lpstr>
      <vt:lpstr>'Forma 13'!VAS084_F_Ilgalaikioturt62Geriamojovande9</vt:lpstr>
      <vt:lpstr>VAS084_F_Ilgalaikioturt62Geriamojovande9</vt:lpstr>
      <vt:lpstr>'Forma 13'!VAS084_F_Ilgalaikioturt62Inventorinisnu1</vt:lpstr>
      <vt:lpstr>VAS084_F_Ilgalaikioturt62Inventorinisnu1</vt:lpstr>
      <vt:lpstr>'Forma 13'!VAS084_F_Ilgalaikioturt62Kitareguliuoja1</vt:lpstr>
      <vt:lpstr>VAS084_F_Ilgalaikioturt62Kitareguliuoja1</vt:lpstr>
      <vt:lpstr>'Forma 13'!VAS084_F_Ilgalaikioturt62Kitosveiklosne1</vt:lpstr>
      <vt:lpstr>VAS084_F_Ilgalaikioturt62Kitosveiklosne1</vt:lpstr>
      <vt:lpstr>'Forma 13'!VAS084_F_Ilgalaikioturt62Lrklimatokaito1</vt:lpstr>
      <vt:lpstr>VAS084_F_Ilgalaikioturt62Lrklimatokaito1</vt:lpstr>
      <vt:lpstr>'Forma 13'!VAS084_F_Ilgalaikioturt62Nuotekudumblot1</vt:lpstr>
      <vt:lpstr>VAS084_F_Ilgalaikioturt62Nuotekudumblot1</vt:lpstr>
      <vt:lpstr>'Forma 13'!VAS084_F_Ilgalaikioturt62Nuotekusurinki1</vt:lpstr>
      <vt:lpstr>VAS084_F_Ilgalaikioturt62Nuotekusurinki1</vt:lpstr>
      <vt:lpstr>'Forma 13'!VAS084_F_Ilgalaikioturt62Nuotekuvalymas1</vt:lpstr>
      <vt:lpstr>VAS084_F_Ilgalaikioturt62Nuotekuvalymas1</vt:lpstr>
      <vt:lpstr>'Forma 13'!VAS084_F_Ilgalaikioturt62Pavirsiniunuot1</vt:lpstr>
      <vt:lpstr>VAS084_F_Ilgalaikioturt62Pavirsiniunuot1</vt:lpstr>
      <vt:lpstr>'Forma 13'!VAS084_F_Ilgalaikioturt62Turtovienetask1</vt:lpstr>
      <vt:lpstr>VAS084_F_Ilgalaikioturt62Turtovienetask1</vt:lpstr>
      <vt:lpstr>'Forma 13'!VAS084_F_Ilgalaikioturt63Apskaitosveikla1</vt:lpstr>
      <vt:lpstr>VAS084_F_Ilgalaikioturt63Apskaitosveikla1</vt:lpstr>
      <vt:lpstr>'Forma 13'!VAS084_F_Ilgalaikioturt63Geriamojovande7</vt:lpstr>
      <vt:lpstr>VAS084_F_Ilgalaikioturt63Geriamojovande7</vt:lpstr>
      <vt:lpstr>'Forma 13'!VAS084_F_Ilgalaikioturt63Geriamojovande8</vt:lpstr>
      <vt:lpstr>VAS084_F_Ilgalaikioturt63Geriamojovande8</vt:lpstr>
      <vt:lpstr>'Forma 13'!VAS084_F_Ilgalaikioturt63Geriamojovande9</vt:lpstr>
      <vt:lpstr>VAS084_F_Ilgalaikioturt63Geriamojovande9</vt:lpstr>
      <vt:lpstr>'Forma 13'!VAS084_F_Ilgalaikioturt63Inventorinisnu1</vt:lpstr>
      <vt:lpstr>VAS084_F_Ilgalaikioturt63Inventorinisnu1</vt:lpstr>
      <vt:lpstr>'Forma 13'!VAS084_F_Ilgalaikioturt63Kitareguliuoja1</vt:lpstr>
      <vt:lpstr>VAS084_F_Ilgalaikioturt63Kitareguliuoja1</vt:lpstr>
      <vt:lpstr>'Forma 13'!VAS084_F_Ilgalaikioturt63Kitosveiklosne1</vt:lpstr>
      <vt:lpstr>VAS084_F_Ilgalaikioturt63Kitosveiklosne1</vt:lpstr>
      <vt:lpstr>'Forma 13'!VAS084_F_Ilgalaikioturt63Lrklimatokaito1</vt:lpstr>
      <vt:lpstr>VAS084_F_Ilgalaikioturt63Lrklimatokaito1</vt:lpstr>
      <vt:lpstr>'Forma 13'!VAS084_F_Ilgalaikioturt63Nuotekudumblot1</vt:lpstr>
      <vt:lpstr>VAS084_F_Ilgalaikioturt63Nuotekudumblot1</vt:lpstr>
      <vt:lpstr>'Forma 13'!VAS084_F_Ilgalaikioturt63Nuotekusurinki1</vt:lpstr>
      <vt:lpstr>VAS084_F_Ilgalaikioturt63Nuotekusurinki1</vt:lpstr>
      <vt:lpstr>'Forma 13'!VAS084_F_Ilgalaikioturt63Nuotekuvalymas1</vt:lpstr>
      <vt:lpstr>VAS084_F_Ilgalaikioturt63Nuotekuvalymas1</vt:lpstr>
      <vt:lpstr>'Forma 13'!VAS084_F_Ilgalaikioturt63Pavirsiniunuot1</vt:lpstr>
      <vt:lpstr>VAS084_F_Ilgalaikioturt63Pavirsiniunuot1</vt:lpstr>
      <vt:lpstr>'Forma 13'!VAS084_F_Ilgalaikioturt63Turtovienetask1</vt:lpstr>
      <vt:lpstr>VAS084_F_Ilgalaikioturt63Turtovienetask1</vt:lpstr>
      <vt:lpstr>'Forma 13'!VAS084_F_Ilgalaikioturt64Apskaitosveikla1</vt:lpstr>
      <vt:lpstr>VAS084_F_Ilgalaikioturt64Apskaitosveikla1</vt:lpstr>
      <vt:lpstr>'Forma 13'!VAS084_F_Ilgalaikioturt64Geriamojovande7</vt:lpstr>
      <vt:lpstr>VAS084_F_Ilgalaikioturt64Geriamojovande7</vt:lpstr>
      <vt:lpstr>'Forma 13'!VAS084_F_Ilgalaikioturt64Geriamojovande8</vt:lpstr>
      <vt:lpstr>VAS084_F_Ilgalaikioturt64Geriamojovande8</vt:lpstr>
      <vt:lpstr>'Forma 13'!VAS084_F_Ilgalaikioturt64Geriamojovande9</vt:lpstr>
      <vt:lpstr>VAS084_F_Ilgalaikioturt64Geriamojovande9</vt:lpstr>
      <vt:lpstr>'Forma 13'!VAS084_F_Ilgalaikioturt64Inventorinisnu1</vt:lpstr>
      <vt:lpstr>VAS084_F_Ilgalaikioturt64Inventorinisnu1</vt:lpstr>
      <vt:lpstr>'Forma 13'!VAS084_F_Ilgalaikioturt64Kitareguliuoja1</vt:lpstr>
      <vt:lpstr>VAS084_F_Ilgalaikioturt64Kitareguliuoja1</vt:lpstr>
      <vt:lpstr>'Forma 13'!VAS084_F_Ilgalaikioturt64Kitosveiklosne1</vt:lpstr>
      <vt:lpstr>VAS084_F_Ilgalaikioturt64Kitosveiklosne1</vt:lpstr>
      <vt:lpstr>'Forma 13'!VAS084_F_Ilgalaikioturt64Lrklimatokaito1</vt:lpstr>
      <vt:lpstr>VAS084_F_Ilgalaikioturt64Lrklimatokaito1</vt:lpstr>
      <vt:lpstr>'Forma 13'!VAS084_F_Ilgalaikioturt64Nuotekudumblot1</vt:lpstr>
      <vt:lpstr>VAS084_F_Ilgalaikioturt64Nuotekudumblot1</vt:lpstr>
      <vt:lpstr>'Forma 13'!VAS084_F_Ilgalaikioturt64Nuotekusurinki1</vt:lpstr>
      <vt:lpstr>VAS084_F_Ilgalaikioturt64Nuotekusurinki1</vt:lpstr>
      <vt:lpstr>'Forma 13'!VAS084_F_Ilgalaikioturt64Nuotekuvalymas1</vt:lpstr>
      <vt:lpstr>VAS084_F_Ilgalaikioturt64Nuotekuvalymas1</vt:lpstr>
      <vt:lpstr>'Forma 13'!VAS084_F_Ilgalaikioturt64Pavirsiniunuot1</vt:lpstr>
      <vt:lpstr>VAS084_F_Ilgalaikioturt64Pavirsiniunuot1</vt:lpstr>
      <vt:lpstr>'Forma 13'!VAS084_F_Ilgalaikioturt64Turtovienetask1</vt:lpstr>
      <vt:lpstr>VAS084_F_Ilgalaikioturt64Turtovienetask1</vt:lpstr>
      <vt:lpstr>'Forma 13'!VAS084_F_Ilgalaikioturt65Apskaitosveikla1</vt:lpstr>
      <vt:lpstr>VAS084_F_Ilgalaikioturt65Apskaitosveikla1</vt:lpstr>
      <vt:lpstr>'Forma 13'!VAS084_F_Ilgalaikioturt65Geriamojovande7</vt:lpstr>
      <vt:lpstr>VAS084_F_Ilgalaikioturt65Geriamojovande7</vt:lpstr>
      <vt:lpstr>'Forma 13'!VAS084_F_Ilgalaikioturt65Geriamojovande8</vt:lpstr>
      <vt:lpstr>VAS084_F_Ilgalaikioturt65Geriamojovande8</vt:lpstr>
      <vt:lpstr>'Forma 13'!VAS084_F_Ilgalaikioturt65Geriamojovande9</vt:lpstr>
      <vt:lpstr>VAS084_F_Ilgalaikioturt65Geriamojovande9</vt:lpstr>
      <vt:lpstr>'Forma 13'!VAS084_F_Ilgalaikioturt65Inventorinisnu1</vt:lpstr>
      <vt:lpstr>VAS084_F_Ilgalaikioturt65Inventorinisnu1</vt:lpstr>
      <vt:lpstr>'Forma 13'!VAS084_F_Ilgalaikioturt65Kitareguliuoja1</vt:lpstr>
      <vt:lpstr>VAS084_F_Ilgalaikioturt65Kitareguliuoja1</vt:lpstr>
      <vt:lpstr>'Forma 13'!VAS084_F_Ilgalaikioturt65Kitosveiklosne1</vt:lpstr>
      <vt:lpstr>VAS084_F_Ilgalaikioturt65Kitosveiklosne1</vt:lpstr>
      <vt:lpstr>'Forma 13'!VAS084_F_Ilgalaikioturt65Lrklimatokaito1</vt:lpstr>
      <vt:lpstr>VAS084_F_Ilgalaikioturt65Lrklimatokaito1</vt:lpstr>
      <vt:lpstr>'Forma 13'!VAS084_F_Ilgalaikioturt65Nuotekudumblot1</vt:lpstr>
      <vt:lpstr>VAS084_F_Ilgalaikioturt65Nuotekudumblot1</vt:lpstr>
      <vt:lpstr>'Forma 13'!VAS084_F_Ilgalaikioturt65Nuotekusurinki1</vt:lpstr>
      <vt:lpstr>VAS084_F_Ilgalaikioturt65Nuotekusurinki1</vt:lpstr>
      <vt:lpstr>'Forma 13'!VAS084_F_Ilgalaikioturt65Nuotekuvalymas1</vt:lpstr>
      <vt:lpstr>VAS084_F_Ilgalaikioturt65Nuotekuvalymas1</vt:lpstr>
      <vt:lpstr>'Forma 13'!VAS084_F_Ilgalaikioturt65Pavirsiniunuot1</vt:lpstr>
      <vt:lpstr>VAS084_F_Ilgalaikioturt65Pavirsiniunuot1</vt:lpstr>
      <vt:lpstr>'Forma 13'!VAS084_F_Ilgalaikioturt65Turtovienetask1</vt:lpstr>
      <vt:lpstr>VAS084_F_Ilgalaikioturt65Turtovienetask1</vt:lpstr>
      <vt:lpstr>'Forma 13'!VAS084_F_Ilgalaikioturt66Apskaitosveikla1</vt:lpstr>
      <vt:lpstr>VAS084_F_Ilgalaikioturt66Apskaitosveikla1</vt:lpstr>
      <vt:lpstr>'Forma 13'!VAS084_F_Ilgalaikioturt66Geriamojovande7</vt:lpstr>
      <vt:lpstr>VAS084_F_Ilgalaikioturt66Geriamojovande7</vt:lpstr>
      <vt:lpstr>'Forma 13'!VAS084_F_Ilgalaikioturt66Geriamojovande8</vt:lpstr>
      <vt:lpstr>VAS084_F_Ilgalaikioturt66Geriamojovande8</vt:lpstr>
      <vt:lpstr>'Forma 13'!VAS084_F_Ilgalaikioturt66Geriamojovande9</vt:lpstr>
      <vt:lpstr>VAS084_F_Ilgalaikioturt66Geriamojovande9</vt:lpstr>
      <vt:lpstr>'Forma 13'!VAS084_F_Ilgalaikioturt66Inventorinisnu1</vt:lpstr>
      <vt:lpstr>VAS084_F_Ilgalaikioturt66Inventorinisnu1</vt:lpstr>
      <vt:lpstr>'Forma 13'!VAS084_F_Ilgalaikioturt66Kitareguliuoja1</vt:lpstr>
      <vt:lpstr>VAS084_F_Ilgalaikioturt66Kitareguliuoja1</vt:lpstr>
      <vt:lpstr>'Forma 13'!VAS084_F_Ilgalaikioturt66Kitosveiklosne1</vt:lpstr>
      <vt:lpstr>VAS084_F_Ilgalaikioturt66Kitosveiklosne1</vt:lpstr>
      <vt:lpstr>'Forma 13'!VAS084_F_Ilgalaikioturt66Lrklimatokaito1</vt:lpstr>
      <vt:lpstr>VAS084_F_Ilgalaikioturt66Lrklimatokaito1</vt:lpstr>
      <vt:lpstr>'Forma 13'!VAS084_F_Ilgalaikioturt66Nuotekudumblot1</vt:lpstr>
      <vt:lpstr>VAS084_F_Ilgalaikioturt66Nuotekudumblot1</vt:lpstr>
      <vt:lpstr>'Forma 13'!VAS084_F_Ilgalaikioturt66Nuotekusurinki1</vt:lpstr>
      <vt:lpstr>VAS084_F_Ilgalaikioturt66Nuotekusurinki1</vt:lpstr>
      <vt:lpstr>'Forma 13'!VAS084_F_Ilgalaikioturt66Nuotekuvalymas1</vt:lpstr>
      <vt:lpstr>VAS084_F_Ilgalaikioturt66Nuotekuvalymas1</vt:lpstr>
      <vt:lpstr>'Forma 13'!VAS084_F_Ilgalaikioturt66Pavirsiniunuot1</vt:lpstr>
      <vt:lpstr>VAS084_F_Ilgalaikioturt66Pavirsiniunuot1</vt:lpstr>
      <vt:lpstr>'Forma 13'!VAS084_F_Ilgalaikioturt66Turtovienetask1</vt:lpstr>
      <vt:lpstr>VAS084_F_Ilgalaikioturt66Turtovienetask1</vt:lpstr>
      <vt:lpstr>'Forma 13'!VAS084_F_Ilgalaikioturt67Apskaitosveikla1</vt:lpstr>
      <vt:lpstr>VAS084_F_Ilgalaikioturt67Apskaitosveikla1</vt:lpstr>
      <vt:lpstr>'Forma 13'!VAS084_F_Ilgalaikioturt67Geriamojovande7</vt:lpstr>
      <vt:lpstr>VAS084_F_Ilgalaikioturt67Geriamojovande7</vt:lpstr>
      <vt:lpstr>'Forma 13'!VAS084_F_Ilgalaikioturt67Geriamojovande8</vt:lpstr>
      <vt:lpstr>VAS084_F_Ilgalaikioturt67Geriamojovande8</vt:lpstr>
      <vt:lpstr>'Forma 13'!VAS084_F_Ilgalaikioturt67Geriamojovande9</vt:lpstr>
      <vt:lpstr>VAS084_F_Ilgalaikioturt67Geriamojovande9</vt:lpstr>
      <vt:lpstr>'Forma 13'!VAS084_F_Ilgalaikioturt67Inventorinisnu1</vt:lpstr>
      <vt:lpstr>VAS084_F_Ilgalaikioturt67Inventorinisnu1</vt:lpstr>
      <vt:lpstr>'Forma 13'!VAS084_F_Ilgalaikioturt67Kitareguliuoja1</vt:lpstr>
      <vt:lpstr>VAS084_F_Ilgalaikioturt67Kitareguliuoja1</vt:lpstr>
      <vt:lpstr>'Forma 13'!VAS084_F_Ilgalaikioturt67Kitosveiklosne1</vt:lpstr>
      <vt:lpstr>VAS084_F_Ilgalaikioturt67Kitosveiklosne1</vt:lpstr>
      <vt:lpstr>'Forma 13'!VAS084_F_Ilgalaikioturt67Lrklimatokaito1</vt:lpstr>
      <vt:lpstr>VAS084_F_Ilgalaikioturt67Lrklimatokaito1</vt:lpstr>
      <vt:lpstr>'Forma 13'!VAS084_F_Ilgalaikioturt67Nuotekudumblot1</vt:lpstr>
      <vt:lpstr>VAS084_F_Ilgalaikioturt67Nuotekudumblot1</vt:lpstr>
      <vt:lpstr>'Forma 13'!VAS084_F_Ilgalaikioturt67Nuotekusurinki1</vt:lpstr>
      <vt:lpstr>VAS084_F_Ilgalaikioturt67Nuotekusurinki1</vt:lpstr>
      <vt:lpstr>'Forma 13'!VAS084_F_Ilgalaikioturt67Nuotekuvalymas1</vt:lpstr>
      <vt:lpstr>VAS084_F_Ilgalaikioturt67Nuotekuvalymas1</vt:lpstr>
      <vt:lpstr>'Forma 13'!VAS084_F_Ilgalaikioturt67Pavirsiniunuot1</vt:lpstr>
      <vt:lpstr>VAS084_F_Ilgalaikioturt67Pavirsiniunuot1</vt:lpstr>
      <vt:lpstr>'Forma 13'!VAS084_F_Ilgalaikioturt67Turtovienetask1</vt:lpstr>
      <vt:lpstr>VAS084_F_Ilgalaikioturt67Turtovienetask1</vt:lpstr>
      <vt:lpstr>'Forma 13'!VAS084_F_Ilgalaikioturt68Apskaitosveikla1</vt:lpstr>
      <vt:lpstr>VAS084_F_Ilgalaikioturt68Apskaitosveikla1</vt:lpstr>
      <vt:lpstr>'Forma 13'!VAS084_F_Ilgalaikioturt68Geriamojovande7</vt:lpstr>
      <vt:lpstr>VAS084_F_Ilgalaikioturt68Geriamojovande7</vt:lpstr>
      <vt:lpstr>'Forma 13'!VAS084_F_Ilgalaikioturt68Geriamojovande8</vt:lpstr>
      <vt:lpstr>VAS084_F_Ilgalaikioturt68Geriamojovande8</vt:lpstr>
      <vt:lpstr>'Forma 13'!VAS084_F_Ilgalaikioturt68Geriamojovande9</vt:lpstr>
      <vt:lpstr>VAS084_F_Ilgalaikioturt68Geriamojovande9</vt:lpstr>
      <vt:lpstr>'Forma 13'!VAS084_F_Ilgalaikioturt68Inventorinisnu1</vt:lpstr>
      <vt:lpstr>VAS084_F_Ilgalaikioturt68Inventorinisnu1</vt:lpstr>
      <vt:lpstr>'Forma 13'!VAS084_F_Ilgalaikioturt68Kitareguliuoja1</vt:lpstr>
      <vt:lpstr>VAS084_F_Ilgalaikioturt68Kitareguliuoja1</vt:lpstr>
      <vt:lpstr>'Forma 13'!VAS084_F_Ilgalaikioturt68Kitosveiklosne1</vt:lpstr>
      <vt:lpstr>VAS084_F_Ilgalaikioturt68Kitosveiklosne1</vt:lpstr>
      <vt:lpstr>'Forma 13'!VAS084_F_Ilgalaikioturt68Lrklimatokaito1</vt:lpstr>
      <vt:lpstr>VAS084_F_Ilgalaikioturt68Lrklimatokaito1</vt:lpstr>
      <vt:lpstr>'Forma 13'!VAS084_F_Ilgalaikioturt68Nuotekudumblot1</vt:lpstr>
      <vt:lpstr>VAS084_F_Ilgalaikioturt68Nuotekudumblot1</vt:lpstr>
      <vt:lpstr>'Forma 13'!VAS084_F_Ilgalaikioturt68Nuotekusurinki1</vt:lpstr>
      <vt:lpstr>VAS084_F_Ilgalaikioturt68Nuotekusurinki1</vt:lpstr>
      <vt:lpstr>'Forma 13'!VAS084_F_Ilgalaikioturt68Nuotekuvalymas1</vt:lpstr>
      <vt:lpstr>VAS084_F_Ilgalaikioturt68Nuotekuvalymas1</vt:lpstr>
      <vt:lpstr>'Forma 13'!VAS084_F_Ilgalaikioturt68Pavirsiniunuot1</vt:lpstr>
      <vt:lpstr>VAS084_F_Ilgalaikioturt68Pavirsiniunuot1</vt:lpstr>
      <vt:lpstr>'Forma 13'!VAS084_F_Ilgalaikioturt68Turtovienetask1</vt:lpstr>
      <vt:lpstr>VAS084_F_Ilgalaikioturt68Turtovienetask1</vt:lpstr>
      <vt:lpstr>'Forma 13'!VAS084_F_Ilgalaikioturt69Apskaitosveikla1</vt:lpstr>
      <vt:lpstr>VAS084_F_Ilgalaikioturt69Apskaitosveikla1</vt:lpstr>
      <vt:lpstr>'Forma 13'!VAS084_F_Ilgalaikioturt69Geriamojovande7</vt:lpstr>
      <vt:lpstr>VAS084_F_Ilgalaikioturt69Geriamojovande7</vt:lpstr>
      <vt:lpstr>'Forma 13'!VAS084_F_Ilgalaikioturt69Geriamojovande8</vt:lpstr>
      <vt:lpstr>VAS084_F_Ilgalaikioturt69Geriamojovande8</vt:lpstr>
      <vt:lpstr>'Forma 13'!VAS084_F_Ilgalaikioturt69Geriamojovande9</vt:lpstr>
      <vt:lpstr>VAS084_F_Ilgalaikioturt69Geriamojovande9</vt:lpstr>
      <vt:lpstr>'Forma 13'!VAS084_F_Ilgalaikioturt69Inventorinisnu1</vt:lpstr>
      <vt:lpstr>VAS084_F_Ilgalaikioturt69Inventorinisnu1</vt:lpstr>
      <vt:lpstr>'Forma 13'!VAS084_F_Ilgalaikioturt69Kitareguliuoja1</vt:lpstr>
      <vt:lpstr>VAS084_F_Ilgalaikioturt69Kitareguliuoja1</vt:lpstr>
      <vt:lpstr>'Forma 13'!VAS084_F_Ilgalaikioturt69Kitosveiklosne1</vt:lpstr>
      <vt:lpstr>VAS084_F_Ilgalaikioturt69Kitosveiklosne1</vt:lpstr>
      <vt:lpstr>'Forma 13'!VAS084_F_Ilgalaikioturt69Lrklimatokaito1</vt:lpstr>
      <vt:lpstr>VAS084_F_Ilgalaikioturt69Lrklimatokaito1</vt:lpstr>
      <vt:lpstr>'Forma 13'!VAS084_F_Ilgalaikioturt69Nuotekudumblot1</vt:lpstr>
      <vt:lpstr>VAS084_F_Ilgalaikioturt69Nuotekudumblot1</vt:lpstr>
      <vt:lpstr>'Forma 13'!VAS084_F_Ilgalaikioturt69Nuotekusurinki1</vt:lpstr>
      <vt:lpstr>VAS084_F_Ilgalaikioturt69Nuotekusurinki1</vt:lpstr>
      <vt:lpstr>'Forma 13'!VAS084_F_Ilgalaikioturt69Nuotekuvalymas1</vt:lpstr>
      <vt:lpstr>VAS084_F_Ilgalaikioturt69Nuotekuvalymas1</vt:lpstr>
      <vt:lpstr>'Forma 13'!VAS084_F_Ilgalaikioturt69Pavirsiniunuot1</vt:lpstr>
      <vt:lpstr>VAS084_F_Ilgalaikioturt69Pavirsiniunuot1</vt:lpstr>
      <vt:lpstr>'Forma 13'!VAS084_F_Ilgalaikioturt69Turtovienetask1</vt:lpstr>
      <vt:lpstr>VAS084_F_Ilgalaikioturt69Turtovienetask1</vt:lpstr>
      <vt:lpstr>'Forma 13'!VAS084_F_Ilgalaikioturt6Apskaitosveikla1</vt:lpstr>
      <vt:lpstr>VAS084_F_Ilgalaikioturt6Apskaitosveikla1</vt:lpstr>
      <vt:lpstr>'Forma 13'!VAS084_F_Ilgalaikioturt6Geriamojovande7</vt:lpstr>
      <vt:lpstr>VAS084_F_Ilgalaikioturt6Geriamojovande7</vt:lpstr>
      <vt:lpstr>'Forma 13'!VAS084_F_Ilgalaikioturt6Geriamojovande8</vt:lpstr>
      <vt:lpstr>VAS084_F_Ilgalaikioturt6Geriamojovande8</vt:lpstr>
      <vt:lpstr>'Forma 13'!VAS084_F_Ilgalaikioturt6Geriamojovande9</vt:lpstr>
      <vt:lpstr>VAS084_F_Ilgalaikioturt6Geriamojovande9</vt:lpstr>
      <vt:lpstr>'Forma 13'!VAS084_F_Ilgalaikioturt6Inventorinisnu1</vt:lpstr>
      <vt:lpstr>VAS084_F_Ilgalaikioturt6Inventorinisnu1</vt:lpstr>
      <vt:lpstr>'Forma 13'!VAS084_F_Ilgalaikioturt6Kitareguliuoja1</vt:lpstr>
      <vt:lpstr>VAS084_F_Ilgalaikioturt6Kitareguliuoja1</vt:lpstr>
      <vt:lpstr>'Forma 13'!VAS084_F_Ilgalaikioturt6Kitosveiklosne1</vt:lpstr>
      <vt:lpstr>VAS084_F_Ilgalaikioturt6Kitosveiklosne1</vt:lpstr>
      <vt:lpstr>'Forma 13'!VAS084_F_Ilgalaikioturt6Lrklimatokaito1</vt:lpstr>
      <vt:lpstr>VAS084_F_Ilgalaikioturt6Lrklimatokaito1</vt:lpstr>
      <vt:lpstr>'Forma 13'!VAS084_F_Ilgalaikioturt6Nuotekudumblot1</vt:lpstr>
      <vt:lpstr>VAS084_F_Ilgalaikioturt6Nuotekudumblot1</vt:lpstr>
      <vt:lpstr>'Forma 13'!VAS084_F_Ilgalaikioturt6Nuotekusurinki1</vt:lpstr>
      <vt:lpstr>VAS084_F_Ilgalaikioturt6Nuotekusurinki1</vt:lpstr>
      <vt:lpstr>'Forma 13'!VAS084_F_Ilgalaikioturt6Nuotekuvalymas1</vt:lpstr>
      <vt:lpstr>VAS084_F_Ilgalaikioturt6Nuotekuvalymas1</vt:lpstr>
      <vt:lpstr>'Forma 13'!VAS084_F_Ilgalaikioturt6Pavirsiniunuot1</vt:lpstr>
      <vt:lpstr>VAS084_F_Ilgalaikioturt6Pavirsiniunuot1</vt:lpstr>
      <vt:lpstr>'Forma 13'!VAS084_F_Ilgalaikioturt6Turtovienetask1</vt:lpstr>
      <vt:lpstr>VAS084_F_Ilgalaikioturt6Turtovienetask1</vt:lpstr>
      <vt:lpstr>'Forma 13'!VAS084_F_Ilgalaikioturt70Apskaitosveikla1</vt:lpstr>
      <vt:lpstr>VAS084_F_Ilgalaikioturt70Apskaitosveikla1</vt:lpstr>
      <vt:lpstr>'Forma 13'!VAS084_F_Ilgalaikioturt70Geriamojovande7</vt:lpstr>
      <vt:lpstr>VAS084_F_Ilgalaikioturt70Geriamojovande7</vt:lpstr>
      <vt:lpstr>'Forma 13'!VAS084_F_Ilgalaikioturt70Geriamojovande8</vt:lpstr>
      <vt:lpstr>VAS084_F_Ilgalaikioturt70Geriamojovande8</vt:lpstr>
      <vt:lpstr>'Forma 13'!VAS084_F_Ilgalaikioturt70Geriamojovande9</vt:lpstr>
      <vt:lpstr>VAS084_F_Ilgalaikioturt70Geriamojovande9</vt:lpstr>
      <vt:lpstr>'Forma 13'!VAS084_F_Ilgalaikioturt70Inventorinisnu1</vt:lpstr>
      <vt:lpstr>VAS084_F_Ilgalaikioturt70Inventorinisnu1</vt:lpstr>
      <vt:lpstr>'Forma 13'!VAS084_F_Ilgalaikioturt70Kitareguliuoja1</vt:lpstr>
      <vt:lpstr>VAS084_F_Ilgalaikioturt70Kitareguliuoja1</vt:lpstr>
      <vt:lpstr>'Forma 13'!VAS084_F_Ilgalaikioturt70Kitosveiklosne1</vt:lpstr>
      <vt:lpstr>VAS084_F_Ilgalaikioturt70Kitosveiklosne1</vt:lpstr>
      <vt:lpstr>'Forma 13'!VAS084_F_Ilgalaikioturt70Lrklimatokaito1</vt:lpstr>
      <vt:lpstr>VAS084_F_Ilgalaikioturt70Lrklimatokaito1</vt:lpstr>
      <vt:lpstr>'Forma 13'!VAS084_F_Ilgalaikioturt70Nuotekudumblot1</vt:lpstr>
      <vt:lpstr>VAS084_F_Ilgalaikioturt70Nuotekudumblot1</vt:lpstr>
      <vt:lpstr>'Forma 13'!VAS084_F_Ilgalaikioturt70Nuotekusurinki1</vt:lpstr>
      <vt:lpstr>VAS084_F_Ilgalaikioturt70Nuotekusurinki1</vt:lpstr>
      <vt:lpstr>'Forma 13'!VAS084_F_Ilgalaikioturt70Nuotekuvalymas1</vt:lpstr>
      <vt:lpstr>VAS084_F_Ilgalaikioturt70Nuotekuvalymas1</vt:lpstr>
      <vt:lpstr>'Forma 13'!VAS084_F_Ilgalaikioturt70Pavirsiniunuot1</vt:lpstr>
      <vt:lpstr>VAS084_F_Ilgalaikioturt70Pavirsiniunuot1</vt:lpstr>
      <vt:lpstr>'Forma 13'!VAS084_F_Ilgalaikioturt70Turtovienetask1</vt:lpstr>
      <vt:lpstr>VAS084_F_Ilgalaikioturt70Turtovienetask1</vt:lpstr>
      <vt:lpstr>'Forma 13'!VAS084_F_Ilgalaikioturt71Apskaitosveikla1</vt:lpstr>
      <vt:lpstr>VAS084_F_Ilgalaikioturt71Apskaitosveikla1</vt:lpstr>
      <vt:lpstr>'Forma 13'!VAS084_F_Ilgalaikioturt71Geriamojovande7</vt:lpstr>
      <vt:lpstr>VAS084_F_Ilgalaikioturt71Geriamojovande7</vt:lpstr>
      <vt:lpstr>'Forma 13'!VAS084_F_Ilgalaikioturt71Geriamojovande8</vt:lpstr>
      <vt:lpstr>VAS084_F_Ilgalaikioturt71Geriamojovande8</vt:lpstr>
      <vt:lpstr>'Forma 13'!VAS084_F_Ilgalaikioturt71Geriamojovande9</vt:lpstr>
      <vt:lpstr>VAS084_F_Ilgalaikioturt71Geriamojovande9</vt:lpstr>
      <vt:lpstr>'Forma 13'!VAS084_F_Ilgalaikioturt71Inventorinisnu1</vt:lpstr>
      <vt:lpstr>VAS084_F_Ilgalaikioturt71Inventorinisnu1</vt:lpstr>
      <vt:lpstr>'Forma 13'!VAS084_F_Ilgalaikioturt71Kitareguliuoja1</vt:lpstr>
      <vt:lpstr>VAS084_F_Ilgalaikioturt71Kitareguliuoja1</vt:lpstr>
      <vt:lpstr>'Forma 13'!VAS084_F_Ilgalaikioturt71Kitosveiklosne1</vt:lpstr>
      <vt:lpstr>VAS084_F_Ilgalaikioturt71Kitosveiklosne1</vt:lpstr>
      <vt:lpstr>'Forma 13'!VAS084_F_Ilgalaikioturt71Lrklimatokaito1</vt:lpstr>
      <vt:lpstr>VAS084_F_Ilgalaikioturt71Lrklimatokaito1</vt:lpstr>
      <vt:lpstr>'Forma 13'!VAS084_F_Ilgalaikioturt71Nuotekudumblot1</vt:lpstr>
      <vt:lpstr>VAS084_F_Ilgalaikioturt71Nuotekudumblot1</vt:lpstr>
      <vt:lpstr>'Forma 13'!VAS084_F_Ilgalaikioturt71Nuotekusurinki1</vt:lpstr>
      <vt:lpstr>VAS084_F_Ilgalaikioturt71Nuotekusurinki1</vt:lpstr>
      <vt:lpstr>'Forma 13'!VAS084_F_Ilgalaikioturt71Nuotekuvalymas1</vt:lpstr>
      <vt:lpstr>VAS084_F_Ilgalaikioturt71Nuotekuvalymas1</vt:lpstr>
      <vt:lpstr>'Forma 13'!VAS084_F_Ilgalaikioturt71Pavirsiniunuot1</vt:lpstr>
      <vt:lpstr>VAS084_F_Ilgalaikioturt71Pavirsiniunuot1</vt:lpstr>
      <vt:lpstr>'Forma 13'!VAS084_F_Ilgalaikioturt71Turtovienetask1</vt:lpstr>
      <vt:lpstr>VAS084_F_Ilgalaikioturt71Turtovienetask1</vt:lpstr>
      <vt:lpstr>'Forma 13'!VAS084_F_Ilgalaikioturt72Apskaitosveikla1</vt:lpstr>
      <vt:lpstr>VAS084_F_Ilgalaikioturt72Apskaitosveikla1</vt:lpstr>
      <vt:lpstr>'Forma 13'!VAS084_F_Ilgalaikioturt72Geriamojovande7</vt:lpstr>
      <vt:lpstr>VAS084_F_Ilgalaikioturt72Geriamojovande7</vt:lpstr>
      <vt:lpstr>'Forma 13'!VAS084_F_Ilgalaikioturt72Geriamojovande8</vt:lpstr>
      <vt:lpstr>VAS084_F_Ilgalaikioturt72Geriamojovande8</vt:lpstr>
      <vt:lpstr>'Forma 13'!VAS084_F_Ilgalaikioturt72Geriamojovande9</vt:lpstr>
      <vt:lpstr>VAS084_F_Ilgalaikioturt72Geriamojovande9</vt:lpstr>
      <vt:lpstr>'Forma 13'!VAS084_F_Ilgalaikioturt72Inventorinisnu1</vt:lpstr>
      <vt:lpstr>VAS084_F_Ilgalaikioturt72Inventorinisnu1</vt:lpstr>
      <vt:lpstr>'Forma 13'!VAS084_F_Ilgalaikioturt72Kitareguliuoja1</vt:lpstr>
      <vt:lpstr>VAS084_F_Ilgalaikioturt72Kitareguliuoja1</vt:lpstr>
      <vt:lpstr>'Forma 13'!VAS084_F_Ilgalaikioturt72Kitosveiklosne1</vt:lpstr>
      <vt:lpstr>VAS084_F_Ilgalaikioturt72Kitosveiklosne1</vt:lpstr>
      <vt:lpstr>'Forma 13'!VAS084_F_Ilgalaikioturt72Lrklimatokaito1</vt:lpstr>
      <vt:lpstr>VAS084_F_Ilgalaikioturt72Lrklimatokaito1</vt:lpstr>
      <vt:lpstr>'Forma 13'!VAS084_F_Ilgalaikioturt72Nuotekudumblot1</vt:lpstr>
      <vt:lpstr>VAS084_F_Ilgalaikioturt72Nuotekudumblot1</vt:lpstr>
      <vt:lpstr>'Forma 13'!VAS084_F_Ilgalaikioturt72Nuotekusurinki1</vt:lpstr>
      <vt:lpstr>VAS084_F_Ilgalaikioturt72Nuotekusurinki1</vt:lpstr>
      <vt:lpstr>'Forma 13'!VAS084_F_Ilgalaikioturt72Nuotekuvalymas1</vt:lpstr>
      <vt:lpstr>VAS084_F_Ilgalaikioturt72Nuotekuvalymas1</vt:lpstr>
      <vt:lpstr>'Forma 13'!VAS084_F_Ilgalaikioturt72Pavirsiniunuot1</vt:lpstr>
      <vt:lpstr>VAS084_F_Ilgalaikioturt72Pavirsiniunuot1</vt:lpstr>
      <vt:lpstr>'Forma 13'!VAS084_F_Ilgalaikioturt72Turtovienetask1</vt:lpstr>
      <vt:lpstr>VAS084_F_Ilgalaikioturt72Turtovienetask1</vt:lpstr>
      <vt:lpstr>'Forma 13'!VAS084_F_Ilgalaikioturt73Apskaitosveikla1</vt:lpstr>
      <vt:lpstr>VAS084_F_Ilgalaikioturt73Apskaitosveikla1</vt:lpstr>
      <vt:lpstr>'Forma 13'!VAS084_F_Ilgalaikioturt73Geriamojovande7</vt:lpstr>
      <vt:lpstr>VAS084_F_Ilgalaikioturt73Geriamojovande7</vt:lpstr>
      <vt:lpstr>'Forma 13'!VAS084_F_Ilgalaikioturt73Geriamojovande8</vt:lpstr>
      <vt:lpstr>VAS084_F_Ilgalaikioturt73Geriamojovande8</vt:lpstr>
      <vt:lpstr>'Forma 13'!VAS084_F_Ilgalaikioturt73Geriamojovande9</vt:lpstr>
      <vt:lpstr>VAS084_F_Ilgalaikioturt73Geriamojovande9</vt:lpstr>
      <vt:lpstr>'Forma 13'!VAS084_F_Ilgalaikioturt73Inventorinisnu1</vt:lpstr>
      <vt:lpstr>VAS084_F_Ilgalaikioturt73Inventorinisnu1</vt:lpstr>
      <vt:lpstr>'Forma 13'!VAS084_F_Ilgalaikioturt73Kitareguliuoja1</vt:lpstr>
      <vt:lpstr>VAS084_F_Ilgalaikioturt73Kitareguliuoja1</vt:lpstr>
      <vt:lpstr>'Forma 13'!VAS084_F_Ilgalaikioturt73Kitosveiklosne1</vt:lpstr>
      <vt:lpstr>VAS084_F_Ilgalaikioturt73Kitosveiklosne1</vt:lpstr>
      <vt:lpstr>'Forma 13'!VAS084_F_Ilgalaikioturt73Lrklimatokaito1</vt:lpstr>
      <vt:lpstr>VAS084_F_Ilgalaikioturt73Lrklimatokaito1</vt:lpstr>
      <vt:lpstr>'Forma 13'!VAS084_F_Ilgalaikioturt73Nuotekudumblot1</vt:lpstr>
      <vt:lpstr>VAS084_F_Ilgalaikioturt73Nuotekudumblot1</vt:lpstr>
      <vt:lpstr>'Forma 13'!VAS084_F_Ilgalaikioturt73Nuotekusurinki1</vt:lpstr>
      <vt:lpstr>VAS084_F_Ilgalaikioturt73Nuotekusurinki1</vt:lpstr>
      <vt:lpstr>'Forma 13'!VAS084_F_Ilgalaikioturt73Nuotekuvalymas1</vt:lpstr>
      <vt:lpstr>VAS084_F_Ilgalaikioturt73Nuotekuvalymas1</vt:lpstr>
      <vt:lpstr>'Forma 13'!VAS084_F_Ilgalaikioturt73Pavirsiniunuot1</vt:lpstr>
      <vt:lpstr>VAS084_F_Ilgalaikioturt73Pavirsiniunuot1</vt:lpstr>
      <vt:lpstr>'Forma 13'!VAS084_F_Ilgalaikioturt73Turtovienetask1</vt:lpstr>
      <vt:lpstr>VAS084_F_Ilgalaikioturt73Turtovienetask1</vt:lpstr>
      <vt:lpstr>'Forma 13'!VAS084_F_Ilgalaikioturt74Apskaitosveikla1</vt:lpstr>
      <vt:lpstr>VAS084_F_Ilgalaikioturt74Apskaitosveikla1</vt:lpstr>
      <vt:lpstr>'Forma 13'!VAS084_F_Ilgalaikioturt74Geriamojovande7</vt:lpstr>
      <vt:lpstr>VAS084_F_Ilgalaikioturt74Geriamojovande7</vt:lpstr>
      <vt:lpstr>'Forma 13'!VAS084_F_Ilgalaikioturt74Geriamojovande8</vt:lpstr>
      <vt:lpstr>VAS084_F_Ilgalaikioturt74Geriamojovande8</vt:lpstr>
      <vt:lpstr>'Forma 13'!VAS084_F_Ilgalaikioturt74Geriamojovande9</vt:lpstr>
      <vt:lpstr>VAS084_F_Ilgalaikioturt74Geriamojovande9</vt:lpstr>
      <vt:lpstr>'Forma 13'!VAS084_F_Ilgalaikioturt74Inventorinisnu1</vt:lpstr>
      <vt:lpstr>VAS084_F_Ilgalaikioturt74Inventorinisnu1</vt:lpstr>
      <vt:lpstr>'Forma 13'!VAS084_F_Ilgalaikioturt74Kitareguliuoja1</vt:lpstr>
      <vt:lpstr>VAS084_F_Ilgalaikioturt74Kitareguliuoja1</vt:lpstr>
      <vt:lpstr>'Forma 13'!VAS084_F_Ilgalaikioturt74Kitosveiklosne1</vt:lpstr>
      <vt:lpstr>VAS084_F_Ilgalaikioturt74Kitosveiklosne1</vt:lpstr>
      <vt:lpstr>'Forma 13'!VAS084_F_Ilgalaikioturt74Lrklimatokaito1</vt:lpstr>
      <vt:lpstr>VAS084_F_Ilgalaikioturt74Lrklimatokaito1</vt:lpstr>
      <vt:lpstr>'Forma 13'!VAS084_F_Ilgalaikioturt74Nuotekudumblot1</vt:lpstr>
      <vt:lpstr>VAS084_F_Ilgalaikioturt74Nuotekudumblot1</vt:lpstr>
      <vt:lpstr>'Forma 13'!VAS084_F_Ilgalaikioturt74Nuotekusurinki1</vt:lpstr>
      <vt:lpstr>VAS084_F_Ilgalaikioturt74Nuotekusurinki1</vt:lpstr>
      <vt:lpstr>'Forma 13'!VAS084_F_Ilgalaikioturt74Nuotekuvalymas1</vt:lpstr>
      <vt:lpstr>VAS084_F_Ilgalaikioturt74Nuotekuvalymas1</vt:lpstr>
      <vt:lpstr>'Forma 13'!VAS084_F_Ilgalaikioturt74Pavirsiniunuot1</vt:lpstr>
      <vt:lpstr>VAS084_F_Ilgalaikioturt74Pavirsiniunuot1</vt:lpstr>
      <vt:lpstr>'Forma 13'!VAS084_F_Ilgalaikioturt74Turtovienetask1</vt:lpstr>
      <vt:lpstr>VAS084_F_Ilgalaikioturt74Turtovienetask1</vt:lpstr>
      <vt:lpstr>'Forma 13'!VAS084_F_Ilgalaikioturt75Apskaitosveikla1</vt:lpstr>
      <vt:lpstr>VAS084_F_Ilgalaikioturt75Apskaitosveikla1</vt:lpstr>
      <vt:lpstr>'Forma 13'!VAS084_F_Ilgalaikioturt75Geriamojovande7</vt:lpstr>
      <vt:lpstr>VAS084_F_Ilgalaikioturt75Geriamojovande7</vt:lpstr>
      <vt:lpstr>'Forma 13'!VAS084_F_Ilgalaikioturt75Geriamojovande8</vt:lpstr>
      <vt:lpstr>VAS084_F_Ilgalaikioturt75Geriamojovande8</vt:lpstr>
      <vt:lpstr>'Forma 13'!VAS084_F_Ilgalaikioturt75Geriamojovande9</vt:lpstr>
      <vt:lpstr>VAS084_F_Ilgalaikioturt75Geriamojovande9</vt:lpstr>
      <vt:lpstr>'Forma 13'!VAS084_F_Ilgalaikioturt75Inventorinisnu1</vt:lpstr>
      <vt:lpstr>VAS084_F_Ilgalaikioturt75Inventorinisnu1</vt:lpstr>
      <vt:lpstr>'Forma 13'!VAS084_F_Ilgalaikioturt75Kitareguliuoja1</vt:lpstr>
      <vt:lpstr>VAS084_F_Ilgalaikioturt75Kitareguliuoja1</vt:lpstr>
      <vt:lpstr>'Forma 13'!VAS084_F_Ilgalaikioturt75Kitosveiklosne1</vt:lpstr>
      <vt:lpstr>VAS084_F_Ilgalaikioturt75Kitosveiklosne1</vt:lpstr>
      <vt:lpstr>'Forma 13'!VAS084_F_Ilgalaikioturt75Lrklimatokaito1</vt:lpstr>
      <vt:lpstr>VAS084_F_Ilgalaikioturt75Lrklimatokaito1</vt:lpstr>
      <vt:lpstr>'Forma 13'!VAS084_F_Ilgalaikioturt75Nuotekudumblot1</vt:lpstr>
      <vt:lpstr>VAS084_F_Ilgalaikioturt75Nuotekudumblot1</vt:lpstr>
      <vt:lpstr>'Forma 13'!VAS084_F_Ilgalaikioturt75Nuotekusurinki1</vt:lpstr>
      <vt:lpstr>VAS084_F_Ilgalaikioturt75Nuotekusurinki1</vt:lpstr>
      <vt:lpstr>'Forma 13'!VAS084_F_Ilgalaikioturt75Nuotekuvalymas1</vt:lpstr>
      <vt:lpstr>VAS084_F_Ilgalaikioturt75Nuotekuvalymas1</vt:lpstr>
      <vt:lpstr>'Forma 13'!VAS084_F_Ilgalaikioturt75Pavirsiniunuot1</vt:lpstr>
      <vt:lpstr>VAS084_F_Ilgalaikioturt75Pavirsiniunuot1</vt:lpstr>
      <vt:lpstr>'Forma 13'!VAS084_F_Ilgalaikioturt75Turtovienetask1</vt:lpstr>
      <vt:lpstr>VAS084_F_Ilgalaikioturt75Turtovienetask1</vt:lpstr>
      <vt:lpstr>'Forma 13'!VAS084_F_Ilgalaikioturt76Apskaitosveikla1</vt:lpstr>
      <vt:lpstr>VAS084_F_Ilgalaikioturt76Apskaitosveikla1</vt:lpstr>
      <vt:lpstr>'Forma 13'!VAS084_F_Ilgalaikioturt76Geriamojovande7</vt:lpstr>
      <vt:lpstr>VAS084_F_Ilgalaikioturt76Geriamojovande7</vt:lpstr>
      <vt:lpstr>'Forma 13'!VAS084_F_Ilgalaikioturt76Geriamojovande8</vt:lpstr>
      <vt:lpstr>VAS084_F_Ilgalaikioturt76Geriamojovande8</vt:lpstr>
      <vt:lpstr>'Forma 13'!VAS084_F_Ilgalaikioturt76Geriamojovande9</vt:lpstr>
      <vt:lpstr>VAS084_F_Ilgalaikioturt76Geriamojovande9</vt:lpstr>
      <vt:lpstr>'Forma 13'!VAS084_F_Ilgalaikioturt76Inventorinisnu1</vt:lpstr>
      <vt:lpstr>VAS084_F_Ilgalaikioturt76Inventorinisnu1</vt:lpstr>
      <vt:lpstr>'Forma 13'!VAS084_F_Ilgalaikioturt76Kitareguliuoja1</vt:lpstr>
      <vt:lpstr>VAS084_F_Ilgalaikioturt76Kitareguliuoja1</vt:lpstr>
      <vt:lpstr>'Forma 13'!VAS084_F_Ilgalaikioturt76Kitosveiklosne1</vt:lpstr>
      <vt:lpstr>VAS084_F_Ilgalaikioturt76Kitosveiklosne1</vt:lpstr>
      <vt:lpstr>'Forma 13'!VAS084_F_Ilgalaikioturt76Lrklimatokaito1</vt:lpstr>
      <vt:lpstr>VAS084_F_Ilgalaikioturt76Lrklimatokaito1</vt:lpstr>
      <vt:lpstr>'Forma 13'!VAS084_F_Ilgalaikioturt76Nuotekudumblot1</vt:lpstr>
      <vt:lpstr>VAS084_F_Ilgalaikioturt76Nuotekudumblot1</vt:lpstr>
      <vt:lpstr>'Forma 13'!VAS084_F_Ilgalaikioturt76Nuotekusurinki1</vt:lpstr>
      <vt:lpstr>VAS084_F_Ilgalaikioturt76Nuotekusurinki1</vt:lpstr>
      <vt:lpstr>'Forma 13'!VAS084_F_Ilgalaikioturt76Nuotekuvalymas1</vt:lpstr>
      <vt:lpstr>VAS084_F_Ilgalaikioturt76Nuotekuvalymas1</vt:lpstr>
      <vt:lpstr>'Forma 13'!VAS084_F_Ilgalaikioturt76Pavirsiniunuot1</vt:lpstr>
      <vt:lpstr>VAS084_F_Ilgalaikioturt76Pavirsiniunuot1</vt:lpstr>
      <vt:lpstr>'Forma 13'!VAS084_F_Ilgalaikioturt76Turtovienetask1</vt:lpstr>
      <vt:lpstr>VAS084_F_Ilgalaikioturt76Turtovienetask1</vt:lpstr>
      <vt:lpstr>'Forma 13'!VAS084_F_Ilgalaikioturt77Apskaitosveikla1</vt:lpstr>
      <vt:lpstr>VAS084_F_Ilgalaikioturt77Apskaitosveikla1</vt:lpstr>
      <vt:lpstr>'Forma 13'!VAS084_F_Ilgalaikioturt77Geriamojovande7</vt:lpstr>
      <vt:lpstr>VAS084_F_Ilgalaikioturt77Geriamojovande7</vt:lpstr>
      <vt:lpstr>'Forma 13'!VAS084_F_Ilgalaikioturt77Geriamojovande8</vt:lpstr>
      <vt:lpstr>VAS084_F_Ilgalaikioturt77Geriamojovande8</vt:lpstr>
      <vt:lpstr>'Forma 13'!VAS084_F_Ilgalaikioturt77Geriamojovande9</vt:lpstr>
      <vt:lpstr>VAS084_F_Ilgalaikioturt77Geriamojovande9</vt:lpstr>
      <vt:lpstr>'Forma 13'!VAS084_F_Ilgalaikioturt77Inventorinisnu1</vt:lpstr>
      <vt:lpstr>VAS084_F_Ilgalaikioturt77Inventorinisnu1</vt:lpstr>
      <vt:lpstr>'Forma 13'!VAS084_F_Ilgalaikioturt77Kitareguliuoja1</vt:lpstr>
      <vt:lpstr>VAS084_F_Ilgalaikioturt77Kitareguliuoja1</vt:lpstr>
      <vt:lpstr>'Forma 13'!VAS084_F_Ilgalaikioturt77Kitosveiklosne1</vt:lpstr>
      <vt:lpstr>VAS084_F_Ilgalaikioturt77Kitosveiklosne1</vt:lpstr>
      <vt:lpstr>'Forma 13'!VAS084_F_Ilgalaikioturt77Lrklimatokaito1</vt:lpstr>
      <vt:lpstr>VAS084_F_Ilgalaikioturt77Lrklimatokaito1</vt:lpstr>
      <vt:lpstr>'Forma 13'!VAS084_F_Ilgalaikioturt77Nuotekudumblot1</vt:lpstr>
      <vt:lpstr>VAS084_F_Ilgalaikioturt77Nuotekudumblot1</vt:lpstr>
      <vt:lpstr>'Forma 13'!VAS084_F_Ilgalaikioturt77Nuotekusurinki1</vt:lpstr>
      <vt:lpstr>VAS084_F_Ilgalaikioturt77Nuotekusurinki1</vt:lpstr>
      <vt:lpstr>'Forma 13'!VAS084_F_Ilgalaikioturt77Nuotekuvalymas1</vt:lpstr>
      <vt:lpstr>VAS084_F_Ilgalaikioturt77Nuotekuvalymas1</vt:lpstr>
      <vt:lpstr>'Forma 13'!VAS084_F_Ilgalaikioturt77Pavirsiniunuot1</vt:lpstr>
      <vt:lpstr>VAS084_F_Ilgalaikioturt77Pavirsiniunuot1</vt:lpstr>
      <vt:lpstr>'Forma 13'!VAS084_F_Ilgalaikioturt77Turtovienetask1</vt:lpstr>
      <vt:lpstr>VAS084_F_Ilgalaikioturt77Turtovienetask1</vt:lpstr>
      <vt:lpstr>'Forma 13'!VAS084_F_Ilgalaikioturt78Apskaitosveikla1</vt:lpstr>
      <vt:lpstr>VAS084_F_Ilgalaikioturt78Apskaitosveikla1</vt:lpstr>
      <vt:lpstr>'Forma 13'!VAS084_F_Ilgalaikioturt78Geriamojovande7</vt:lpstr>
      <vt:lpstr>VAS084_F_Ilgalaikioturt78Geriamojovande7</vt:lpstr>
      <vt:lpstr>'Forma 13'!VAS084_F_Ilgalaikioturt78Geriamojovande8</vt:lpstr>
      <vt:lpstr>VAS084_F_Ilgalaikioturt78Geriamojovande8</vt:lpstr>
      <vt:lpstr>'Forma 13'!VAS084_F_Ilgalaikioturt78Geriamojovande9</vt:lpstr>
      <vt:lpstr>VAS084_F_Ilgalaikioturt78Geriamojovande9</vt:lpstr>
      <vt:lpstr>'Forma 13'!VAS084_F_Ilgalaikioturt78Inventorinisnu1</vt:lpstr>
      <vt:lpstr>VAS084_F_Ilgalaikioturt78Inventorinisnu1</vt:lpstr>
      <vt:lpstr>'Forma 13'!VAS084_F_Ilgalaikioturt78Kitareguliuoja1</vt:lpstr>
      <vt:lpstr>VAS084_F_Ilgalaikioturt78Kitareguliuoja1</vt:lpstr>
      <vt:lpstr>'Forma 13'!VAS084_F_Ilgalaikioturt78Kitosveiklosne1</vt:lpstr>
      <vt:lpstr>VAS084_F_Ilgalaikioturt78Kitosveiklosne1</vt:lpstr>
      <vt:lpstr>'Forma 13'!VAS084_F_Ilgalaikioturt78Lrklimatokaito1</vt:lpstr>
      <vt:lpstr>VAS084_F_Ilgalaikioturt78Lrklimatokaito1</vt:lpstr>
      <vt:lpstr>'Forma 13'!VAS084_F_Ilgalaikioturt78Nuotekudumblot1</vt:lpstr>
      <vt:lpstr>VAS084_F_Ilgalaikioturt78Nuotekudumblot1</vt:lpstr>
      <vt:lpstr>'Forma 13'!VAS084_F_Ilgalaikioturt78Nuotekusurinki1</vt:lpstr>
      <vt:lpstr>VAS084_F_Ilgalaikioturt78Nuotekusurinki1</vt:lpstr>
      <vt:lpstr>'Forma 13'!VAS084_F_Ilgalaikioturt78Nuotekuvalymas1</vt:lpstr>
      <vt:lpstr>VAS084_F_Ilgalaikioturt78Nuotekuvalymas1</vt:lpstr>
      <vt:lpstr>'Forma 13'!VAS084_F_Ilgalaikioturt78Pavirsiniunuot1</vt:lpstr>
      <vt:lpstr>VAS084_F_Ilgalaikioturt78Pavirsiniunuot1</vt:lpstr>
      <vt:lpstr>'Forma 13'!VAS084_F_Ilgalaikioturt78Turtovienetask1</vt:lpstr>
      <vt:lpstr>VAS084_F_Ilgalaikioturt78Turtovienetask1</vt:lpstr>
      <vt:lpstr>'Forma 13'!VAS084_F_Ilgalaikioturt79Apskaitosveikla1</vt:lpstr>
      <vt:lpstr>VAS084_F_Ilgalaikioturt79Apskaitosveikla1</vt:lpstr>
      <vt:lpstr>'Forma 13'!VAS084_F_Ilgalaikioturt79Geriamojovande7</vt:lpstr>
      <vt:lpstr>VAS084_F_Ilgalaikioturt79Geriamojovande7</vt:lpstr>
      <vt:lpstr>'Forma 13'!VAS084_F_Ilgalaikioturt79Geriamojovande8</vt:lpstr>
      <vt:lpstr>VAS084_F_Ilgalaikioturt79Geriamojovande8</vt:lpstr>
      <vt:lpstr>'Forma 13'!VAS084_F_Ilgalaikioturt79Geriamojovande9</vt:lpstr>
      <vt:lpstr>VAS084_F_Ilgalaikioturt79Geriamojovande9</vt:lpstr>
      <vt:lpstr>'Forma 13'!VAS084_F_Ilgalaikioturt79Inventorinisnu1</vt:lpstr>
      <vt:lpstr>VAS084_F_Ilgalaikioturt79Inventorinisnu1</vt:lpstr>
      <vt:lpstr>'Forma 13'!VAS084_F_Ilgalaikioturt79Kitareguliuoja1</vt:lpstr>
      <vt:lpstr>VAS084_F_Ilgalaikioturt79Kitareguliuoja1</vt:lpstr>
      <vt:lpstr>'Forma 13'!VAS084_F_Ilgalaikioturt79Kitosveiklosne1</vt:lpstr>
      <vt:lpstr>VAS084_F_Ilgalaikioturt79Kitosveiklosne1</vt:lpstr>
      <vt:lpstr>'Forma 13'!VAS084_F_Ilgalaikioturt79Lrklimatokaito1</vt:lpstr>
      <vt:lpstr>VAS084_F_Ilgalaikioturt79Lrklimatokaito1</vt:lpstr>
      <vt:lpstr>'Forma 13'!VAS084_F_Ilgalaikioturt79Nuotekudumblot1</vt:lpstr>
      <vt:lpstr>VAS084_F_Ilgalaikioturt79Nuotekudumblot1</vt:lpstr>
      <vt:lpstr>'Forma 13'!VAS084_F_Ilgalaikioturt79Nuotekusurinki1</vt:lpstr>
      <vt:lpstr>VAS084_F_Ilgalaikioturt79Nuotekusurinki1</vt:lpstr>
      <vt:lpstr>'Forma 13'!VAS084_F_Ilgalaikioturt79Nuotekuvalymas1</vt:lpstr>
      <vt:lpstr>VAS084_F_Ilgalaikioturt79Nuotekuvalymas1</vt:lpstr>
      <vt:lpstr>'Forma 13'!VAS084_F_Ilgalaikioturt79Pavirsiniunuot1</vt:lpstr>
      <vt:lpstr>VAS084_F_Ilgalaikioturt79Pavirsiniunuot1</vt:lpstr>
      <vt:lpstr>'Forma 13'!VAS084_F_Ilgalaikioturt79Turtovienetask1</vt:lpstr>
      <vt:lpstr>VAS084_F_Ilgalaikioturt79Turtovienetask1</vt:lpstr>
      <vt:lpstr>'Forma 13'!VAS084_F_Ilgalaikioturt7Apskaitosveikla1</vt:lpstr>
      <vt:lpstr>VAS084_F_Ilgalaikioturt7Apskaitosveikla1</vt:lpstr>
      <vt:lpstr>'Forma 13'!VAS084_F_Ilgalaikioturt7Geriamojovande7</vt:lpstr>
      <vt:lpstr>VAS084_F_Ilgalaikioturt7Geriamojovande7</vt:lpstr>
      <vt:lpstr>'Forma 13'!VAS084_F_Ilgalaikioturt7Geriamojovande8</vt:lpstr>
      <vt:lpstr>VAS084_F_Ilgalaikioturt7Geriamojovande8</vt:lpstr>
      <vt:lpstr>'Forma 13'!VAS084_F_Ilgalaikioturt7Geriamojovande9</vt:lpstr>
      <vt:lpstr>VAS084_F_Ilgalaikioturt7Geriamojovande9</vt:lpstr>
      <vt:lpstr>'Forma 13'!VAS084_F_Ilgalaikioturt7Inventorinisnu1</vt:lpstr>
      <vt:lpstr>VAS084_F_Ilgalaikioturt7Inventorinisnu1</vt:lpstr>
      <vt:lpstr>'Forma 13'!VAS084_F_Ilgalaikioturt7Kitareguliuoja1</vt:lpstr>
      <vt:lpstr>VAS084_F_Ilgalaikioturt7Kitareguliuoja1</vt:lpstr>
      <vt:lpstr>'Forma 13'!VAS084_F_Ilgalaikioturt7Kitosveiklosne1</vt:lpstr>
      <vt:lpstr>VAS084_F_Ilgalaikioturt7Kitosveiklosne1</vt:lpstr>
      <vt:lpstr>'Forma 13'!VAS084_F_Ilgalaikioturt7Lrklimatokaito1</vt:lpstr>
      <vt:lpstr>VAS084_F_Ilgalaikioturt7Lrklimatokaito1</vt:lpstr>
      <vt:lpstr>'Forma 13'!VAS084_F_Ilgalaikioturt7Nuotekudumblot1</vt:lpstr>
      <vt:lpstr>VAS084_F_Ilgalaikioturt7Nuotekudumblot1</vt:lpstr>
      <vt:lpstr>'Forma 13'!VAS084_F_Ilgalaikioturt7Nuotekusurinki1</vt:lpstr>
      <vt:lpstr>VAS084_F_Ilgalaikioturt7Nuotekusurinki1</vt:lpstr>
      <vt:lpstr>'Forma 13'!VAS084_F_Ilgalaikioturt7Nuotekuvalymas1</vt:lpstr>
      <vt:lpstr>VAS084_F_Ilgalaikioturt7Nuotekuvalymas1</vt:lpstr>
      <vt:lpstr>'Forma 13'!VAS084_F_Ilgalaikioturt7Pavirsiniunuot1</vt:lpstr>
      <vt:lpstr>VAS084_F_Ilgalaikioturt7Pavirsiniunuot1</vt:lpstr>
      <vt:lpstr>'Forma 13'!VAS084_F_Ilgalaikioturt7Turtovienetask1</vt:lpstr>
      <vt:lpstr>VAS084_F_Ilgalaikioturt7Turtovienetask1</vt:lpstr>
      <vt:lpstr>'Forma 13'!VAS084_F_Ilgalaikioturt80Apskaitosveikla1</vt:lpstr>
      <vt:lpstr>VAS084_F_Ilgalaikioturt80Apskaitosveikla1</vt:lpstr>
      <vt:lpstr>'Forma 13'!VAS084_F_Ilgalaikioturt80Geriamojovande7</vt:lpstr>
      <vt:lpstr>VAS084_F_Ilgalaikioturt80Geriamojovande7</vt:lpstr>
      <vt:lpstr>'Forma 13'!VAS084_F_Ilgalaikioturt80Geriamojovande8</vt:lpstr>
      <vt:lpstr>VAS084_F_Ilgalaikioturt80Geriamojovande8</vt:lpstr>
      <vt:lpstr>'Forma 13'!VAS084_F_Ilgalaikioturt80Geriamojovande9</vt:lpstr>
      <vt:lpstr>VAS084_F_Ilgalaikioturt80Geriamojovande9</vt:lpstr>
      <vt:lpstr>'Forma 13'!VAS084_F_Ilgalaikioturt80Inventorinisnu1</vt:lpstr>
      <vt:lpstr>VAS084_F_Ilgalaikioturt80Inventorinisnu1</vt:lpstr>
      <vt:lpstr>'Forma 13'!VAS084_F_Ilgalaikioturt80Kitareguliuoja1</vt:lpstr>
      <vt:lpstr>VAS084_F_Ilgalaikioturt80Kitareguliuoja1</vt:lpstr>
      <vt:lpstr>'Forma 13'!VAS084_F_Ilgalaikioturt80Kitosveiklosne1</vt:lpstr>
      <vt:lpstr>VAS084_F_Ilgalaikioturt80Kitosveiklosne1</vt:lpstr>
      <vt:lpstr>'Forma 13'!VAS084_F_Ilgalaikioturt80Lrklimatokaito1</vt:lpstr>
      <vt:lpstr>VAS084_F_Ilgalaikioturt80Lrklimatokaito1</vt:lpstr>
      <vt:lpstr>'Forma 13'!VAS084_F_Ilgalaikioturt80Nuotekudumblot1</vt:lpstr>
      <vt:lpstr>VAS084_F_Ilgalaikioturt80Nuotekudumblot1</vt:lpstr>
      <vt:lpstr>'Forma 13'!VAS084_F_Ilgalaikioturt80Nuotekusurinki1</vt:lpstr>
      <vt:lpstr>VAS084_F_Ilgalaikioturt80Nuotekusurinki1</vt:lpstr>
      <vt:lpstr>'Forma 13'!VAS084_F_Ilgalaikioturt80Nuotekuvalymas1</vt:lpstr>
      <vt:lpstr>VAS084_F_Ilgalaikioturt80Nuotekuvalymas1</vt:lpstr>
      <vt:lpstr>'Forma 13'!VAS084_F_Ilgalaikioturt80Pavirsiniunuot1</vt:lpstr>
      <vt:lpstr>VAS084_F_Ilgalaikioturt80Pavirsiniunuot1</vt:lpstr>
      <vt:lpstr>'Forma 13'!VAS084_F_Ilgalaikioturt80Turtovienetask1</vt:lpstr>
      <vt:lpstr>VAS084_F_Ilgalaikioturt80Turtovienetask1</vt:lpstr>
      <vt:lpstr>'Forma 13'!VAS084_F_Ilgalaikioturt81Apskaitosveikla1</vt:lpstr>
      <vt:lpstr>VAS084_F_Ilgalaikioturt81Apskaitosveikla1</vt:lpstr>
      <vt:lpstr>'Forma 13'!VAS084_F_Ilgalaikioturt81Geriamojovande7</vt:lpstr>
      <vt:lpstr>VAS084_F_Ilgalaikioturt81Geriamojovande7</vt:lpstr>
      <vt:lpstr>'Forma 13'!VAS084_F_Ilgalaikioturt81Geriamojovande8</vt:lpstr>
      <vt:lpstr>VAS084_F_Ilgalaikioturt81Geriamojovande8</vt:lpstr>
      <vt:lpstr>'Forma 13'!VAS084_F_Ilgalaikioturt81Geriamojovande9</vt:lpstr>
      <vt:lpstr>VAS084_F_Ilgalaikioturt81Geriamojovande9</vt:lpstr>
      <vt:lpstr>'Forma 13'!VAS084_F_Ilgalaikioturt81Inventorinisnu1</vt:lpstr>
      <vt:lpstr>VAS084_F_Ilgalaikioturt81Inventorinisnu1</vt:lpstr>
      <vt:lpstr>'Forma 13'!VAS084_F_Ilgalaikioturt81Kitareguliuoja1</vt:lpstr>
      <vt:lpstr>VAS084_F_Ilgalaikioturt81Kitareguliuoja1</vt:lpstr>
      <vt:lpstr>'Forma 13'!VAS084_F_Ilgalaikioturt81Kitosveiklosne1</vt:lpstr>
      <vt:lpstr>VAS084_F_Ilgalaikioturt81Kitosveiklosne1</vt:lpstr>
      <vt:lpstr>'Forma 13'!VAS084_F_Ilgalaikioturt81Lrklimatokaito1</vt:lpstr>
      <vt:lpstr>VAS084_F_Ilgalaikioturt81Lrklimatokaito1</vt:lpstr>
      <vt:lpstr>'Forma 13'!VAS084_F_Ilgalaikioturt81Nuotekudumblot1</vt:lpstr>
      <vt:lpstr>VAS084_F_Ilgalaikioturt81Nuotekudumblot1</vt:lpstr>
      <vt:lpstr>'Forma 13'!VAS084_F_Ilgalaikioturt81Nuotekusurinki1</vt:lpstr>
      <vt:lpstr>VAS084_F_Ilgalaikioturt81Nuotekusurinki1</vt:lpstr>
      <vt:lpstr>'Forma 13'!VAS084_F_Ilgalaikioturt81Nuotekuvalymas1</vt:lpstr>
      <vt:lpstr>VAS084_F_Ilgalaikioturt81Nuotekuvalymas1</vt:lpstr>
      <vt:lpstr>'Forma 13'!VAS084_F_Ilgalaikioturt81Pavirsiniunuot1</vt:lpstr>
      <vt:lpstr>VAS084_F_Ilgalaikioturt81Pavirsiniunuot1</vt:lpstr>
      <vt:lpstr>'Forma 13'!VAS084_F_Ilgalaikioturt81Turtovienetask1</vt:lpstr>
      <vt:lpstr>VAS084_F_Ilgalaikioturt81Turtovienetask1</vt:lpstr>
      <vt:lpstr>'Forma 13'!VAS084_F_Ilgalaikioturt82Apskaitosveikla1</vt:lpstr>
      <vt:lpstr>VAS084_F_Ilgalaikioturt82Apskaitosveikla1</vt:lpstr>
      <vt:lpstr>'Forma 13'!VAS084_F_Ilgalaikioturt82Geriamojovande7</vt:lpstr>
      <vt:lpstr>VAS084_F_Ilgalaikioturt82Geriamojovande7</vt:lpstr>
      <vt:lpstr>'Forma 13'!VAS084_F_Ilgalaikioturt82Geriamojovande8</vt:lpstr>
      <vt:lpstr>VAS084_F_Ilgalaikioturt82Geriamojovande8</vt:lpstr>
      <vt:lpstr>'Forma 13'!VAS084_F_Ilgalaikioturt82Geriamojovande9</vt:lpstr>
      <vt:lpstr>VAS084_F_Ilgalaikioturt82Geriamojovande9</vt:lpstr>
      <vt:lpstr>'Forma 13'!VAS084_F_Ilgalaikioturt82Inventorinisnu1</vt:lpstr>
      <vt:lpstr>VAS084_F_Ilgalaikioturt82Inventorinisnu1</vt:lpstr>
      <vt:lpstr>'Forma 13'!VAS084_F_Ilgalaikioturt82Kitareguliuoja1</vt:lpstr>
      <vt:lpstr>VAS084_F_Ilgalaikioturt82Kitareguliuoja1</vt:lpstr>
      <vt:lpstr>'Forma 13'!VAS084_F_Ilgalaikioturt82Kitosveiklosne1</vt:lpstr>
      <vt:lpstr>VAS084_F_Ilgalaikioturt82Kitosveiklosne1</vt:lpstr>
      <vt:lpstr>'Forma 13'!VAS084_F_Ilgalaikioturt82Lrklimatokaito1</vt:lpstr>
      <vt:lpstr>VAS084_F_Ilgalaikioturt82Lrklimatokaito1</vt:lpstr>
      <vt:lpstr>'Forma 13'!VAS084_F_Ilgalaikioturt82Nuotekudumblot1</vt:lpstr>
      <vt:lpstr>VAS084_F_Ilgalaikioturt82Nuotekudumblot1</vt:lpstr>
      <vt:lpstr>'Forma 13'!VAS084_F_Ilgalaikioturt82Nuotekusurinki1</vt:lpstr>
      <vt:lpstr>VAS084_F_Ilgalaikioturt82Nuotekusurinki1</vt:lpstr>
      <vt:lpstr>'Forma 13'!VAS084_F_Ilgalaikioturt82Nuotekuvalymas1</vt:lpstr>
      <vt:lpstr>VAS084_F_Ilgalaikioturt82Nuotekuvalymas1</vt:lpstr>
      <vt:lpstr>'Forma 13'!VAS084_F_Ilgalaikioturt82Pavirsiniunuot1</vt:lpstr>
      <vt:lpstr>VAS084_F_Ilgalaikioturt82Pavirsiniunuot1</vt:lpstr>
      <vt:lpstr>'Forma 13'!VAS084_F_Ilgalaikioturt82Turtovienetask1</vt:lpstr>
      <vt:lpstr>VAS084_F_Ilgalaikioturt82Turtovienetask1</vt:lpstr>
      <vt:lpstr>'Forma 13'!VAS084_F_Ilgalaikioturt83Apskaitosveikla1</vt:lpstr>
      <vt:lpstr>VAS084_F_Ilgalaikioturt83Apskaitosveikla1</vt:lpstr>
      <vt:lpstr>'Forma 13'!VAS084_F_Ilgalaikioturt83Geriamojovande7</vt:lpstr>
      <vt:lpstr>VAS084_F_Ilgalaikioturt83Geriamojovande7</vt:lpstr>
      <vt:lpstr>'Forma 13'!VAS084_F_Ilgalaikioturt83Geriamojovande8</vt:lpstr>
      <vt:lpstr>VAS084_F_Ilgalaikioturt83Geriamojovande8</vt:lpstr>
      <vt:lpstr>'Forma 13'!VAS084_F_Ilgalaikioturt83Geriamojovande9</vt:lpstr>
      <vt:lpstr>VAS084_F_Ilgalaikioturt83Geriamojovande9</vt:lpstr>
      <vt:lpstr>'Forma 13'!VAS084_F_Ilgalaikioturt83Inventorinisnu1</vt:lpstr>
      <vt:lpstr>VAS084_F_Ilgalaikioturt83Inventorinisnu1</vt:lpstr>
      <vt:lpstr>'Forma 13'!VAS084_F_Ilgalaikioturt83Kitareguliuoja1</vt:lpstr>
      <vt:lpstr>VAS084_F_Ilgalaikioturt83Kitareguliuoja1</vt:lpstr>
      <vt:lpstr>'Forma 13'!VAS084_F_Ilgalaikioturt83Kitosveiklosne1</vt:lpstr>
      <vt:lpstr>VAS084_F_Ilgalaikioturt83Kitosveiklosne1</vt:lpstr>
      <vt:lpstr>'Forma 13'!VAS084_F_Ilgalaikioturt83Lrklimatokaito1</vt:lpstr>
      <vt:lpstr>VAS084_F_Ilgalaikioturt83Lrklimatokaito1</vt:lpstr>
      <vt:lpstr>'Forma 13'!VAS084_F_Ilgalaikioturt83Nuotekudumblot1</vt:lpstr>
      <vt:lpstr>VAS084_F_Ilgalaikioturt83Nuotekudumblot1</vt:lpstr>
      <vt:lpstr>'Forma 13'!VAS084_F_Ilgalaikioturt83Nuotekusurinki1</vt:lpstr>
      <vt:lpstr>VAS084_F_Ilgalaikioturt83Nuotekusurinki1</vt:lpstr>
      <vt:lpstr>'Forma 13'!VAS084_F_Ilgalaikioturt83Nuotekuvalymas1</vt:lpstr>
      <vt:lpstr>VAS084_F_Ilgalaikioturt83Nuotekuvalymas1</vt:lpstr>
      <vt:lpstr>'Forma 13'!VAS084_F_Ilgalaikioturt83Pavirsiniunuot1</vt:lpstr>
      <vt:lpstr>VAS084_F_Ilgalaikioturt83Pavirsiniunuot1</vt:lpstr>
      <vt:lpstr>'Forma 13'!VAS084_F_Ilgalaikioturt83Turtovienetask1</vt:lpstr>
      <vt:lpstr>VAS084_F_Ilgalaikioturt83Turtovienetask1</vt:lpstr>
      <vt:lpstr>'Forma 13'!VAS084_F_Ilgalaikioturt84Apskaitosveikla1</vt:lpstr>
      <vt:lpstr>VAS084_F_Ilgalaikioturt84Apskaitosveikla1</vt:lpstr>
      <vt:lpstr>'Forma 13'!VAS084_F_Ilgalaikioturt84Geriamojovande7</vt:lpstr>
      <vt:lpstr>VAS084_F_Ilgalaikioturt84Geriamojovande7</vt:lpstr>
      <vt:lpstr>'Forma 13'!VAS084_F_Ilgalaikioturt84Geriamojovande8</vt:lpstr>
      <vt:lpstr>VAS084_F_Ilgalaikioturt84Geriamojovande8</vt:lpstr>
      <vt:lpstr>'Forma 13'!VAS084_F_Ilgalaikioturt84Geriamojovande9</vt:lpstr>
      <vt:lpstr>VAS084_F_Ilgalaikioturt84Geriamojovande9</vt:lpstr>
      <vt:lpstr>'Forma 13'!VAS084_F_Ilgalaikioturt84Inventorinisnu1</vt:lpstr>
      <vt:lpstr>VAS084_F_Ilgalaikioturt84Inventorinisnu1</vt:lpstr>
      <vt:lpstr>'Forma 13'!VAS084_F_Ilgalaikioturt84Kitareguliuoja1</vt:lpstr>
      <vt:lpstr>VAS084_F_Ilgalaikioturt84Kitareguliuoja1</vt:lpstr>
      <vt:lpstr>'Forma 13'!VAS084_F_Ilgalaikioturt84Kitosveiklosne1</vt:lpstr>
      <vt:lpstr>VAS084_F_Ilgalaikioturt84Kitosveiklosne1</vt:lpstr>
      <vt:lpstr>'Forma 13'!VAS084_F_Ilgalaikioturt84Lrklimatokaito1</vt:lpstr>
      <vt:lpstr>VAS084_F_Ilgalaikioturt84Lrklimatokaito1</vt:lpstr>
      <vt:lpstr>'Forma 13'!VAS084_F_Ilgalaikioturt84Nuotekudumblot1</vt:lpstr>
      <vt:lpstr>VAS084_F_Ilgalaikioturt84Nuotekudumblot1</vt:lpstr>
      <vt:lpstr>'Forma 13'!VAS084_F_Ilgalaikioturt84Nuotekusurinki1</vt:lpstr>
      <vt:lpstr>VAS084_F_Ilgalaikioturt84Nuotekusurinki1</vt:lpstr>
      <vt:lpstr>'Forma 13'!VAS084_F_Ilgalaikioturt84Nuotekuvalymas1</vt:lpstr>
      <vt:lpstr>VAS084_F_Ilgalaikioturt84Nuotekuvalymas1</vt:lpstr>
      <vt:lpstr>'Forma 13'!VAS084_F_Ilgalaikioturt84Pavirsiniunuot1</vt:lpstr>
      <vt:lpstr>VAS084_F_Ilgalaikioturt84Pavirsiniunuot1</vt:lpstr>
      <vt:lpstr>'Forma 13'!VAS084_F_Ilgalaikioturt84Turtovienetask1</vt:lpstr>
      <vt:lpstr>VAS084_F_Ilgalaikioturt84Turtovienetask1</vt:lpstr>
      <vt:lpstr>'Forma 13'!VAS084_F_Ilgalaikioturt85Apskaitosveikla1</vt:lpstr>
      <vt:lpstr>VAS084_F_Ilgalaikioturt85Apskaitosveikla1</vt:lpstr>
      <vt:lpstr>'Forma 13'!VAS084_F_Ilgalaikioturt85Geriamojovande7</vt:lpstr>
      <vt:lpstr>VAS084_F_Ilgalaikioturt85Geriamojovande7</vt:lpstr>
      <vt:lpstr>'Forma 13'!VAS084_F_Ilgalaikioturt85Geriamojovande8</vt:lpstr>
      <vt:lpstr>VAS084_F_Ilgalaikioturt85Geriamojovande8</vt:lpstr>
      <vt:lpstr>'Forma 13'!VAS084_F_Ilgalaikioturt85Geriamojovande9</vt:lpstr>
      <vt:lpstr>VAS084_F_Ilgalaikioturt85Geriamojovande9</vt:lpstr>
      <vt:lpstr>'Forma 13'!VAS084_F_Ilgalaikioturt85Inventorinisnu1</vt:lpstr>
      <vt:lpstr>VAS084_F_Ilgalaikioturt85Inventorinisnu1</vt:lpstr>
      <vt:lpstr>'Forma 13'!VAS084_F_Ilgalaikioturt85Kitareguliuoja1</vt:lpstr>
      <vt:lpstr>VAS084_F_Ilgalaikioturt85Kitareguliuoja1</vt:lpstr>
      <vt:lpstr>'Forma 13'!VAS084_F_Ilgalaikioturt85Kitosveiklosne1</vt:lpstr>
      <vt:lpstr>VAS084_F_Ilgalaikioturt85Kitosveiklosne1</vt:lpstr>
      <vt:lpstr>'Forma 13'!VAS084_F_Ilgalaikioturt85Lrklimatokaito1</vt:lpstr>
      <vt:lpstr>VAS084_F_Ilgalaikioturt85Lrklimatokaito1</vt:lpstr>
      <vt:lpstr>'Forma 13'!VAS084_F_Ilgalaikioturt85Nuotekudumblot1</vt:lpstr>
      <vt:lpstr>VAS084_F_Ilgalaikioturt85Nuotekudumblot1</vt:lpstr>
      <vt:lpstr>'Forma 13'!VAS084_F_Ilgalaikioturt85Nuotekusurinki1</vt:lpstr>
      <vt:lpstr>VAS084_F_Ilgalaikioturt85Nuotekusurinki1</vt:lpstr>
      <vt:lpstr>'Forma 13'!VAS084_F_Ilgalaikioturt85Nuotekuvalymas1</vt:lpstr>
      <vt:lpstr>VAS084_F_Ilgalaikioturt85Nuotekuvalymas1</vt:lpstr>
      <vt:lpstr>'Forma 13'!VAS084_F_Ilgalaikioturt85Pavirsiniunuot1</vt:lpstr>
      <vt:lpstr>VAS084_F_Ilgalaikioturt85Pavirsiniunuot1</vt:lpstr>
      <vt:lpstr>'Forma 13'!VAS084_F_Ilgalaikioturt85Turtovienetask1</vt:lpstr>
      <vt:lpstr>VAS084_F_Ilgalaikioturt85Turtovienetask1</vt:lpstr>
      <vt:lpstr>'Forma 13'!VAS084_F_Ilgalaikioturt86Apskaitosveikla1</vt:lpstr>
      <vt:lpstr>VAS084_F_Ilgalaikioturt86Apskaitosveikla1</vt:lpstr>
      <vt:lpstr>'Forma 13'!VAS084_F_Ilgalaikioturt86Geriamojovande7</vt:lpstr>
      <vt:lpstr>VAS084_F_Ilgalaikioturt86Geriamojovande7</vt:lpstr>
      <vt:lpstr>'Forma 13'!VAS084_F_Ilgalaikioturt86Geriamojovande8</vt:lpstr>
      <vt:lpstr>VAS084_F_Ilgalaikioturt86Geriamojovande8</vt:lpstr>
      <vt:lpstr>'Forma 13'!VAS084_F_Ilgalaikioturt86Geriamojovande9</vt:lpstr>
      <vt:lpstr>VAS084_F_Ilgalaikioturt86Geriamojovande9</vt:lpstr>
      <vt:lpstr>'Forma 13'!VAS084_F_Ilgalaikioturt86Inventorinisnu1</vt:lpstr>
      <vt:lpstr>VAS084_F_Ilgalaikioturt86Inventorinisnu1</vt:lpstr>
      <vt:lpstr>'Forma 13'!VAS084_F_Ilgalaikioturt86Kitareguliuoja1</vt:lpstr>
      <vt:lpstr>VAS084_F_Ilgalaikioturt86Kitareguliuoja1</vt:lpstr>
      <vt:lpstr>'Forma 13'!VAS084_F_Ilgalaikioturt86Kitosveiklosne1</vt:lpstr>
      <vt:lpstr>VAS084_F_Ilgalaikioturt86Kitosveiklosne1</vt:lpstr>
      <vt:lpstr>'Forma 13'!VAS084_F_Ilgalaikioturt86Lrklimatokaito1</vt:lpstr>
      <vt:lpstr>VAS084_F_Ilgalaikioturt86Lrklimatokaito1</vt:lpstr>
      <vt:lpstr>'Forma 13'!VAS084_F_Ilgalaikioturt86Nuotekudumblot1</vt:lpstr>
      <vt:lpstr>VAS084_F_Ilgalaikioturt86Nuotekudumblot1</vt:lpstr>
      <vt:lpstr>'Forma 13'!VAS084_F_Ilgalaikioturt86Nuotekusurinki1</vt:lpstr>
      <vt:lpstr>VAS084_F_Ilgalaikioturt86Nuotekusurinki1</vt:lpstr>
      <vt:lpstr>'Forma 13'!VAS084_F_Ilgalaikioturt86Nuotekuvalymas1</vt:lpstr>
      <vt:lpstr>VAS084_F_Ilgalaikioturt86Nuotekuvalymas1</vt:lpstr>
      <vt:lpstr>'Forma 13'!VAS084_F_Ilgalaikioturt86Pavirsiniunuot1</vt:lpstr>
      <vt:lpstr>VAS084_F_Ilgalaikioturt86Pavirsiniunuot1</vt:lpstr>
      <vt:lpstr>'Forma 13'!VAS084_F_Ilgalaikioturt86Turtovienetask1</vt:lpstr>
      <vt:lpstr>VAS084_F_Ilgalaikioturt86Turtovienetask1</vt:lpstr>
      <vt:lpstr>'Forma 13'!VAS084_F_Ilgalaikioturt87Apskaitosveikla1</vt:lpstr>
      <vt:lpstr>VAS084_F_Ilgalaikioturt87Apskaitosveikla1</vt:lpstr>
      <vt:lpstr>'Forma 13'!VAS084_F_Ilgalaikioturt87Geriamojovande7</vt:lpstr>
      <vt:lpstr>VAS084_F_Ilgalaikioturt87Geriamojovande7</vt:lpstr>
      <vt:lpstr>'Forma 13'!VAS084_F_Ilgalaikioturt87Geriamojovande8</vt:lpstr>
      <vt:lpstr>VAS084_F_Ilgalaikioturt87Geriamojovande8</vt:lpstr>
      <vt:lpstr>'Forma 13'!VAS084_F_Ilgalaikioturt87Geriamojovande9</vt:lpstr>
      <vt:lpstr>VAS084_F_Ilgalaikioturt87Geriamojovande9</vt:lpstr>
      <vt:lpstr>'Forma 13'!VAS084_F_Ilgalaikioturt87Inventorinisnu1</vt:lpstr>
      <vt:lpstr>VAS084_F_Ilgalaikioturt87Inventorinisnu1</vt:lpstr>
      <vt:lpstr>'Forma 13'!VAS084_F_Ilgalaikioturt87Kitareguliuoja1</vt:lpstr>
      <vt:lpstr>VAS084_F_Ilgalaikioturt87Kitareguliuoja1</vt:lpstr>
      <vt:lpstr>'Forma 13'!VAS084_F_Ilgalaikioturt87Kitosveiklosne1</vt:lpstr>
      <vt:lpstr>VAS084_F_Ilgalaikioturt87Kitosveiklosne1</vt:lpstr>
      <vt:lpstr>'Forma 13'!VAS084_F_Ilgalaikioturt87Lrklimatokaito1</vt:lpstr>
      <vt:lpstr>VAS084_F_Ilgalaikioturt87Lrklimatokaito1</vt:lpstr>
      <vt:lpstr>'Forma 13'!VAS084_F_Ilgalaikioturt87Nuotekudumblot1</vt:lpstr>
      <vt:lpstr>VAS084_F_Ilgalaikioturt87Nuotekudumblot1</vt:lpstr>
      <vt:lpstr>'Forma 13'!VAS084_F_Ilgalaikioturt87Nuotekusurinki1</vt:lpstr>
      <vt:lpstr>VAS084_F_Ilgalaikioturt87Nuotekusurinki1</vt:lpstr>
      <vt:lpstr>'Forma 13'!VAS084_F_Ilgalaikioturt87Nuotekuvalymas1</vt:lpstr>
      <vt:lpstr>VAS084_F_Ilgalaikioturt87Nuotekuvalymas1</vt:lpstr>
      <vt:lpstr>'Forma 13'!VAS084_F_Ilgalaikioturt87Pavirsiniunuot1</vt:lpstr>
      <vt:lpstr>VAS084_F_Ilgalaikioturt87Pavirsiniunuot1</vt:lpstr>
      <vt:lpstr>'Forma 13'!VAS084_F_Ilgalaikioturt87Turtovienetask1</vt:lpstr>
      <vt:lpstr>VAS084_F_Ilgalaikioturt87Turtovienetask1</vt:lpstr>
      <vt:lpstr>'Forma 13'!VAS084_F_Ilgalaikioturt88Apskaitosveikla1</vt:lpstr>
      <vt:lpstr>VAS084_F_Ilgalaikioturt88Apskaitosveikla1</vt:lpstr>
      <vt:lpstr>'Forma 13'!VAS084_F_Ilgalaikioturt88Geriamojovande7</vt:lpstr>
      <vt:lpstr>VAS084_F_Ilgalaikioturt88Geriamojovande7</vt:lpstr>
      <vt:lpstr>'Forma 13'!VAS084_F_Ilgalaikioturt88Geriamojovande8</vt:lpstr>
      <vt:lpstr>VAS084_F_Ilgalaikioturt88Geriamojovande8</vt:lpstr>
      <vt:lpstr>'Forma 13'!VAS084_F_Ilgalaikioturt88Geriamojovande9</vt:lpstr>
      <vt:lpstr>VAS084_F_Ilgalaikioturt88Geriamojovande9</vt:lpstr>
      <vt:lpstr>'Forma 13'!VAS084_F_Ilgalaikioturt88Inventorinisnu1</vt:lpstr>
      <vt:lpstr>VAS084_F_Ilgalaikioturt88Inventorinisnu1</vt:lpstr>
      <vt:lpstr>'Forma 13'!VAS084_F_Ilgalaikioturt88Kitareguliuoja1</vt:lpstr>
      <vt:lpstr>VAS084_F_Ilgalaikioturt88Kitareguliuoja1</vt:lpstr>
      <vt:lpstr>'Forma 13'!VAS084_F_Ilgalaikioturt88Kitosveiklosne1</vt:lpstr>
      <vt:lpstr>VAS084_F_Ilgalaikioturt88Kitosveiklosne1</vt:lpstr>
      <vt:lpstr>'Forma 13'!VAS084_F_Ilgalaikioturt88Lrklimatokaito1</vt:lpstr>
      <vt:lpstr>VAS084_F_Ilgalaikioturt88Lrklimatokaito1</vt:lpstr>
      <vt:lpstr>'Forma 13'!VAS084_F_Ilgalaikioturt88Nuotekudumblot1</vt:lpstr>
      <vt:lpstr>VAS084_F_Ilgalaikioturt88Nuotekudumblot1</vt:lpstr>
      <vt:lpstr>'Forma 13'!VAS084_F_Ilgalaikioturt88Nuotekusurinki1</vt:lpstr>
      <vt:lpstr>VAS084_F_Ilgalaikioturt88Nuotekusurinki1</vt:lpstr>
      <vt:lpstr>'Forma 13'!VAS084_F_Ilgalaikioturt88Nuotekuvalymas1</vt:lpstr>
      <vt:lpstr>VAS084_F_Ilgalaikioturt88Nuotekuvalymas1</vt:lpstr>
      <vt:lpstr>'Forma 13'!VAS084_F_Ilgalaikioturt88Pavirsiniunuot1</vt:lpstr>
      <vt:lpstr>VAS084_F_Ilgalaikioturt88Pavirsiniunuot1</vt:lpstr>
      <vt:lpstr>'Forma 13'!VAS084_F_Ilgalaikioturt88Turtovienetask1</vt:lpstr>
      <vt:lpstr>VAS084_F_Ilgalaikioturt88Turtovienetask1</vt:lpstr>
      <vt:lpstr>'Forma 13'!VAS084_F_Ilgalaikioturt89Apskaitosveikla1</vt:lpstr>
      <vt:lpstr>VAS084_F_Ilgalaikioturt89Apskaitosveikla1</vt:lpstr>
      <vt:lpstr>'Forma 13'!VAS084_F_Ilgalaikioturt89Geriamojovande7</vt:lpstr>
      <vt:lpstr>VAS084_F_Ilgalaikioturt89Geriamojovande7</vt:lpstr>
      <vt:lpstr>'Forma 13'!VAS084_F_Ilgalaikioturt89Geriamojovande8</vt:lpstr>
      <vt:lpstr>VAS084_F_Ilgalaikioturt89Geriamojovande8</vt:lpstr>
      <vt:lpstr>'Forma 13'!VAS084_F_Ilgalaikioturt89Geriamojovande9</vt:lpstr>
      <vt:lpstr>VAS084_F_Ilgalaikioturt89Geriamojovande9</vt:lpstr>
      <vt:lpstr>'Forma 13'!VAS084_F_Ilgalaikioturt89Inventorinisnu1</vt:lpstr>
      <vt:lpstr>VAS084_F_Ilgalaikioturt89Inventorinisnu1</vt:lpstr>
      <vt:lpstr>'Forma 13'!VAS084_F_Ilgalaikioturt89Kitareguliuoja1</vt:lpstr>
      <vt:lpstr>VAS084_F_Ilgalaikioturt89Kitareguliuoja1</vt:lpstr>
      <vt:lpstr>'Forma 13'!VAS084_F_Ilgalaikioturt89Kitosveiklosne1</vt:lpstr>
      <vt:lpstr>VAS084_F_Ilgalaikioturt89Kitosveiklosne1</vt:lpstr>
      <vt:lpstr>'Forma 13'!VAS084_F_Ilgalaikioturt89Lrklimatokaito1</vt:lpstr>
      <vt:lpstr>VAS084_F_Ilgalaikioturt89Lrklimatokaito1</vt:lpstr>
      <vt:lpstr>'Forma 13'!VAS084_F_Ilgalaikioturt89Nuotekudumblot1</vt:lpstr>
      <vt:lpstr>VAS084_F_Ilgalaikioturt89Nuotekudumblot1</vt:lpstr>
      <vt:lpstr>'Forma 13'!VAS084_F_Ilgalaikioturt89Nuotekusurinki1</vt:lpstr>
      <vt:lpstr>VAS084_F_Ilgalaikioturt89Nuotekusurinki1</vt:lpstr>
      <vt:lpstr>'Forma 13'!VAS084_F_Ilgalaikioturt89Nuotekuvalymas1</vt:lpstr>
      <vt:lpstr>VAS084_F_Ilgalaikioturt89Nuotekuvalymas1</vt:lpstr>
      <vt:lpstr>'Forma 13'!VAS084_F_Ilgalaikioturt89Pavirsiniunuot1</vt:lpstr>
      <vt:lpstr>VAS084_F_Ilgalaikioturt89Pavirsiniunuot1</vt:lpstr>
      <vt:lpstr>'Forma 13'!VAS084_F_Ilgalaikioturt89Turtovienetask1</vt:lpstr>
      <vt:lpstr>VAS084_F_Ilgalaikioturt89Turtovienetask1</vt:lpstr>
      <vt:lpstr>'Forma 13'!VAS084_F_Ilgalaikioturt8Apskaitosveikla1</vt:lpstr>
      <vt:lpstr>VAS084_F_Ilgalaikioturt8Apskaitosveikla1</vt:lpstr>
      <vt:lpstr>'Forma 13'!VAS084_F_Ilgalaikioturt8Geriamojovande7</vt:lpstr>
      <vt:lpstr>VAS084_F_Ilgalaikioturt8Geriamojovande7</vt:lpstr>
      <vt:lpstr>'Forma 13'!VAS084_F_Ilgalaikioturt8Geriamojovande8</vt:lpstr>
      <vt:lpstr>VAS084_F_Ilgalaikioturt8Geriamojovande8</vt:lpstr>
      <vt:lpstr>'Forma 13'!VAS084_F_Ilgalaikioturt8Geriamojovande9</vt:lpstr>
      <vt:lpstr>VAS084_F_Ilgalaikioturt8Geriamojovande9</vt:lpstr>
      <vt:lpstr>'Forma 13'!VAS084_F_Ilgalaikioturt8Inventorinisnu1</vt:lpstr>
      <vt:lpstr>VAS084_F_Ilgalaikioturt8Inventorinisnu1</vt:lpstr>
      <vt:lpstr>'Forma 13'!VAS084_F_Ilgalaikioturt8Kitareguliuoja1</vt:lpstr>
      <vt:lpstr>VAS084_F_Ilgalaikioturt8Kitareguliuoja1</vt:lpstr>
      <vt:lpstr>'Forma 13'!VAS084_F_Ilgalaikioturt8Kitosveiklosne1</vt:lpstr>
      <vt:lpstr>VAS084_F_Ilgalaikioturt8Kitosveiklosne1</vt:lpstr>
      <vt:lpstr>'Forma 13'!VAS084_F_Ilgalaikioturt8Lrklimatokaito1</vt:lpstr>
      <vt:lpstr>VAS084_F_Ilgalaikioturt8Lrklimatokaito1</vt:lpstr>
      <vt:lpstr>'Forma 13'!VAS084_F_Ilgalaikioturt8Nuotekudumblot1</vt:lpstr>
      <vt:lpstr>VAS084_F_Ilgalaikioturt8Nuotekudumblot1</vt:lpstr>
      <vt:lpstr>'Forma 13'!VAS084_F_Ilgalaikioturt8Nuotekusurinki1</vt:lpstr>
      <vt:lpstr>VAS084_F_Ilgalaikioturt8Nuotekusurinki1</vt:lpstr>
      <vt:lpstr>'Forma 13'!VAS084_F_Ilgalaikioturt8Nuotekuvalymas1</vt:lpstr>
      <vt:lpstr>VAS084_F_Ilgalaikioturt8Nuotekuvalymas1</vt:lpstr>
      <vt:lpstr>'Forma 13'!VAS084_F_Ilgalaikioturt8Pavirsiniunuot1</vt:lpstr>
      <vt:lpstr>VAS084_F_Ilgalaikioturt8Pavirsiniunuot1</vt:lpstr>
      <vt:lpstr>'Forma 13'!VAS084_F_Ilgalaikioturt8Turtovienetask1</vt:lpstr>
      <vt:lpstr>VAS084_F_Ilgalaikioturt8Turtovienetask1</vt:lpstr>
      <vt:lpstr>'Forma 13'!VAS084_F_Ilgalaikioturt90Apskaitosveikla1</vt:lpstr>
      <vt:lpstr>VAS084_F_Ilgalaikioturt90Apskaitosveikla1</vt:lpstr>
      <vt:lpstr>'Forma 13'!VAS084_F_Ilgalaikioturt90Geriamojovande7</vt:lpstr>
      <vt:lpstr>VAS084_F_Ilgalaikioturt90Geriamojovande7</vt:lpstr>
      <vt:lpstr>'Forma 13'!VAS084_F_Ilgalaikioturt90Geriamojovande8</vt:lpstr>
      <vt:lpstr>VAS084_F_Ilgalaikioturt90Geriamojovande8</vt:lpstr>
      <vt:lpstr>'Forma 13'!VAS084_F_Ilgalaikioturt90Geriamojovande9</vt:lpstr>
      <vt:lpstr>VAS084_F_Ilgalaikioturt90Geriamojovande9</vt:lpstr>
      <vt:lpstr>'Forma 13'!VAS084_F_Ilgalaikioturt90Inventorinisnu1</vt:lpstr>
      <vt:lpstr>VAS084_F_Ilgalaikioturt90Inventorinisnu1</vt:lpstr>
      <vt:lpstr>'Forma 13'!VAS084_F_Ilgalaikioturt90Kitareguliuoja1</vt:lpstr>
      <vt:lpstr>VAS084_F_Ilgalaikioturt90Kitareguliuoja1</vt:lpstr>
      <vt:lpstr>'Forma 13'!VAS084_F_Ilgalaikioturt90Kitosveiklosne1</vt:lpstr>
      <vt:lpstr>VAS084_F_Ilgalaikioturt90Kitosveiklosne1</vt:lpstr>
      <vt:lpstr>'Forma 13'!VAS084_F_Ilgalaikioturt90Lrklimatokaito1</vt:lpstr>
      <vt:lpstr>VAS084_F_Ilgalaikioturt90Lrklimatokaito1</vt:lpstr>
      <vt:lpstr>'Forma 13'!VAS084_F_Ilgalaikioturt90Nuotekudumblot1</vt:lpstr>
      <vt:lpstr>VAS084_F_Ilgalaikioturt90Nuotekudumblot1</vt:lpstr>
      <vt:lpstr>'Forma 13'!VAS084_F_Ilgalaikioturt90Nuotekusurinki1</vt:lpstr>
      <vt:lpstr>VAS084_F_Ilgalaikioturt90Nuotekusurinki1</vt:lpstr>
      <vt:lpstr>'Forma 13'!VAS084_F_Ilgalaikioturt90Nuotekuvalymas1</vt:lpstr>
      <vt:lpstr>VAS084_F_Ilgalaikioturt90Nuotekuvalymas1</vt:lpstr>
      <vt:lpstr>'Forma 13'!VAS084_F_Ilgalaikioturt90Pavirsiniunuot1</vt:lpstr>
      <vt:lpstr>VAS084_F_Ilgalaikioturt90Pavirsiniunuot1</vt:lpstr>
      <vt:lpstr>'Forma 13'!VAS084_F_Ilgalaikioturt90Turtovienetask1</vt:lpstr>
      <vt:lpstr>VAS084_F_Ilgalaikioturt90Turtovienetask1</vt:lpstr>
      <vt:lpstr>'Forma 13'!VAS084_F_Ilgalaikioturt91Apskaitosveikla1</vt:lpstr>
      <vt:lpstr>VAS084_F_Ilgalaikioturt91Apskaitosveikla1</vt:lpstr>
      <vt:lpstr>'Forma 13'!VAS084_F_Ilgalaikioturt91Geriamojovande7</vt:lpstr>
      <vt:lpstr>VAS084_F_Ilgalaikioturt91Geriamojovande7</vt:lpstr>
      <vt:lpstr>'Forma 13'!VAS084_F_Ilgalaikioturt91Geriamojovande8</vt:lpstr>
      <vt:lpstr>VAS084_F_Ilgalaikioturt91Geriamojovande8</vt:lpstr>
      <vt:lpstr>'Forma 13'!VAS084_F_Ilgalaikioturt91Geriamojovande9</vt:lpstr>
      <vt:lpstr>VAS084_F_Ilgalaikioturt91Geriamojovande9</vt:lpstr>
      <vt:lpstr>'Forma 13'!VAS084_F_Ilgalaikioturt91Inventorinisnu1</vt:lpstr>
      <vt:lpstr>VAS084_F_Ilgalaikioturt91Inventorinisnu1</vt:lpstr>
      <vt:lpstr>'Forma 13'!VAS084_F_Ilgalaikioturt91Kitareguliuoja1</vt:lpstr>
      <vt:lpstr>VAS084_F_Ilgalaikioturt91Kitareguliuoja1</vt:lpstr>
      <vt:lpstr>'Forma 13'!VAS084_F_Ilgalaikioturt91Kitosveiklosne1</vt:lpstr>
      <vt:lpstr>VAS084_F_Ilgalaikioturt91Kitosveiklosne1</vt:lpstr>
      <vt:lpstr>'Forma 13'!VAS084_F_Ilgalaikioturt91Lrklimatokaito1</vt:lpstr>
      <vt:lpstr>VAS084_F_Ilgalaikioturt91Lrklimatokaito1</vt:lpstr>
      <vt:lpstr>'Forma 13'!VAS084_F_Ilgalaikioturt91Nuotekudumblot1</vt:lpstr>
      <vt:lpstr>VAS084_F_Ilgalaikioturt91Nuotekudumblot1</vt:lpstr>
      <vt:lpstr>'Forma 13'!VAS084_F_Ilgalaikioturt91Nuotekusurinki1</vt:lpstr>
      <vt:lpstr>VAS084_F_Ilgalaikioturt91Nuotekusurinki1</vt:lpstr>
      <vt:lpstr>'Forma 13'!VAS084_F_Ilgalaikioturt91Nuotekuvalymas1</vt:lpstr>
      <vt:lpstr>VAS084_F_Ilgalaikioturt91Nuotekuvalymas1</vt:lpstr>
      <vt:lpstr>'Forma 13'!VAS084_F_Ilgalaikioturt91Pavirsiniunuot1</vt:lpstr>
      <vt:lpstr>VAS084_F_Ilgalaikioturt91Pavirsiniunuot1</vt:lpstr>
      <vt:lpstr>'Forma 13'!VAS084_F_Ilgalaikioturt91Turtovienetask1</vt:lpstr>
      <vt:lpstr>VAS084_F_Ilgalaikioturt91Turtovienetask1</vt:lpstr>
      <vt:lpstr>'Forma 13'!VAS084_F_Ilgalaikioturt92Apskaitosveikla1</vt:lpstr>
      <vt:lpstr>VAS084_F_Ilgalaikioturt92Apskaitosveikla1</vt:lpstr>
      <vt:lpstr>'Forma 13'!VAS084_F_Ilgalaikioturt92Geriamojovande7</vt:lpstr>
      <vt:lpstr>VAS084_F_Ilgalaikioturt92Geriamojovande7</vt:lpstr>
      <vt:lpstr>'Forma 13'!VAS084_F_Ilgalaikioturt92Geriamojovande8</vt:lpstr>
      <vt:lpstr>VAS084_F_Ilgalaikioturt92Geriamojovande8</vt:lpstr>
      <vt:lpstr>'Forma 13'!VAS084_F_Ilgalaikioturt92Geriamojovande9</vt:lpstr>
      <vt:lpstr>VAS084_F_Ilgalaikioturt92Geriamojovande9</vt:lpstr>
      <vt:lpstr>'Forma 13'!VAS084_F_Ilgalaikioturt92Inventorinisnu1</vt:lpstr>
      <vt:lpstr>VAS084_F_Ilgalaikioturt92Inventorinisnu1</vt:lpstr>
      <vt:lpstr>'Forma 13'!VAS084_F_Ilgalaikioturt92Kitareguliuoja1</vt:lpstr>
      <vt:lpstr>VAS084_F_Ilgalaikioturt92Kitareguliuoja1</vt:lpstr>
      <vt:lpstr>'Forma 13'!VAS084_F_Ilgalaikioturt92Kitosveiklosne1</vt:lpstr>
      <vt:lpstr>VAS084_F_Ilgalaikioturt92Kitosveiklosne1</vt:lpstr>
      <vt:lpstr>'Forma 13'!VAS084_F_Ilgalaikioturt92Lrklimatokaito1</vt:lpstr>
      <vt:lpstr>VAS084_F_Ilgalaikioturt92Lrklimatokaito1</vt:lpstr>
      <vt:lpstr>'Forma 13'!VAS084_F_Ilgalaikioturt92Nuotekudumblot1</vt:lpstr>
      <vt:lpstr>VAS084_F_Ilgalaikioturt92Nuotekudumblot1</vt:lpstr>
      <vt:lpstr>'Forma 13'!VAS084_F_Ilgalaikioturt92Nuotekusurinki1</vt:lpstr>
      <vt:lpstr>VAS084_F_Ilgalaikioturt92Nuotekusurinki1</vt:lpstr>
      <vt:lpstr>'Forma 13'!VAS084_F_Ilgalaikioturt92Nuotekuvalymas1</vt:lpstr>
      <vt:lpstr>VAS084_F_Ilgalaikioturt92Nuotekuvalymas1</vt:lpstr>
      <vt:lpstr>'Forma 13'!VAS084_F_Ilgalaikioturt92Pavirsiniunuot1</vt:lpstr>
      <vt:lpstr>VAS084_F_Ilgalaikioturt92Pavirsiniunuot1</vt:lpstr>
      <vt:lpstr>'Forma 13'!VAS084_F_Ilgalaikioturt92Turtovienetask1</vt:lpstr>
      <vt:lpstr>VAS084_F_Ilgalaikioturt92Turtovienetask1</vt:lpstr>
      <vt:lpstr>'Forma 13'!VAS084_F_Ilgalaikioturt93Apskaitosveikla1</vt:lpstr>
      <vt:lpstr>VAS084_F_Ilgalaikioturt93Apskaitosveikla1</vt:lpstr>
      <vt:lpstr>'Forma 13'!VAS084_F_Ilgalaikioturt93Geriamojovande7</vt:lpstr>
      <vt:lpstr>VAS084_F_Ilgalaikioturt93Geriamojovande7</vt:lpstr>
      <vt:lpstr>'Forma 13'!VAS084_F_Ilgalaikioturt93Geriamojovande8</vt:lpstr>
      <vt:lpstr>VAS084_F_Ilgalaikioturt93Geriamojovande8</vt:lpstr>
      <vt:lpstr>'Forma 13'!VAS084_F_Ilgalaikioturt93Geriamojovande9</vt:lpstr>
      <vt:lpstr>VAS084_F_Ilgalaikioturt93Geriamojovande9</vt:lpstr>
      <vt:lpstr>'Forma 13'!VAS084_F_Ilgalaikioturt93Inventorinisnu1</vt:lpstr>
      <vt:lpstr>VAS084_F_Ilgalaikioturt93Inventorinisnu1</vt:lpstr>
      <vt:lpstr>'Forma 13'!VAS084_F_Ilgalaikioturt93Kitareguliuoja1</vt:lpstr>
      <vt:lpstr>VAS084_F_Ilgalaikioturt93Kitareguliuoja1</vt:lpstr>
      <vt:lpstr>'Forma 13'!VAS084_F_Ilgalaikioturt93Kitosveiklosne1</vt:lpstr>
      <vt:lpstr>VAS084_F_Ilgalaikioturt93Kitosveiklosne1</vt:lpstr>
      <vt:lpstr>'Forma 13'!VAS084_F_Ilgalaikioturt93Lrklimatokaito1</vt:lpstr>
      <vt:lpstr>VAS084_F_Ilgalaikioturt93Lrklimatokaito1</vt:lpstr>
      <vt:lpstr>'Forma 13'!VAS084_F_Ilgalaikioturt93Nuotekudumblot1</vt:lpstr>
      <vt:lpstr>VAS084_F_Ilgalaikioturt93Nuotekudumblot1</vt:lpstr>
      <vt:lpstr>'Forma 13'!VAS084_F_Ilgalaikioturt93Nuotekusurinki1</vt:lpstr>
      <vt:lpstr>VAS084_F_Ilgalaikioturt93Nuotekusurinki1</vt:lpstr>
      <vt:lpstr>'Forma 13'!VAS084_F_Ilgalaikioturt93Nuotekuvalymas1</vt:lpstr>
      <vt:lpstr>VAS084_F_Ilgalaikioturt93Nuotekuvalymas1</vt:lpstr>
      <vt:lpstr>'Forma 13'!VAS084_F_Ilgalaikioturt93Pavirsiniunuot1</vt:lpstr>
      <vt:lpstr>VAS084_F_Ilgalaikioturt93Pavirsiniunuot1</vt:lpstr>
      <vt:lpstr>'Forma 13'!VAS084_F_Ilgalaikioturt93Turtovienetask1</vt:lpstr>
      <vt:lpstr>VAS084_F_Ilgalaikioturt93Turtovienetask1</vt:lpstr>
      <vt:lpstr>'Forma 13'!VAS084_F_Ilgalaikioturt94Apskaitosveikla1</vt:lpstr>
      <vt:lpstr>VAS084_F_Ilgalaikioturt94Apskaitosveikla1</vt:lpstr>
      <vt:lpstr>'Forma 13'!VAS084_F_Ilgalaikioturt94Geriamojovande7</vt:lpstr>
      <vt:lpstr>VAS084_F_Ilgalaikioturt94Geriamojovande7</vt:lpstr>
      <vt:lpstr>'Forma 13'!VAS084_F_Ilgalaikioturt94Geriamojovande8</vt:lpstr>
      <vt:lpstr>VAS084_F_Ilgalaikioturt94Geriamojovande8</vt:lpstr>
      <vt:lpstr>'Forma 13'!VAS084_F_Ilgalaikioturt94Geriamojovande9</vt:lpstr>
      <vt:lpstr>VAS084_F_Ilgalaikioturt94Geriamojovande9</vt:lpstr>
      <vt:lpstr>'Forma 13'!VAS084_F_Ilgalaikioturt94Inventorinisnu1</vt:lpstr>
      <vt:lpstr>VAS084_F_Ilgalaikioturt94Inventorinisnu1</vt:lpstr>
      <vt:lpstr>'Forma 13'!VAS084_F_Ilgalaikioturt94Kitareguliuoja1</vt:lpstr>
      <vt:lpstr>VAS084_F_Ilgalaikioturt94Kitareguliuoja1</vt:lpstr>
      <vt:lpstr>'Forma 13'!VAS084_F_Ilgalaikioturt94Kitosveiklosne1</vt:lpstr>
      <vt:lpstr>VAS084_F_Ilgalaikioturt94Kitosveiklosne1</vt:lpstr>
      <vt:lpstr>'Forma 13'!VAS084_F_Ilgalaikioturt94Lrklimatokaito1</vt:lpstr>
      <vt:lpstr>VAS084_F_Ilgalaikioturt94Lrklimatokaito1</vt:lpstr>
      <vt:lpstr>'Forma 13'!VAS084_F_Ilgalaikioturt94Nuotekudumblot1</vt:lpstr>
      <vt:lpstr>VAS084_F_Ilgalaikioturt94Nuotekudumblot1</vt:lpstr>
      <vt:lpstr>'Forma 13'!VAS084_F_Ilgalaikioturt94Nuotekusurinki1</vt:lpstr>
      <vt:lpstr>VAS084_F_Ilgalaikioturt94Nuotekusurinki1</vt:lpstr>
      <vt:lpstr>'Forma 13'!VAS084_F_Ilgalaikioturt94Nuotekuvalymas1</vt:lpstr>
      <vt:lpstr>VAS084_F_Ilgalaikioturt94Nuotekuvalymas1</vt:lpstr>
      <vt:lpstr>'Forma 13'!VAS084_F_Ilgalaikioturt94Pavirsiniunuot1</vt:lpstr>
      <vt:lpstr>VAS084_F_Ilgalaikioturt94Pavirsiniunuot1</vt:lpstr>
      <vt:lpstr>'Forma 13'!VAS084_F_Ilgalaikioturt94Turtovienetask1</vt:lpstr>
      <vt:lpstr>VAS084_F_Ilgalaikioturt94Turtovienetask1</vt:lpstr>
      <vt:lpstr>'Forma 13'!VAS084_F_Ilgalaikioturt95Apskaitosveikla1</vt:lpstr>
      <vt:lpstr>VAS084_F_Ilgalaikioturt95Apskaitosveikla1</vt:lpstr>
      <vt:lpstr>'Forma 13'!VAS084_F_Ilgalaikioturt95Geriamojovande7</vt:lpstr>
      <vt:lpstr>VAS084_F_Ilgalaikioturt95Geriamojovande7</vt:lpstr>
      <vt:lpstr>'Forma 13'!VAS084_F_Ilgalaikioturt95Geriamojovande8</vt:lpstr>
      <vt:lpstr>VAS084_F_Ilgalaikioturt95Geriamojovande8</vt:lpstr>
      <vt:lpstr>'Forma 13'!VAS084_F_Ilgalaikioturt95Geriamojovande9</vt:lpstr>
      <vt:lpstr>VAS084_F_Ilgalaikioturt95Geriamojovande9</vt:lpstr>
      <vt:lpstr>'Forma 13'!VAS084_F_Ilgalaikioturt95Inventorinisnu1</vt:lpstr>
      <vt:lpstr>VAS084_F_Ilgalaikioturt95Inventorinisnu1</vt:lpstr>
      <vt:lpstr>'Forma 13'!VAS084_F_Ilgalaikioturt95Kitareguliuoja1</vt:lpstr>
      <vt:lpstr>VAS084_F_Ilgalaikioturt95Kitareguliuoja1</vt:lpstr>
      <vt:lpstr>'Forma 13'!VAS084_F_Ilgalaikioturt95Kitosveiklosne1</vt:lpstr>
      <vt:lpstr>VAS084_F_Ilgalaikioturt95Kitosveiklosne1</vt:lpstr>
      <vt:lpstr>'Forma 13'!VAS084_F_Ilgalaikioturt95Lrklimatokaito1</vt:lpstr>
      <vt:lpstr>VAS084_F_Ilgalaikioturt95Lrklimatokaito1</vt:lpstr>
      <vt:lpstr>'Forma 13'!VAS084_F_Ilgalaikioturt95Nuotekudumblot1</vt:lpstr>
      <vt:lpstr>VAS084_F_Ilgalaikioturt95Nuotekudumblot1</vt:lpstr>
      <vt:lpstr>'Forma 13'!VAS084_F_Ilgalaikioturt95Nuotekusurinki1</vt:lpstr>
      <vt:lpstr>VAS084_F_Ilgalaikioturt95Nuotekusurinki1</vt:lpstr>
      <vt:lpstr>'Forma 13'!VAS084_F_Ilgalaikioturt95Nuotekuvalymas1</vt:lpstr>
      <vt:lpstr>VAS084_F_Ilgalaikioturt95Nuotekuvalymas1</vt:lpstr>
      <vt:lpstr>'Forma 13'!VAS084_F_Ilgalaikioturt95Pavirsiniunuot1</vt:lpstr>
      <vt:lpstr>VAS084_F_Ilgalaikioturt95Pavirsiniunuot1</vt:lpstr>
      <vt:lpstr>'Forma 13'!VAS084_F_Ilgalaikioturt95Turtovienetask1</vt:lpstr>
      <vt:lpstr>VAS084_F_Ilgalaikioturt95Turtovienetask1</vt:lpstr>
      <vt:lpstr>'Forma 13'!VAS084_F_Ilgalaikioturt96Apskaitosveikla1</vt:lpstr>
      <vt:lpstr>VAS084_F_Ilgalaikioturt96Apskaitosveikla1</vt:lpstr>
      <vt:lpstr>'Forma 13'!VAS084_F_Ilgalaikioturt96Geriamojovande7</vt:lpstr>
      <vt:lpstr>VAS084_F_Ilgalaikioturt96Geriamojovande7</vt:lpstr>
      <vt:lpstr>'Forma 13'!VAS084_F_Ilgalaikioturt96Geriamojovande8</vt:lpstr>
      <vt:lpstr>VAS084_F_Ilgalaikioturt96Geriamojovande8</vt:lpstr>
      <vt:lpstr>'Forma 13'!VAS084_F_Ilgalaikioturt96Geriamojovande9</vt:lpstr>
      <vt:lpstr>VAS084_F_Ilgalaikioturt96Geriamojovande9</vt:lpstr>
      <vt:lpstr>'Forma 13'!VAS084_F_Ilgalaikioturt96Inventorinisnu1</vt:lpstr>
      <vt:lpstr>VAS084_F_Ilgalaikioturt96Inventorinisnu1</vt:lpstr>
      <vt:lpstr>'Forma 13'!VAS084_F_Ilgalaikioturt96Kitareguliuoja1</vt:lpstr>
      <vt:lpstr>VAS084_F_Ilgalaikioturt96Kitareguliuoja1</vt:lpstr>
      <vt:lpstr>'Forma 13'!VAS084_F_Ilgalaikioturt96Kitosveiklosne1</vt:lpstr>
      <vt:lpstr>VAS084_F_Ilgalaikioturt96Kitosveiklosne1</vt:lpstr>
      <vt:lpstr>'Forma 13'!VAS084_F_Ilgalaikioturt96Lrklimatokaito1</vt:lpstr>
      <vt:lpstr>VAS084_F_Ilgalaikioturt96Lrklimatokaito1</vt:lpstr>
      <vt:lpstr>'Forma 13'!VAS084_F_Ilgalaikioturt96Nuotekudumblot1</vt:lpstr>
      <vt:lpstr>VAS084_F_Ilgalaikioturt96Nuotekudumblot1</vt:lpstr>
      <vt:lpstr>'Forma 13'!VAS084_F_Ilgalaikioturt96Nuotekusurinki1</vt:lpstr>
      <vt:lpstr>VAS084_F_Ilgalaikioturt96Nuotekusurinki1</vt:lpstr>
      <vt:lpstr>'Forma 13'!VAS084_F_Ilgalaikioturt96Nuotekuvalymas1</vt:lpstr>
      <vt:lpstr>VAS084_F_Ilgalaikioturt96Nuotekuvalymas1</vt:lpstr>
      <vt:lpstr>'Forma 13'!VAS084_F_Ilgalaikioturt96Pavirsiniunuot1</vt:lpstr>
      <vt:lpstr>VAS084_F_Ilgalaikioturt96Pavirsiniunuot1</vt:lpstr>
      <vt:lpstr>'Forma 13'!VAS084_F_Ilgalaikioturt96Turtovienetask1</vt:lpstr>
      <vt:lpstr>VAS084_F_Ilgalaikioturt96Turtovienetask1</vt:lpstr>
      <vt:lpstr>'Forma 13'!VAS084_F_Ilgalaikioturt97Apskaitosveikla1</vt:lpstr>
      <vt:lpstr>VAS084_F_Ilgalaikioturt97Apskaitosveikla1</vt:lpstr>
      <vt:lpstr>'Forma 13'!VAS084_F_Ilgalaikioturt97Geriamojovande7</vt:lpstr>
      <vt:lpstr>VAS084_F_Ilgalaikioturt97Geriamojovande7</vt:lpstr>
      <vt:lpstr>'Forma 13'!VAS084_F_Ilgalaikioturt97Geriamojovande8</vt:lpstr>
      <vt:lpstr>VAS084_F_Ilgalaikioturt97Geriamojovande8</vt:lpstr>
      <vt:lpstr>'Forma 13'!VAS084_F_Ilgalaikioturt97Geriamojovande9</vt:lpstr>
      <vt:lpstr>VAS084_F_Ilgalaikioturt97Geriamojovande9</vt:lpstr>
      <vt:lpstr>'Forma 13'!VAS084_F_Ilgalaikioturt97Inventorinisnu1</vt:lpstr>
      <vt:lpstr>VAS084_F_Ilgalaikioturt97Inventorinisnu1</vt:lpstr>
      <vt:lpstr>'Forma 13'!VAS084_F_Ilgalaikioturt97Kitareguliuoja1</vt:lpstr>
      <vt:lpstr>VAS084_F_Ilgalaikioturt97Kitareguliuoja1</vt:lpstr>
      <vt:lpstr>'Forma 13'!VAS084_F_Ilgalaikioturt97Kitosveiklosne1</vt:lpstr>
      <vt:lpstr>VAS084_F_Ilgalaikioturt97Kitosveiklosne1</vt:lpstr>
      <vt:lpstr>'Forma 13'!VAS084_F_Ilgalaikioturt97Lrklimatokaito1</vt:lpstr>
      <vt:lpstr>VAS084_F_Ilgalaikioturt97Lrklimatokaito1</vt:lpstr>
      <vt:lpstr>'Forma 13'!VAS084_F_Ilgalaikioturt97Nuotekudumblot1</vt:lpstr>
      <vt:lpstr>VAS084_F_Ilgalaikioturt97Nuotekudumblot1</vt:lpstr>
      <vt:lpstr>'Forma 13'!VAS084_F_Ilgalaikioturt97Nuotekusurinki1</vt:lpstr>
      <vt:lpstr>VAS084_F_Ilgalaikioturt97Nuotekusurinki1</vt:lpstr>
      <vt:lpstr>'Forma 13'!VAS084_F_Ilgalaikioturt97Nuotekuvalymas1</vt:lpstr>
      <vt:lpstr>VAS084_F_Ilgalaikioturt97Nuotekuvalymas1</vt:lpstr>
      <vt:lpstr>'Forma 13'!VAS084_F_Ilgalaikioturt97Pavirsiniunuot1</vt:lpstr>
      <vt:lpstr>VAS084_F_Ilgalaikioturt97Pavirsiniunuot1</vt:lpstr>
      <vt:lpstr>'Forma 13'!VAS084_F_Ilgalaikioturt97Turtovienetask1</vt:lpstr>
      <vt:lpstr>VAS084_F_Ilgalaikioturt97Turtovienetask1</vt:lpstr>
      <vt:lpstr>'Forma 13'!VAS084_F_Ilgalaikioturt98Apskaitosveikla1</vt:lpstr>
      <vt:lpstr>VAS084_F_Ilgalaikioturt98Apskaitosveikla1</vt:lpstr>
      <vt:lpstr>'Forma 13'!VAS084_F_Ilgalaikioturt98Geriamojovande7</vt:lpstr>
      <vt:lpstr>VAS084_F_Ilgalaikioturt98Geriamojovande7</vt:lpstr>
      <vt:lpstr>'Forma 13'!VAS084_F_Ilgalaikioturt98Geriamojovande8</vt:lpstr>
      <vt:lpstr>VAS084_F_Ilgalaikioturt98Geriamojovande8</vt:lpstr>
      <vt:lpstr>'Forma 13'!VAS084_F_Ilgalaikioturt98Geriamojovande9</vt:lpstr>
      <vt:lpstr>VAS084_F_Ilgalaikioturt98Geriamojovande9</vt:lpstr>
      <vt:lpstr>'Forma 13'!VAS084_F_Ilgalaikioturt98Inventorinisnu1</vt:lpstr>
      <vt:lpstr>VAS084_F_Ilgalaikioturt98Inventorinisnu1</vt:lpstr>
      <vt:lpstr>'Forma 13'!VAS084_F_Ilgalaikioturt98Kitareguliuoja1</vt:lpstr>
      <vt:lpstr>VAS084_F_Ilgalaikioturt98Kitareguliuoja1</vt:lpstr>
      <vt:lpstr>'Forma 13'!VAS084_F_Ilgalaikioturt98Kitosveiklosne1</vt:lpstr>
      <vt:lpstr>VAS084_F_Ilgalaikioturt98Kitosveiklosne1</vt:lpstr>
      <vt:lpstr>'Forma 13'!VAS084_F_Ilgalaikioturt98Lrklimatokaito1</vt:lpstr>
      <vt:lpstr>VAS084_F_Ilgalaikioturt98Lrklimatokaito1</vt:lpstr>
      <vt:lpstr>'Forma 13'!VAS084_F_Ilgalaikioturt98Nuotekudumblot1</vt:lpstr>
      <vt:lpstr>VAS084_F_Ilgalaikioturt98Nuotekudumblot1</vt:lpstr>
      <vt:lpstr>'Forma 13'!VAS084_F_Ilgalaikioturt98Nuotekusurinki1</vt:lpstr>
      <vt:lpstr>VAS084_F_Ilgalaikioturt98Nuotekusurinki1</vt:lpstr>
      <vt:lpstr>'Forma 13'!VAS084_F_Ilgalaikioturt98Nuotekuvalymas1</vt:lpstr>
      <vt:lpstr>VAS084_F_Ilgalaikioturt98Nuotekuvalymas1</vt:lpstr>
      <vt:lpstr>'Forma 13'!VAS084_F_Ilgalaikioturt98Pavirsiniunuot1</vt:lpstr>
      <vt:lpstr>VAS084_F_Ilgalaikioturt98Pavirsiniunuot1</vt:lpstr>
      <vt:lpstr>'Forma 13'!VAS084_F_Ilgalaikioturt98Turtovienetask1</vt:lpstr>
      <vt:lpstr>VAS084_F_Ilgalaikioturt98Turtovienetask1</vt:lpstr>
      <vt:lpstr>'Forma 13'!VAS084_F_Ilgalaikioturt99Apskaitosveikla1</vt:lpstr>
      <vt:lpstr>VAS084_F_Ilgalaikioturt99Apskaitosveikla1</vt:lpstr>
      <vt:lpstr>'Forma 13'!VAS084_F_Ilgalaikioturt99Geriamojovande7</vt:lpstr>
      <vt:lpstr>VAS084_F_Ilgalaikioturt99Geriamojovande7</vt:lpstr>
      <vt:lpstr>'Forma 13'!VAS084_F_Ilgalaikioturt99Geriamojovande8</vt:lpstr>
      <vt:lpstr>VAS084_F_Ilgalaikioturt99Geriamojovande8</vt:lpstr>
      <vt:lpstr>'Forma 13'!VAS084_F_Ilgalaikioturt99Geriamojovande9</vt:lpstr>
      <vt:lpstr>VAS084_F_Ilgalaikioturt99Geriamojovande9</vt:lpstr>
      <vt:lpstr>'Forma 13'!VAS084_F_Ilgalaikioturt99Inventorinisnu1</vt:lpstr>
      <vt:lpstr>VAS084_F_Ilgalaikioturt99Inventorinisnu1</vt:lpstr>
      <vt:lpstr>'Forma 13'!VAS084_F_Ilgalaikioturt99Kitareguliuoja1</vt:lpstr>
      <vt:lpstr>VAS084_F_Ilgalaikioturt99Kitareguliuoja1</vt:lpstr>
      <vt:lpstr>'Forma 13'!VAS084_F_Ilgalaikioturt99Kitosveiklosne1</vt:lpstr>
      <vt:lpstr>VAS084_F_Ilgalaikioturt99Kitosveiklosne1</vt:lpstr>
      <vt:lpstr>'Forma 13'!VAS084_F_Ilgalaikioturt99Lrklimatokaito1</vt:lpstr>
      <vt:lpstr>VAS084_F_Ilgalaikioturt99Lrklimatokaito1</vt:lpstr>
      <vt:lpstr>'Forma 13'!VAS084_F_Ilgalaikioturt99Nuotekudumblot1</vt:lpstr>
      <vt:lpstr>VAS084_F_Ilgalaikioturt99Nuotekudumblot1</vt:lpstr>
      <vt:lpstr>'Forma 13'!VAS084_F_Ilgalaikioturt99Nuotekusurinki1</vt:lpstr>
      <vt:lpstr>VAS084_F_Ilgalaikioturt99Nuotekusurinki1</vt:lpstr>
      <vt:lpstr>'Forma 13'!VAS084_F_Ilgalaikioturt99Nuotekuvalymas1</vt:lpstr>
      <vt:lpstr>VAS084_F_Ilgalaikioturt99Nuotekuvalymas1</vt:lpstr>
      <vt:lpstr>'Forma 13'!VAS084_F_Ilgalaikioturt99Pavirsiniunuot1</vt:lpstr>
      <vt:lpstr>VAS084_F_Ilgalaikioturt99Pavirsiniunuot1</vt:lpstr>
      <vt:lpstr>'Forma 13'!VAS084_F_Ilgalaikioturt99Turtovienetask1</vt:lpstr>
      <vt:lpstr>VAS084_F_Ilgalaikioturt99Turtovienetask1</vt:lpstr>
      <vt:lpstr>'Forma 13'!VAS084_F_Ilgalaikioturt9Apskaitosveikla1</vt:lpstr>
      <vt:lpstr>VAS084_F_Ilgalaikioturt9Apskaitosveikla1</vt:lpstr>
      <vt:lpstr>'Forma 13'!VAS084_F_Ilgalaikioturt9Geriamojovande7</vt:lpstr>
      <vt:lpstr>VAS084_F_Ilgalaikioturt9Geriamojovande7</vt:lpstr>
      <vt:lpstr>'Forma 13'!VAS084_F_Ilgalaikioturt9Geriamojovande8</vt:lpstr>
      <vt:lpstr>VAS084_F_Ilgalaikioturt9Geriamojovande8</vt:lpstr>
      <vt:lpstr>'Forma 13'!VAS084_F_Ilgalaikioturt9Geriamojovande9</vt:lpstr>
      <vt:lpstr>VAS084_F_Ilgalaikioturt9Geriamojovande9</vt:lpstr>
      <vt:lpstr>'Forma 13'!VAS084_F_Ilgalaikioturt9Inventorinisnu1</vt:lpstr>
      <vt:lpstr>VAS084_F_Ilgalaikioturt9Inventorinisnu1</vt:lpstr>
      <vt:lpstr>'Forma 13'!VAS084_F_Ilgalaikioturt9Kitareguliuoja1</vt:lpstr>
      <vt:lpstr>VAS084_F_Ilgalaikioturt9Kitareguliuoja1</vt:lpstr>
      <vt:lpstr>'Forma 13'!VAS084_F_Ilgalaikioturt9Kitosveiklosne1</vt:lpstr>
      <vt:lpstr>VAS084_F_Ilgalaikioturt9Kitosveiklosne1</vt:lpstr>
      <vt:lpstr>'Forma 13'!VAS084_F_Ilgalaikioturt9Lrklimatokaito1</vt:lpstr>
      <vt:lpstr>VAS084_F_Ilgalaikioturt9Lrklimatokaito1</vt:lpstr>
      <vt:lpstr>'Forma 13'!VAS084_F_Ilgalaikioturt9Nuotekudumblot1</vt:lpstr>
      <vt:lpstr>VAS084_F_Ilgalaikioturt9Nuotekudumblot1</vt:lpstr>
      <vt:lpstr>'Forma 13'!VAS084_F_Ilgalaikioturt9Nuotekusurinki1</vt:lpstr>
      <vt:lpstr>VAS084_F_Ilgalaikioturt9Nuotekusurinki1</vt:lpstr>
      <vt:lpstr>'Forma 13'!VAS084_F_Ilgalaikioturt9Nuotekuvalymas1</vt:lpstr>
      <vt:lpstr>VAS084_F_Ilgalaikioturt9Nuotekuvalymas1</vt:lpstr>
      <vt:lpstr>'Forma 13'!VAS084_F_Ilgalaikioturt9Pavirsiniunuot1</vt:lpstr>
      <vt:lpstr>VAS084_F_Ilgalaikioturt9Pavirsiniunuot1</vt:lpstr>
      <vt:lpstr>'Forma 13'!VAS084_F_Ilgalaikioturt9Turtovienetask1</vt:lpstr>
      <vt:lpstr>VAS084_F_Ilgalaikioturt9Turtovienetask1</vt:lpstr>
      <vt:lpstr>'Forma 13'!VAS084_F_Irankiaimatavi1Apskaitosveikla1</vt:lpstr>
      <vt:lpstr>VAS084_F_Irankiaimatavi1Apskaitosveikla1</vt:lpstr>
      <vt:lpstr>'Forma 13'!VAS084_F_Irankiaimatavi1Geriamojovande7</vt:lpstr>
      <vt:lpstr>VAS084_F_Irankiaimatavi1Geriamojovande7</vt:lpstr>
      <vt:lpstr>'Forma 13'!VAS084_F_Irankiaimatavi1Geriamojovande8</vt:lpstr>
      <vt:lpstr>VAS084_F_Irankiaimatavi1Geriamojovande8</vt:lpstr>
      <vt:lpstr>'Forma 13'!VAS084_F_Irankiaimatavi1Geriamojovande9</vt:lpstr>
      <vt:lpstr>VAS084_F_Irankiaimatavi1Geriamojovande9</vt:lpstr>
      <vt:lpstr>'Forma 13'!VAS084_F_Irankiaimatavi1Kitareguliuoja1</vt:lpstr>
      <vt:lpstr>VAS084_F_Irankiaimatavi1Kitareguliuoja1</vt:lpstr>
      <vt:lpstr>'Forma 13'!VAS084_F_Irankiaimatavi1Kitosveiklosne1</vt:lpstr>
      <vt:lpstr>VAS084_F_Irankiaimatavi1Kitosveiklosne1</vt:lpstr>
      <vt:lpstr>'Forma 13'!VAS084_F_Irankiaimatavi1Nuotekudumblot1</vt:lpstr>
      <vt:lpstr>VAS084_F_Irankiaimatavi1Nuotekudumblot1</vt:lpstr>
      <vt:lpstr>'Forma 13'!VAS084_F_Irankiaimatavi1Nuotekusurinki1</vt:lpstr>
      <vt:lpstr>VAS084_F_Irankiaimatavi1Nuotekusurinki1</vt:lpstr>
      <vt:lpstr>'Forma 13'!VAS084_F_Irankiaimatavi1Nuotekuvalymas1</vt:lpstr>
      <vt:lpstr>VAS084_F_Irankiaimatavi1Nuotekuvalymas1</vt:lpstr>
      <vt:lpstr>'Forma 13'!VAS084_F_Irankiaimatavi1Pavirsiniunuot1</vt:lpstr>
      <vt:lpstr>VAS084_F_Irankiaimatavi1Pavirsiniunuot1</vt:lpstr>
      <vt:lpstr>'Forma 13'!VAS084_F_Irankiaimatavi2Apskaitosveikla1</vt:lpstr>
      <vt:lpstr>VAS084_F_Irankiaimatavi2Apskaitosveikla1</vt:lpstr>
      <vt:lpstr>'Forma 13'!VAS084_F_Irankiaimatavi2Geriamojovande7</vt:lpstr>
      <vt:lpstr>VAS084_F_Irankiaimatavi2Geriamojovande7</vt:lpstr>
      <vt:lpstr>'Forma 13'!VAS084_F_Irankiaimatavi2Geriamojovande8</vt:lpstr>
      <vt:lpstr>VAS084_F_Irankiaimatavi2Geriamojovande8</vt:lpstr>
      <vt:lpstr>'Forma 13'!VAS084_F_Irankiaimatavi2Geriamojovande9</vt:lpstr>
      <vt:lpstr>VAS084_F_Irankiaimatavi2Geriamojovande9</vt:lpstr>
      <vt:lpstr>'Forma 13'!VAS084_F_Irankiaimatavi2Kitareguliuoja1</vt:lpstr>
      <vt:lpstr>VAS084_F_Irankiaimatavi2Kitareguliuoja1</vt:lpstr>
      <vt:lpstr>'Forma 13'!VAS084_F_Irankiaimatavi2Kitosveiklosne1</vt:lpstr>
      <vt:lpstr>VAS084_F_Irankiaimatavi2Kitosveiklosne1</vt:lpstr>
      <vt:lpstr>'Forma 13'!VAS084_F_Irankiaimatavi2Nuotekudumblot1</vt:lpstr>
      <vt:lpstr>VAS084_F_Irankiaimatavi2Nuotekudumblot1</vt:lpstr>
      <vt:lpstr>'Forma 13'!VAS084_F_Irankiaimatavi2Nuotekusurinki1</vt:lpstr>
      <vt:lpstr>VAS084_F_Irankiaimatavi2Nuotekusurinki1</vt:lpstr>
      <vt:lpstr>'Forma 13'!VAS084_F_Irankiaimatavi2Nuotekuvalymas1</vt:lpstr>
      <vt:lpstr>VAS084_F_Irankiaimatavi2Nuotekuvalymas1</vt:lpstr>
      <vt:lpstr>'Forma 13'!VAS084_F_Irankiaimatavi2Pavirsiniunuot1</vt:lpstr>
      <vt:lpstr>VAS084_F_Irankiaimatavi2Pavirsiniunuot1</vt:lpstr>
      <vt:lpstr>'Forma 13'!VAS084_F_Irankiaimatavi3Apskaitosveikla1</vt:lpstr>
      <vt:lpstr>VAS084_F_Irankiaimatavi3Apskaitosveikla1</vt:lpstr>
      <vt:lpstr>'Forma 13'!VAS084_F_Irankiaimatavi3Geriamojovande7</vt:lpstr>
      <vt:lpstr>VAS084_F_Irankiaimatavi3Geriamojovande7</vt:lpstr>
      <vt:lpstr>'Forma 13'!VAS084_F_Irankiaimatavi3Geriamojovande8</vt:lpstr>
      <vt:lpstr>VAS084_F_Irankiaimatavi3Geriamojovande8</vt:lpstr>
      <vt:lpstr>'Forma 13'!VAS084_F_Irankiaimatavi3Geriamojovande9</vt:lpstr>
      <vt:lpstr>VAS084_F_Irankiaimatavi3Geriamojovande9</vt:lpstr>
      <vt:lpstr>'Forma 13'!VAS084_F_Irankiaimatavi3Kitareguliuoja1</vt:lpstr>
      <vt:lpstr>VAS084_F_Irankiaimatavi3Kitareguliuoja1</vt:lpstr>
      <vt:lpstr>'Forma 13'!VAS084_F_Irankiaimatavi3Kitosveiklosne1</vt:lpstr>
      <vt:lpstr>VAS084_F_Irankiaimatavi3Kitosveiklosne1</vt:lpstr>
      <vt:lpstr>'Forma 13'!VAS084_F_Irankiaimatavi3Nuotekudumblot1</vt:lpstr>
      <vt:lpstr>VAS084_F_Irankiaimatavi3Nuotekudumblot1</vt:lpstr>
      <vt:lpstr>'Forma 13'!VAS084_F_Irankiaimatavi3Nuotekusurinki1</vt:lpstr>
      <vt:lpstr>VAS084_F_Irankiaimatavi3Nuotekusurinki1</vt:lpstr>
      <vt:lpstr>'Forma 13'!VAS084_F_Irankiaimatavi3Nuotekuvalymas1</vt:lpstr>
      <vt:lpstr>VAS084_F_Irankiaimatavi3Nuotekuvalymas1</vt:lpstr>
      <vt:lpstr>'Forma 13'!VAS084_F_Irankiaimatavi3Pavirsiniunuot1</vt:lpstr>
      <vt:lpstr>VAS084_F_Irankiaimatavi3Pavirsiniunuot1</vt:lpstr>
      <vt:lpstr>'Forma 13'!VAS084_F_Irasyti1Apskaitosveikla1</vt:lpstr>
      <vt:lpstr>VAS084_F_Irasyti1Apskaitosveikla1</vt:lpstr>
      <vt:lpstr>'Forma 13'!VAS084_F_Irasyti1Geriamojovande7</vt:lpstr>
      <vt:lpstr>VAS084_F_Irasyti1Geriamojovande7</vt:lpstr>
      <vt:lpstr>'Forma 13'!VAS084_F_Irasyti1Geriamojovande8</vt:lpstr>
      <vt:lpstr>VAS084_F_Irasyti1Geriamojovande8</vt:lpstr>
      <vt:lpstr>'Forma 13'!VAS084_F_Irasyti1Geriamojovande9</vt:lpstr>
      <vt:lpstr>VAS084_F_Irasyti1Geriamojovande9</vt:lpstr>
      <vt:lpstr>'Forma 13'!VAS084_F_Irasyti1Inventorinisnu1</vt:lpstr>
      <vt:lpstr>VAS084_F_Irasyti1Inventorinisnu1</vt:lpstr>
      <vt:lpstr>'Forma 13'!VAS084_F_Irasyti1Kitareguliuoja1</vt:lpstr>
      <vt:lpstr>VAS084_F_Irasyti1Kitareguliuoja1</vt:lpstr>
      <vt:lpstr>'Forma 13'!VAS084_F_Irasyti1Kitosveiklosne1</vt:lpstr>
      <vt:lpstr>VAS084_F_Irasyti1Kitosveiklosne1</vt:lpstr>
      <vt:lpstr>'Forma 13'!VAS084_F_Irasyti1Lrklimatokaito1</vt:lpstr>
      <vt:lpstr>VAS084_F_Irasyti1Lrklimatokaito1</vt:lpstr>
      <vt:lpstr>'Forma 13'!VAS084_F_Irasyti1Nuotekudumblot1</vt:lpstr>
      <vt:lpstr>VAS084_F_Irasyti1Nuotekudumblot1</vt:lpstr>
      <vt:lpstr>'Forma 13'!VAS084_F_Irasyti1Nuotekusurinki1</vt:lpstr>
      <vt:lpstr>VAS084_F_Irasyti1Nuotekusurinki1</vt:lpstr>
      <vt:lpstr>'Forma 13'!VAS084_F_Irasyti1Nuotekuvalymas1</vt:lpstr>
      <vt:lpstr>VAS084_F_Irasyti1Nuotekuvalymas1</vt:lpstr>
      <vt:lpstr>'Forma 13'!VAS084_F_Irasyti1Pavirsiniunuot1</vt:lpstr>
      <vt:lpstr>VAS084_F_Irasyti1Pavirsiniunuot1</vt:lpstr>
      <vt:lpstr>'Forma 13'!VAS084_F_Irasyti1Turtovienetask1</vt:lpstr>
      <vt:lpstr>VAS084_F_Irasyti1Turtovienetask1</vt:lpstr>
      <vt:lpstr>'Forma 13'!VAS084_F_Irasyti2Apskaitosveikla1</vt:lpstr>
      <vt:lpstr>VAS084_F_Irasyti2Apskaitosveikla1</vt:lpstr>
      <vt:lpstr>'Forma 13'!VAS084_F_Irasyti2Geriamojovande7</vt:lpstr>
      <vt:lpstr>VAS084_F_Irasyti2Geriamojovande7</vt:lpstr>
      <vt:lpstr>'Forma 13'!VAS084_F_Irasyti2Geriamojovande8</vt:lpstr>
      <vt:lpstr>VAS084_F_Irasyti2Geriamojovande8</vt:lpstr>
      <vt:lpstr>'Forma 13'!VAS084_F_Irasyti2Geriamojovande9</vt:lpstr>
      <vt:lpstr>VAS084_F_Irasyti2Geriamojovande9</vt:lpstr>
      <vt:lpstr>'Forma 13'!VAS084_F_Irasyti2Inventorinisnu1</vt:lpstr>
      <vt:lpstr>VAS084_F_Irasyti2Inventorinisnu1</vt:lpstr>
      <vt:lpstr>'Forma 13'!VAS084_F_Irasyti2Kitareguliuoja1</vt:lpstr>
      <vt:lpstr>VAS084_F_Irasyti2Kitareguliuoja1</vt:lpstr>
      <vt:lpstr>'Forma 13'!VAS084_F_Irasyti2Kitosveiklosne1</vt:lpstr>
      <vt:lpstr>VAS084_F_Irasyti2Kitosveiklosne1</vt:lpstr>
      <vt:lpstr>'Forma 13'!VAS084_F_Irasyti2Lrklimatokaito1</vt:lpstr>
      <vt:lpstr>VAS084_F_Irasyti2Lrklimatokaito1</vt:lpstr>
      <vt:lpstr>'Forma 13'!VAS084_F_Irasyti2Nuotekudumblot1</vt:lpstr>
      <vt:lpstr>VAS084_F_Irasyti2Nuotekudumblot1</vt:lpstr>
      <vt:lpstr>'Forma 13'!VAS084_F_Irasyti2Nuotekusurinki1</vt:lpstr>
      <vt:lpstr>VAS084_F_Irasyti2Nuotekusurinki1</vt:lpstr>
      <vt:lpstr>'Forma 13'!VAS084_F_Irasyti2Nuotekuvalymas1</vt:lpstr>
      <vt:lpstr>VAS084_F_Irasyti2Nuotekuvalymas1</vt:lpstr>
      <vt:lpstr>'Forma 13'!VAS084_F_Irasyti2Pavirsiniunuot1</vt:lpstr>
      <vt:lpstr>VAS084_F_Irasyti2Pavirsiniunuot1</vt:lpstr>
      <vt:lpstr>'Forma 13'!VAS084_F_Irasyti2Turtovienetask1</vt:lpstr>
      <vt:lpstr>VAS084_F_Irasyti2Turtovienetask1</vt:lpstr>
      <vt:lpstr>'Forma 13'!VAS084_F_Irasyti3Apskaitosveikla1</vt:lpstr>
      <vt:lpstr>VAS084_F_Irasyti3Apskaitosveikla1</vt:lpstr>
      <vt:lpstr>'Forma 13'!VAS084_F_Irasyti3Geriamojovande7</vt:lpstr>
      <vt:lpstr>VAS084_F_Irasyti3Geriamojovande7</vt:lpstr>
      <vt:lpstr>'Forma 13'!VAS084_F_Irasyti3Geriamojovande8</vt:lpstr>
      <vt:lpstr>VAS084_F_Irasyti3Geriamojovande8</vt:lpstr>
      <vt:lpstr>'Forma 13'!VAS084_F_Irasyti3Geriamojovande9</vt:lpstr>
      <vt:lpstr>VAS084_F_Irasyti3Geriamojovande9</vt:lpstr>
      <vt:lpstr>'Forma 13'!VAS084_F_Irasyti3Inventorinisnu1</vt:lpstr>
      <vt:lpstr>VAS084_F_Irasyti3Inventorinisnu1</vt:lpstr>
      <vt:lpstr>'Forma 13'!VAS084_F_Irasyti3Kitareguliuoja1</vt:lpstr>
      <vt:lpstr>VAS084_F_Irasyti3Kitareguliuoja1</vt:lpstr>
      <vt:lpstr>'Forma 13'!VAS084_F_Irasyti3Kitosveiklosne1</vt:lpstr>
      <vt:lpstr>VAS084_F_Irasyti3Kitosveiklosne1</vt:lpstr>
      <vt:lpstr>'Forma 13'!VAS084_F_Irasyti3Lrklimatokaito1</vt:lpstr>
      <vt:lpstr>VAS084_F_Irasyti3Lrklimatokaito1</vt:lpstr>
      <vt:lpstr>'Forma 13'!VAS084_F_Irasyti3Nuotekudumblot1</vt:lpstr>
      <vt:lpstr>VAS084_F_Irasyti3Nuotekudumblot1</vt:lpstr>
      <vt:lpstr>'Forma 13'!VAS084_F_Irasyti3Nuotekusurinki1</vt:lpstr>
      <vt:lpstr>VAS084_F_Irasyti3Nuotekusurinki1</vt:lpstr>
      <vt:lpstr>'Forma 13'!VAS084_F_Irasyti3Nuotekuvalymas1</vt:lpstr>
      <vt:lpstr>VAS084_F_Irasyti3Nuotekuvalymas1</vt:lpstr>
      <vt:lpstr>'Forma 13'!VAS084_F_Irasyti3Pavirsiniunuot1</vt:lpstr>
      <vt:lpstr>VAS084_F_Irasyti3Pavirsiniunuot1</vt:lpstr>
      <vt:lpstr>'Forma 13'!VAS084_F_Irasyti3Turtovienetask1</vt:lpstr>
      <vt:lpstr>VAS084_F_Irasyti3Turtovienetask1</vt:lpstr>
      <vt:lpstr>'Forma 13'!VAS084_F_Keliaiaikstele1Apskaitosveikla1</vt:lpstr>
      <vt:lpstr>VAS084_F_Keliaiaikstele1Apskaitosveikla1</vt:lpstr>
      <vt:lpstr>'Forma 13'!VAS084_F_Keliaiaikstele1Geriamojovande7</vt:lpstr>
      <vt:lpstr>VAS084_F_Keliaiaikstele1Geriamojovande7</vt:lpstr>
      <vt:lpstr>'Forma 13'!VAS084_F_Keliaiaikstele1Geriamojovande8</vt:lpstr>
      <vt:lpstr>VAS084_F_Keliaiaikstele1Geriamojovande8</vt:lpstr>
      <vt:lpstr>'Forma 13'!VAS084_F_Keliaiaikstele1Geriamojovande9</vt:lpstr>
      <vt:lpstr>VAS084_F_Keliaiaikstele1Geriamojovande9</vt:lpstr>
      <vt:lpstr>'Forma 13'!VAS084_F_Keliaiaikstele1Kitareguliuoja1</vt:lpstr>
      <vt:lpstr>VAS084_F_Keliaiaikstele1Kitareguliuoja1</vt:lpstr>
      <vt:lpstr>'Forma 13'!VAS084_F_Keliaiaikstele1Kitosveiklosne1</vt:lpstr>
      <vt:lpstr>VAS084_F_Keliaiaikstele1Kitosveiklosne1</vt:lpstr>
      <vt:lpstr>'Forma 13'!VAS084_F_Keliaiaikstele1Nuotekudumblot1</vt:lpstr>
      <vt:lpstr>VAS084_F_Keliaiaikstele1Nuotekudumblot1</vt:lpstr>
      <vt:lpstr>'Forma 13'!VAS084_F_Keliaiaikstele1Nuotekusurinki1</vt:lpstr>
      <vt:lpstr>VAS084_F_Keliaiaikstele1Nuotekusurinki1</vt:lpstr>
      <vt:lpstr>'Forma 13'!VAS084_F_Keliaiaikstele1Nuotekuvalymas1</vt:lpstr>
      <vt:lpstr>VAS084_F_Keliaiaikstele1Nuotekuvalymas1</vt:lpstr>
      <vt:lpstr>'Forma 13'!VAS084_F_Keliaiaikstele1Pavirsiniunuot1</vt:lpstr>
      <vt:lpstr>VAS084_F_Keliaiaikstele1Pavirsiniunuot1</vt:lpstr>
      <vt:lpstr>'Forma 13'!VAS084_F_Keliaiaikstele2Apskaitosveikla1</vt:lpstr>
      <vt:lpstr>VAS084_F_Keliaiaikstele2Apskaitosveikla1</vt:lpstr>
      <vt:lpstr>'Forma 13'!VAS084_F_Keliaiaikstele2Geriamojovande7</vt:lpstr>
      <vt:lpstr>VAS084_F_Keliaiaikstele2Geriamojovande7</vt:lpstr>
      <vt:lpstr>'Forma 13'!VAS084_F_Keliaiaikstele2Geriamojovande8</vt:lpstr>
      <vt:lpstr>VAS084_F_Keliaiaikstele2Geriamojovande8</vt:lpstr>
      <vt:lpstr>'Forma 13'!VAS084_F_Keliaiaikstele2Geriamojovande9</vt:lpstr>
      <vt:lpstr>VAS084_F_Keliaiaikstele2Geriamojovande9</vt:lpstr>
      <vt:lpstr>'Forma 13'!VAS084_F_Keliaiaikstele2Kitareguliuoja1</vt:lpstr>
      <vt:lpstr>VAS084_F_Keliaiaikstele2Kitareguliuoja1</vt:lpstr>
      <vt:lpstr>'Forma 13'!VAS084_F_Keliaiaikstele2Kitosveiklosne1</vt:lpstr>
      <vt:lpstr>VAS084_F_Keliaiaikstele2Kitosveiklosne1</vt:lpstr>
      <vt:lpstr>'Forma 13'!VAS084_F_Keliaiaikstele2Nuotekudumblot1</vt:lpstr>
      <vt:lpstr>VAS084_F_Keliaiaikstele2Nuotekudumblot1</vt:lpstr>
      <vt:lpstr>'Forma 13'!VAS084_F_Keliaiaikstele2Nuotekusurinki1</vt:lpstr>
      <vt:lpstr>VAS084_F_Keliaiaikstele2Nuotekusurinki1</vt:lpstr>
      <vt:lpstr>'Forma 13'!VAS084_F_Keliaiaikstele2Nuotekuvalymas1</vt:lpstr>
      <vt:lpstr>VAS084_F_Keliaiaikstele2Nuotekuvalymas1</vt:lpstr>
      <vt:lpstr>'Forma 13'!VAS084_F_Keliaiaikstele2Pavirsiniunuot1</vt:lpstr>
      <vt:lpstr>VAS084_F_Keliaiaikstele2Pavirsiniunuot1</vt:lpstr>
      <vt:lpstr>'Forma 13'!VAS084_F_Keliaiaikstele3Apskaitosveikla1</vt:lpstr>
      <vt:lpstr>VAS084_F_Keliaiaikstele3Apskaitosveikla1</vt:lpstr>
      <vt:lpstr>'Forma 13'!VAS084_F_Keliaiaikstele3Geriamojovande7</vt:lpstr>
      <vt:lpstr>VAS084_F_Keliaiaikstele3Geriamojovande7</vt:lpstr>
      <vt:lpstr>'Forma 13'!VAS084_F_Keliaiaikstele3Geriamojovande8</vt:lpstr>
      <vt:lpstr>VAS084_F_Keliaiaikstele3Geriamojovande8</vt:lpstr>
      <vt:lpstr>'Forma 13'!VAS084_F_Keliaiaikstele3Geriamojovande9</vt:lpstr>
      <vt:lpstr>VAS084_F_Keliaiaikstele3Geriamojovande9</vt:lpstr>
      <vt:lpstr>'Forma 13'!VAS084_F_Keliaiaikstele3Kitareguliuoja1</vt:lpstr>
      <vt:lpstr>VAS084_F_Keliaiaikstele3Kitareguliuoja1</vt:lpstr>
      <vt:lpstr>'Forma 13'!VAS084_F_Keliaiaikstele3Kitosveiklosne1</vt:lpstr>
      <vt:lpstr>VAS084_F_Keliaiaikstele3Kitosveiklosne1</vt:lpstr>
      <vt:lpstr>'Forma 13'!VAS084_F_Keliaiaikstele3Nuotekudumblot1</vt:lpstr>
      <vt:lpstr>VAS084_F_Keliaiaikstele3Nuotekudumblot1</vt:lpstr>
      <vt:lpstr>'Forma 13'!VAS084_F_Keliaiaikstele3Nuotekusurinki1</vt:lpstr>
      <vt:lpstr>VAS084_F_Keliaiaikstele3Nuotekusurinki1</vt:lpstr>
      <vt:lpstr>'Forma 13'!VAS084_F_Keliaiaikstele3Nuotekuvalymas1</vt:lpstr>
      <vt:lpstr>VAS084_F_Keliaiaikstele3Nuotekuvalymas1</vt:lpstr>
      <vt:lpstr>'Forma 13'!VAS084_F_Keliaiaikstele3Pavirsiniunuot1</vt:lpstr>
      <vt:lpstr>VAS084_F_Keliaiaikstele3Pavirsiniunuot1</vt:lpstr>
      <vt:lpstr>'Forma 13'!VAS084_F_Kitasilgalaiki1Apskaitosveikla1</vt:lpstr>
      <vt:lpstr>VAS084_F_Kitasilgalaiki1Apskaitosveikla1</vt:lpstr>
      <vt:lpstr>'Forma 13'!VAS084_F_Kitasilgalaiki1Geriamojovande7</vt:lpstr>
      <vt:lpstr>VAS084_F_Kitasilgalaiki1Geriamojovande7</vt:lpstr>
      <vt:lpstr>'Forma 13'!VAS084_F_Kitasilgalaiki1Geriamojovande8</vt:lpstr>
      <vt:lpstr>VAS084_F_Kitasilgalaiki1Geriamojovande8</vt:lpstr>
      <vt:lpstr>'Forma 13'!VAS084_F_Kitasilgalaiki1Geriamojovande9</vt:lpstr>
      <vt:lpstr>VAS084_F_Kitasilgalaiki1Geriamojovande9</vt:lpstr>
      <vt:lpstr>'Forma 13'!VAS084_F_Kitasilgalaiki1Kitareguliuoja1</vt:lpstr>
      <vt:lpstr>VAS084_F_Kitasilgalaiki1Kitareguliuoja1</vt:lpstr>
      <vt:lpstr>'Forma 13'!VAS084_F_Kitasilgalaiki1Kitosveiklosne1</vt:lpstr>
      <vt:lpstr>VAS084_F_Kitasilgalaiki1Kitosveiklosne1</vt:lpstr>
      <vt:lpstr>'Forma 13'!VAS084_F_Kitasilgalaiki1Nuotekudumblot1</vt:lpstr>
      <vt:lpstr>VAS084_F_Kitasilgalaiki1Nuotekudumblot1</vt:lpstr>
      <vt:lpstr>'Forma 13'!VAS084_F_Kitasilgalaiki1Nuotekusurinki1</vt:lpstr>
      <vt:lpstr>VAS084_F_Kitasilgalaiki1Nuotekusurinki1</vt:lpstr>
      <vt:lpstr>'Forma 13'!VAS084_F_Kitasilgalaiki1Nuotekuvalymas1</vt:lpstr>
      <vt:lpstr>VAS084_F_Kitasilgalaiki1Nuotekuvalymas1</vt:lpstr>
      <vt:lpstr>'Forma 13'!VAS084_F_Kitasilgalaiki1Pavirsiniunuot1</vt:lpstr>
      <vt:lpstr>VAS084_F_Kitasilgalaiki1Pavirsiniunuot1</vt:lpstr>
      <vt:lpstr>'Forma 13'!VAS084_F_Kitasilgalaiki2Apskaitosveikla1</vt:lpstr>
      <vt:lpstr>VAS084_F_Kitasilgalaiki2Apskaitosveikla1</vt:lpstr>
      <vt:lpstr>'Forma 13'!VAS084_F_Kitasilgalaiki2Geriamojovande7</vt:lpstr>
      <vt:lpstr>VAS084_F_Kitasilgalaiki2Geriamojovande7</vt:lpstr>
      <vt:lpstr>'Forma 13'!VAS084_F_Kitasilgalaiki2Geriamojovande8</vt:lpstr>
      <vt:lpstr>VAS084_F_Kitasilgalaiki2Geriamojovande8</vt:lpstr>
      <vt:lpstr>'Forma 13'!VAS084_F_Kitasilgalaiki2Geriamojovande9</vt:lpstr>
      <vt:lpstr>VAS084_F_Kitasilgalaiki2Geriamojovande9</vt:lpstr>
      <vt:lpstr>'Forma 13'!VAS084_F_Kitasilgalaiki2Kitareguliuoja1</vt:lpstr>
      <vt:lpstr>VAS084_F_Kitasilgalaiki2Kitareguliuoja1</vt:lpstr>
      <vt:lpstr>'Forma 13'!VAS084_F_Kitasilgalaiki2Kitosveiklosne1</vt:lpstr>
      <vt:lpstr>VAS084_F_Kitasilgalaiki2Kitosveiklosne1</vt:lpstr>
      <vt:lpstr>'Forma 13'!VAS084_F_Kitasilgalaiki2Nuotekudumblot1</vt:lpstr>
      <vt:lpstr>VAS084_F_Kitasilgalaiki2Nuotekudumblot1</vt:lpstr>
      <vt:lpstr>'Forma 13'!VAS084_F_Kitasilgalaiki2Nuotekusurinki1</vt:lpstr>
      <vt:lpstr>VAS084_F_Kitasilgalaiki2Nuotekusurinki1</vt:lpstr>
      <vt:lpstr>'Forma 13'!VAS084_F_Kitasilgalaiki2Nuotekuvalymas1</vt:lpstr>
      <vt:lpstr>VAS084_F_Kitasilgalaiki2Nuotekuvalymas1</vt:lpstr>
      <vt:lpstr>'Forma 13'!VAS084_F_Kitasilgalaiki2Pavirsiniunuot1</vt:lpstr>
      <vt:lpstr>VAS084_F_Kitasilgalaiki2Pavirsiniunuot1</vt:lpstr>
      <vt:lpstr>'Forma 13'!VAS084_F_Kitasilgalaiki3Apskaitosveikla1</vt:lpstr>
      <vt:lpstr>VAS084_F_Kitasilgalaiki3Apskaitosveikla1</vt:lpstr>
      <vt:lpstr>'Forma 13'!VAS084_F_Kitasilgalaiki3Geriamojovande7</vt:lpstr>
      <vt:lpstr>VAS084_F_Kitasilgalaiki3Geriamojovande7</vt:lpstr>
      <vt:lpstr>'Forma 13'!VAS084_F_Kitasilgalaiki3Geriamojovande8</vt:lpstr>
      <vt:lpstr>VAS084_F_Kitasilgalaiki3Geriamojovande8</vt:lpstr>
      <vt:lpstr>'Forma 13'!VAS084_F_Kitasilgalaiki3Geriamojovande9</vt:lpstr>
      <vt:lpstr>VAS084_F_Kitasilgalaiki3Geriamojovande9</vt:lpstr>
      <vt:lpstr>'Forma 13'!VAS084_F_Kitasilgalaiki3Kitareguliuoja1</vt:lpstr>
      <vt:lpstr>VAS084_F_Kitasilgalaiki3Kitareguliuoja1</vt:lpstr>
      <vt:lpstr>'Forma 13'!VAS084_F_Kitasilgalaiki3Kitosveiklosne1</vt:lpstr>
      <vt:lpstr>VAS084_F_Kitasilgalaiki3Kitosveiklosne1</vt:lpstr>
      <vt:lpstr>'Forma 13'!VAS084_F_Kitasilgalaiki3Nuotekudumblot1</vt:lpstr>
      <vt:lpstr>VAS084_F_Kitasilgalaiki3Nuotekudumblot1</vt:lpstr>
      <vt:lpstr>'Forma 13'!VAS084_F_Kitasilgalaiki3Nuotekusurinki1</vt:lpstr>
      <vt:lpstr>VAS084_F_Kitasilgalaiki3Nuotekusurinki1</vt:lpstr>
      <vt:lpstr>'Forma 13'!VAS084_F_Kitasilgalaiki3Nuotekuvalymas1</vt:lpstr>
      <vt:lpstr>VAS084_F_Kitasilgalaiki3Nuotekuvalymas1</vt:lpstr>
      <vt:lpstr>'Forma 13'!VAS084_F_Kitasilgalaiki3Pavirsiniunuot1</vt:lpstr>
      <vt:lpstr>VAS084_F_Kitasilgalaiki3Pavirsiniunuot1</vt:lpstr>
      <vt:lpstr>'Forma 13'!VAS084_F_Kitasnemateria1Apskaitosveikla1</vt:lpstr>
      <vt:lpstr>VAS084_F_Kitasnemateria1Apskaitosveikla1</vt:lpstr>
      <vt:lpstr>'Forma 13'!VAS084_F_Kitasnemateria1Geriamojovande7</vt:lpstr>
      <vt:lpstr>VAS084_F_Kitasnemateria1Geriamojovande7</vt:lpstr>
      <vt:lpstr>'Forma 13'!VAS084_F_Kitasnemateria1Geriamojovande8</vt:lpstr>
      <vt:lpstr>VAS084_F_Kitasnemateria1Geriamojovande8</vt:lpstr>
      <vt:lpstr>'Forma 13'!VAS084_F_Kitasnemateria1Geriamojovande9</vt:lpstr>
      <vt:lpstr>VAS084_F_Kitasnemateria1Geriamojovande9</vt:lpstr>
      <vt:lpstr>'Forma 13'!VAS084_F_Kitasnemateria1Kitareguliuoja1</vt:lpstr>
      <vt:lpstr>VAS084_F_Kitasnemateria1Kitareguliuoja1</vt:lpstr>
      <vt:lpstr>'Forma 13'!VAS084_F_Kitasnemateria1Kitosveiklosne1</vt:lpstr>
      <vt:lpstr>VAS084_F_Kitasnemateria1Kitosveiklosne1</vt:lpstr>
      <vt:lpstr>'Forma 13'!VAS084_F_Kitasnemateria1Nuotekudumblot1</vt:lpstr>
      <vt:lpstr>VAS084_F_Kitasnemateria1Nuotekudumblot1</vt:lpstr>
      <vt:lpstr>'Forma 13'!VAS084_F_Kitasnemateria1Nuotekusurinki1</vt:lpstr>
      <vt:lpstr>VAS084_F_Kitasnemateria1Nuotekusurinki1</vt:lpstr>
      <vt:lpstr>'Forma 13'!VAS084_F_Kitasnemateria1Nuotekuvalymas1</vt:lpstr>
      <vt:lpstr>VAS084_F_Kitasnemateria1Nuotekuvalymas1</vt:lpstr>
      <vt:lpstr>'Forma 13'!VAS084_F_Kitasnemateria1Pavirsiniunuot1</vt:lpstr>
      <vt:lpstr>VAS084_F_Kitasnemateria1Pavirsiniunuot1</vt:lpstr>
      <vt:lpstr>'Forma 13'!VAS084_F_Kitasnemateria2Apskaitosveikla1</vt:lpstr>
      <vt:lpstr>VAS084_F_Kitasnemateria2Apskaitosveikla1</vt:lpstr>
      <vt:lpstr>'Forma 13'!VAS084_F_Kitasnemateria2Geriamojovande7</vt:lpstr>
      <vt:lpstr>VAS084_F_Kitasnemateria2Geriamojovande7</vt:lpstr>
      <vt:lpstr>'Forma 13'!VAS084_F_Kitasnemateria2Geriamojovande8</vt:lpstr>
      <vt:lpstr>VAS084_F_Kitasnemateria2Geriamojovande8</vt:lpstr>
      <vt:lpstr>'Forma 13'!VAS084_F_Kitasnemateria2Geriamojovande9</vt:lpstr>
      <vt:lpstr>VAS084_F_Kitasnemateria2Geriamojovande9</vt:lpstr>
      <vt:lpstr>'Forma 13'!VAS084_F_Kitasnemateria2Kitareguliuoja1</vt:lpstr>
      <vt:lpstr>VAS084_F_Kitasnemateria2Kitareguliuoja1</vt:lpstr>
      <vt:lpstr>'Forma 13'!VAS084_F_Kitasnemateria2Kitosveiklosne1</vt:lpstr>
      <vt:lpstr>VAS084_F_Kitasnemateria2Kitosveiklosne1</vt:lpstr>
      <vt:lpstr>'Forma 13'!VAS084_F_Kitasnemateria2Nuotekudumblot1</vt:lpstr>
      <vt:lpstr>VAS084_F_Kitasnemateria2Nuotekudumblot1</vt:lpstr>
      <vt:lpstr>'Forma 13'!VAS084_F_Kitasnemateria2Nuotekusurinki1</vt:lpstr>
      <vt:lpstr>VAS084_F_Kitasnemateria2Nuotekusurinki1</vt:lpstr>
      <vt:lpstr>'Forma 13'!VAS084_F_Kitasnemateria2Nuotekuvalymas1</vt:lpstr>
      <vt:lpstr>VAS084_F_Kitasnemateria2Nuotekuvalymas1</vt:lpstr>
      <vt:lpstr>'Forma 13'!VAS084_F_Kitasnemateria2Pavirsiniunuot1</vt:lpstr>
      <vt:lpstr>VAS084_F_Kitasnemateria2Pavirsiniunuot1</vt:lpstr>
      <vt:lpstr>'Forma 13'!VAS084_F_Kitasnemateria3Apskaitosveikla1</vt:lpstr>
      <vt:lpstr>VAS084_F_Kitasnemateria3Apskaitosveikla1</vt:lpstr>
      <vt:lpstr>'Forma 13'!VAS084_F_Kitasnemateria3Geriamojovande7</vt:lpstr>
      <vt:lpstr>VAS084_F_Kitasnemateria3Geriamojovande7</vt:lpstr>
      <vt:lpstr>'Forma 13'!VAS084_F_Kitasnemateria3Geriamojovande8</vt:lpstr>
      <vt:lpstr>VAS084_F_Kitasnemateria3Geriamojovande8</vt:lpstr>
      <vt:lpstr>'Forma 13'!VAS084_F_Kitasnemateria3Geriamojovande9</vt:lpstr>
      <vt:lpstr>VAS084_F_Kitasnemateria3Geriamojovande9</vt:lpstr>
      <vt:lpstr>'Forma 13'!VAS084_F_Kitasnemateria3Kitareguliuoja1</vt:lpstr>
      <vt:lpstr>VAS084_F_Kitasnemateria3Kitareguliuoja1</vt:lpstr>
      <vt:lpstr>'Forma 13'!VAS084_F_Kitasnemateria3Kitosveiklosne1</vt:lpstr>
      <vt:lpstr>VAS084_F_Kitasnemateria3Kitosveiklosne1</vt:lpstr>
      <vt:lpstr>'Forma 13'!VAS084_F_Kitasnemateria3Nuotekudumblot1</vt:lpstr>
      <vt:lpstr>VAS084_F_Kitasnemateria3Nuotekudumblot1</vt:lpstr>
      <vt:lpstr>'Forma 13'!VAS084_F_Kitasnemateria3Nuotekusurinki1</vt:lpstr>
      <vt:lpstr>VAS084_F_Kitasnemateria3Nuotekusurinki1</vt:lpstr>
      <vt:lpstr>'Forma 13'!VAS084_F_Kitasnemateria3Nuotekuvalymas1</vt:lpstr>
      <vt:lpstr>VAS084_F_Kitasnemateria3Nuotekuvalymas1</vt:lpstr>
      <vt:lpstr>'Forma 13'!VAS084_F_Kitasnemateria3Pavirsiniunuot1</vt:lpstr>
      <vt:lpstr>VAS084_F_Kitasnemateria3Pavirsiniunuot1</vt:lpstr>
      <vt:lpstr>'Forma 13'!VAS084_F_Kitigeriamojov1Apskaitosveikla1</vt:lpstr>
      <vt:lpstr>VAS084_F_Kitigeriamojov1Apskaitosveikla1</vt:lpstr>
      <vt:lpstr>'Forma 13'!VAS084_F_Kitigeriamojov1Geriamojovande7</vt:lpstr>
      <vt:lpstr>VAS084_F_Kitigeriamojov1Geriamojovande7</vt:lpstr>
      <vt:lpstr>'Forma 13'!VAS084_F_Kitigeriamojov1Geriamojovande8</vt:lpstr>
      <vt:lpstr>VAS084_F_Kitigeriamojov1Geriamojovande8</vt:lpstr>
      <vt:lpstr>'Forma 13'!VAS084_F_Kitigeriamojov1Geriamojovande9</vt:lpstr>
      <vt:lpstr>VAS084_F_Kitigeriamojov1Geriamojovande9</vt:lpstr>
      <vt:lpstr>'Forma 13'!VAS084_F_Kitigeriamojov1Kitareguliuoja1</vt:lpstr>
      <vt:lpstr>VAS084_F_Kitigeriamojov1Kitareguliuoja1</vt:lpstr>
      <vt:lpstr>'Forma 13'!VAS084_F_Kitigeriamojov1Kitosveiklosne1</vt:lpstr>
      <vt:lpstr>VAS084_F_Kitigeriamojov1Kitosveiklosne1</vt:lpstr>
      <vt:lpstr>'Forma 13'!VAS084_F_Kitigeriamojov1Nuotekudumblot1</vt:lpstr>
      <vt:lpstr>VAS084_F_Kitigeriamojov1Nuotekudumblot1</vt:lpstr>
      <vt:lpstr>'Forma 13'!VAS084_F_Kitigeriamojov1Nuotekusurinki1</vt:lpstr>
      <vt:lpstr>VAS084_F_Kitigeriamojov1Nuotekusurinki1</vt:lpstr>
      <vt:lpstr>'Forma 13'!VAS084_F_Kitigeriamojov1Nuotekuvalymas1</vt:lpstr>
      <vt:lpstr>VAS084_F_Kitigeriamojov1Nuotekuvalymas1</vt:lpstr>
      <vt:lpstr>'Forma 13'!VAS084_F_Kitigeriamojov1Pavirsiniunuot1</vt:lpstr>
      <vt:lpstr>VAS084_F_Kitigeriamojov1Pavirsiniunuot1</vt:lpstr>
      <vt:lpstr>'Forma 13'!VAS084_F_Kitigeriamojov2Apskaitosveikla1</vt:lpstr>
      <vt:lpstr>VAS084_F_Kitigeriamojov2Apskaitosveikla1</vt:lpstr>
      <vt:lpstr>'Forma 13'!VAS084_F_Kitigeriamojov2Geriamojovande7</vt:lpstr>
      <vt:lpstr>VAS084_F_Kitigeriamojov2Geriamojovande7</vt:lpstr>
      <vt:lpstr>'Forma 13'!VAS084_F_Kitigeriamojov2Geriamojovande8</vt:lpstr>
      <vt:lpstr>VAS084_F_Kitigeriamojov2Geriamojovande8</vt:lpstr>
      <vt:lpstr>'Forma 13'!VAS084_F_Kitigeriamojov2Geriamojovande9</vt:lpstr>
      <vt:lpstr>VAS084_F_Kitigeriamojov2Geriamojovande9</vt:lpstr>
      <vt:lpstr>'Forma 13'!VAS084_F_Kitigeriamojov2Kitareguliuoja1</vt:lpstr>
      <vt:lpstr>VAS084_F_Kitigeriamojov2Kitareguliuoja1</vt:lpstr>
      <vt:lpstr>'Forma 13'!VAS084_F_Kitigeriamojov2Kitosveiklosne1</vt:lpstr>
      <vt:lpstr>VAS084_F_Kitigeriamojov2Kitosveiklosne1</vt:lpstr>
      <vt:lpstr>'Forma 13'!VAS084_F_Kitigeriamojov2Nuotekudumblot1</vt:lpstr>
      <vt:lpstr>VAS084_F_Kitigeriamojov2Nuotekudumblot1</vt:lpstr>
      <vt:lpstr>'Forma 13'!VAS084_F_Kitigeriamojov2Nuotekusurinki1</vt:lpstr>
      <vt:lpstr>VAS084_F_Kitigeriamojov2Nuotekusurinki1</vt:lpstr>
      <vt:lpstr>'Forma 13'!VAS084_F_Kitigeriamojov2Nuotekuvalymas1</vt:lpstr>
      <vt:lpstr>VAS084_F_Kitigeriamojov2Nuotekuvalymas1</vt:lpstr>
      <vt:lpstr>'Forma 13'!VAS084_F_Kitigeriamojov2Pavirsiniunuot1</vt:lpstr>
      <vt:lpstr>VAS084_F_Kitigeriamojov2Pavirsiniunuot1</vt:lpstr>
      <vt:lpstr>'Forma 13'!VAS084_F_Kitigeriamojov3Apskaitosveikla1</vt:lpstr>
      <vt:lpstr>VAS084_F_Kitigeriamojov3Apskaitosveikla1</vt:lpstr>
      <vt:lpstr>'Forma 13'!VAS084_F_Kitigeriamojov3Geriamojovande7</vt:lpstr>
      <vt:lpstr>VAS084_F_Kitigeriamojov3Geriamojovande7</vt:lpstr>
      <vt:lpstr>'Forma 13'!VAS084_F_Kitigeriamojov3Geriamojovande8</vt:lpstr>
      <vt:lpstr>VAS084_F_Kitigeriamojov3Geriamojovande8</vt:lpstr>
      <vt:lpstr>'Forma 13'!VAS084_F_Kitigeriamojov3Geriamojovande9</vt:lpstr>
      <vt:lpstr>VAS084_F_Kitigeriamojov3Geriamojovande9</vt:lpstr>
      <vt:lpstr>'Forma 13'!VAS084_F_Kitigeriamojov3Kitareguliuoja1</vt:lpstr>
      <vt:lpstr>VAS084_F_Kitigeriamojov3Kitareguliuoja1</vt:lpstr>
      <vt:lpstr>'Forma 13'!VAS084_F_Kitigeriamojov3Kitosveiklosne1</vt:lpstr>
      <vt:lpstr>VAS084_F_Kitigeriamojov3Kitosveiklosne1</vt:lpstr>
      <vt:lpstr>'Forma 13'!VAS084_F_Kitigeriamojov3Nuotekudumblot1</vt:lpstr>
      <vt:lpstr>VAS084_F_Kitigeriamojov3Nuotekudumblot1</vt:lpstr>
      <vt:lpstr>'Forma 13'!VAS084_F_Kitigeriamojov3Nuotekusurinki1</vt:lpstr>
      <vt:lpstr>VAS084_F_Kitigeriamojov3Nuotekusurinki1</vt:lpstr>
      <vt:lpstr>'Forma 13'!VAS084_F_Kitigeriamojov3Nuotekuvalymas1</vt:lpstr>
      <vt:lpstr>VAS084_F_Kitigeriamojov3Nuotekuvalymas1</vt:lpstr>
      <vt:lpstr>'Forma 13'!VAS084_F_Kitigeriamojov3Pavirsiniunuot1</vt:lpstr>
      <vt:lpstr>VAS084_F_Kitigeriamojov3Pavirsiniunuot1</vt:lpstr>
      <vt:lpstr>'Forma 13'!VAS084_F_Kitiirenginiai1Apskaitosveikla1</vt:lpstr>
      <vt:lpstr>VAS084_F_Kitiirenginiai1Apskaitosveikla1</vt:lpstr>
      <vt:lpstr>'Forma 13'!VAS084_F_Kitiirenginiai1Geriamojovande7</vt:lpstr>
      <vt:lpstr>VAS084_F_Kitiirenginiai1Geriamojovande7</vt:lpstr>
      <vt:lpstr>'Forma 13'!VAS084_F_Kitiirenginiai1Geriamojovande8</vt:lpstr>
      <vt:lpstr>VAS084_F_Kitiirenginiai1Geriamojovande8</vt:lpstr>
      <vt:lpstr>'Forma 13'!VAS084_F_Kitiirenginiai1Geriamojovande9</vt:lpstr>
      <vt:lpstr>VAS084_F_Kitiirenginiai1Geriamojovande9</vt:lpstr>
      <vt:lpstr>'Forma 13'!VAS084_F_Kitiirenginiai1Kitareguliuoja1</vt:lpstr>
      <vt:lpstr>VAS084_F_Kitiirenginiai1Kitareguliuoja1</vt:lpstr>
      <vt:lpstr>'Forma 13'!VAS084_F_Kitiirenginiai1Kitosveiklosne1</vt:lpstr>
      <vt:lpstr>VAS084_F_Kitiirenginiai1Kitosveiklosne1</vt:lpstr>
      <vt:lpstr>'Forma 13'!VAS084_F_Kitiirenginiai1Nuotekudumblot1</vt:lpstr>
      <vt:lpstr>VAS084_F_Kitiirenginiai1Nuotekudumblot1</vt:lpstr>
      <vt:lpstr>'Forma 13'!VAS084_F_Kitiirenginiai1Nuotekusurinki1</vt:lpstr>
      <vt:lpstr>VAS084_F_Kitiirenginiai1Nuotekusurinki1</vt:lpstr>
      <vt:lpstr>'Forma 13'!VAS084_F_Kitiirenginiai1Nuotekuvalymas1</vt:lpstr>
      <vt:lpstr>VAS084_F_Kitiirenginiai1Nuotekuvalymas1</vt:lpstr>
      <vt:lpstr>'Forma 13'!VAS084_F_Kitiirenginiai1Pavirsiniunuot1</vt:lpstr>
      <vt:lpstr>VAS084_F_Kitiirenginiai1Pavirsiniunuot1</vt:lpstr>
      <vt:lpstr>'Forma 13'!VAS084_F_Kitiirenginiai2Apskaitosveikla1</vt:lpstr>
      <vt:lpstr>VAS084_F_Kitiirenginiai2Apskaitosveikla1</vt:lpstr>
      <vt:lpstr>'Forma 13'!VAS084_F_Kitiirenginiai2Geriamojovande7</vt:lpstr>
      <vt:lpstr>VAS084_F_Kitiirenginiai2Geriamojovande7</vt:lpstr>
      <vt:lpstr>'Forma 13'!VAS084_F_Kitiirenginiai2Geriamojovande8</vt:lpstr>
      <vt:lpstr>VAS084_F_Kitiirenginiai2Geriamojovande8</vt:lpstr>
      <vt:lpstr>'Forma 13'!VAS084_F_Kitiirenginiai2Geriamojovande9</vt:lpstr>
      <vt:lpstr>VAS084_F_Kitiirenginiai2Geriamojovande9</vt:lpstr>
      <vt:lpstr>'Forma 13'!VAS084_F_Kitiirenginiai2Kitareguliuoja1</vt:lpstr>
      <vt:lpstr>VAS084_F_Kitiirenginiai2Kitareguliuoja1</vt:lpstr>
      <vt:lpstr>'Forma 13'!VAS084_F_Kitiirenginiai2Kitosveiklosne1</vt:lpstr>
      <vt:lpstr>VAS084_F_Kitiirenginiai2Kitosveiklosne1</vt:lpstr>
      <vt:lpstr>'Forma 13'!VAS084_F_Kitiirenginiai2Nuotekudumblot1</vt:lpstr>
      <vt:lpstr>VAS084_F_Kitiirenginiai2Nuotekudumblot1</vt:lpstr>
      <vt:lpstr>'Forma 13'!VAS084_F_Kitiirenginiai2Nuotekusurinki1</vt:lpstr>
      <vt:lpstr>VAS084_F_Kitiirenginiai2Nuotekusurinki1</vt:lpstr>
      <vt:lpstr>'Forma 13'!VAS084_F_Kitiirenginiai2Nuotekuvalymas1</vt:lpstr>
      <vt:lpstr>VAS084_F_Kitiirenginiai2Nuotekuvalymas1</vt:lpstr>
      <vt:lpstr>'Forma 13'!VAS084_F_Kitiirenginiai2Pavirsiniunuot1</vt:lpstr>
      <vt:lpstr>VAS084_F_Kitiirenginiai2Pavirsiniunuot1</vt:lpstr>
      <vt:lpstr>'Forma 13'!VAS084_F_Kitiirenginiai3Apskaitosveikla1</vt:lpstr>
      <vt:lpstr>VAS084_F_Kitiirenginiai3Apskaitosveikla1</vt:lpstr>
      <vt:lpstr>'Forma 13'!VAS084_F_Kitiirenginiai3Geriamojovande7</vt:lpstr>
      <vt:lpstr>VAS084_F_Kitiirenginiai3Geriamojovande7</vt:lpstr>
      <vt:lpstr>'Forma 13'!VAS084_F_Kitiirenginiai3Geriamojovande8</vt:lpstr>
      <vt:lpstr>VAS084_F_Kitiirenginiai3Geriamojovande8</vt:lpstr>
      <vt:lpstr>'Forma 13'!VAS084_F_Kitiirenginiai3Geriamojovande9</vt:lpstr>
      <vt:lpstr>VAS084_F_Kitiirenginiai3Geriamojovande9</vt:lpstr>
      <vt:lpstr>'Forma 13'!VAS084_F_Kitiirenginiai3Kitareguliuoja1</vt:lpstr>
      <vt:lpstr>VAS084_F_Kitiirenginiai3Kitareguliuoja1</vt:lpstr>
      <vt:lpstr>'Forma 13'!VAS084_F_Kitiirenginiai3Kitosveiklosne1</vt:lpstr>
      <vt:lpstr>VAS084_F_Kitiirenginiai3Kitosveiklosne1</vt:lpstr>
      <vt:lpstr>'Forma 13'!VAS084_F_Kitiirenginiai3Nuotekudumblot1</vt:lpstr>
      <vt:lpstr>VAS084_F_Kitiirenginiai3Nuotekudumblot1</vt:lpstr>
      <vt:lpstr>'Forma 13'!VAS084_F_Kitiirenginiai3Nuotekusurinki1</vt:lpstr>
      <vt:lpstr>VAS084_F_Kitiirenginiai3Nuotekusurinki1</vt:lpstr>
      <vt:lpstr>'Forma 13'!VAS084_F_Kitiirenginiai3Nuotekuvalymas1</vt:lpstr>
      <vt:lpstr>VAS084_F_Kitiirenginiai3Nuotekuvalymas1</vt:lpstr>
      <vt:lpstr>'Forma 13'!VAS084_F_Kitiirenginiai3Pavirsiniunuot1</vt:lpstr>
      <vt:lpstr>VAS084_F_Kitiirenginiai3Pavirsiniunuot1</vt:lpstr>
      <vt:lpstr>'Forma 13'!VAS084_F_Kitiirenginiai4Apskaitosveikla1</vt:lpstr>
      <vt:lpstr>VAS084_F_Kitiirenginiai4Apskaitosveikla1</vt:lpstr>
      <vt:lpstr>'Forma 13'!VAS084_F_Kitiirenginiai4Geriamojovande7</vt:lpstr>
      <vt:lpstr>VAS084_F_Kitiirenginiai4Geriamojovande7</vt:lpstr>
      <vt:lpstr>'Forma 13'!VAS084_F_Kitiirenginiai4Geriamojovande8</vt:lpstr>
      <vt:lpstr>VAS084_F_Kitiirenginiai4Geriamojovande8</vt:lpstr>
      <vt:lpstr>'Forma 13'!VAS084_F_Kitiirenginiai4Geriamojovande9</vt:lpstr>
      <vt:lpstr>VAS084_F_Kitiirenginiai4Geriamojovande9</vt:lpstr>
      <vt:lpstr>'Forma 13'!VAS084_F_Kitiirenginiai4Kitareguliuoja1</vt:lpstr>
      <vt:lpstr>VAS084_F_Kitiirenginiai4Kitareguliuoja1</vt:lpstr>
      <vt:lpstr>'Forma 13'!VAS084_F_Kitiirenginiai4Kitosveiklosne1</vt:lpstr>
      <vt:lpstr>VAS084_F_Kitiirenginiai4Kitosveiklosne1</vt:lpstr>
      <vt:lpstr>'Forma 13'!VAS084_F_Kitiirenginiai4Nuotekudumblot1</vt:lpstr>
      <vt:lpstr>VAS084_F_Kitiirenginiai4Nuotekudumblot1</vt:lpstr>
      <vt:lpstr>'Forma 13'!VAS084_F_Kitiirenginiai4Nuotekusurinki1</vt:lpstr>
      <vt:lpstr>VAS084_F_Kitiirenginiai4Nuotekusurinki1</vt:lpstr>
      <vt:lpstr>'Forma 13'!VAS084_F_Kitiirenginiai4Nuotekuvalymas1</vt:lpstr>
      <vt:lpstr>VAS084_F_Kitiirenginiai4Nuotekuvalymas1</vt:lpstr>
      <vt:lpstr>'Forma 13'!VAS084_F_Kitiirenginiai4Pavirsiniunuot1</vt:lpstr>
      <vt:lpstr>VAS084_F_Kitiirenginiai4Pavirsiniunuot1</vt:lpstr>
      <vt:lpstr>'Forma 13'!VAS084_F_Kitiirenginiai5Apskaitosveikla1</vt:lpstr>
      <vt:lpstr>VAS084_F_Kitiirenginiai5Apskaitosveikla1</vt:lpstr>
      <vt:lpstr>'Forma 13'!VAS084_F_Kitiirenginiai5Geriamojovande7</vt:lpstr>
      <vt:lpstr>VAS084_F_Kitiirenginiai5Geriamojovande7</vt:lpstr>
      <vt:lpstr>'Forma 13'!VAS084_F_Kitiirenginiai5Geriamojovande8</vt:lpstr>
      <vt:lpstr>VAS084_F_Kitiirenginiai5Geriamojovande8</vt:lpstr>
      <vt:lpstr>'Forma 13'!VAS084_F_Kitiirenginiai5Geriamojovande9</vt:lpstr>
      <vt:lpstr>VAS084_F_Kitiirenginiai5Geriamojovande9</vt:lpstr>
      <vt:lpstr>'Forma 13'!VAS084_F_Kitiirenginiai5Kitareguliuoja1</vt:lpstr>
      <vt:lpstr>VAS084_F_Kitiirenginiai5Kitareguliuoja1</vt:lpstr>
      <vt:lpstr>'Forma 13'!VAS084_F_Kitiirenginiai5Kitosveiklosne1</vt:lpstr>
      <vt:lpstr>VAS084_F_Kitiirenginiai5Kitosveiklosne1</vt:lpstr>
      <vt:lpstr>'Forma 13'!VAS084_F_Kitiirenginiai5Nuotekudumblot1</vt:lpstr>
      <vt:lpstr>VAS084_F_Kitiirenginiai5Nuotekudumblot1</vt:lpstr>
      <vt:lpstr>'Forma 13'!VAS084_F_Kitiirenginiai5Nuotekusurinki1</vt:lpstr>
      <vt:lpstr>VAS084_F_Kitiirenginiai5Nuotekusurinki1</vt:lpstr>
      <vt:lpstr>'Forma 13'!VAS084_F_Kitiirenginiai5Nuotekuvalymas1</vt:lpstr>
      <vt:lpstr>VAS084_F_Kitiirenginiai5Nuotekuvalymas1</vt:lpstr>
      <vt:lpstr>'Forma 13'!VAS084_F_Kitiirenginiai5Pavirsiniunuot1</vt:lpstr>
      <vt:lpstr>VAS084_F_Kitiirenginiai5Pavirsiniunuot1</vt:lpstr>
      <vt:lpstr>'Forma 13'!VAS084_F_Kitiirenginiai6Apskaitosveikla1</vt:lpstr>
      <vt:lpstr>VAS084_F_Kitiirenginiai6Apskaitosveikla1</vt:lpstr>
      <vt:lpstr>'Forma 13'!VAS084_F_Kitiirenginiai6Geriamojovande7</vt:lpstr>
      <vt:lpstr>VAS084_F_Kitiirenginiai6Geriamojovande7</vt:lpstr>
      <vt:lpstr>'Forma 13'!VAS084_F_Kitiirenginiai6Geriamojovande8</vt:lpstr>
      <vt:lpstr>VAS084_F_Kitiirenginiai6Geriamojovande8</vt:lpstr>
      <vt:lpstr>'Forma 13'!VAS084_F_Kitiirenginiai6Geriamojovande9</vt:lpstr>
      <vt:lpstr>VAS084_F_Kitiirenginiai6Geriamojovande9</vt:lpstr>
      <vt:lpstr>'Forma 13'!VAS084_F_Kitiirenginiai6Kitareguliuoja1</vt:lpstr>
      <vt:lpstr>VAS084_F_Kitiirenginiai6Kitareguliuoja1</vt:lpstr>
      <vt:lpstr>'Forma 13'!VAS084_F_Kitiirenginiai6Kitosveiklosne1</vt:lpstr>
      <vt:lpstr>VAS084_F_Kitiirenginiai6Kitosveiklosne1</vt:lpstr>
      <vt:lpstr>'Forma 13'!VAS084_F_Kitiirenginiai6Nuotekudumblot1</vt:lpstr>
      <vt:lpstr>VAS084_F_Kitiirenginiai6Nuotekudumblot1</vt:lpstr>
      <vt:lpstr>'Forma 13'!VAS084_F_Kitiirenginiai6Nuotekusurinki1</vt:lpstr>
      <vt:lpstr>VAS084_F_Kitiirenginiai6Nuotekusurinki1</vt:lpstr>
      <vt:lpstr>'Forma 13'!VAS084_F_Kitiirenginiai6Nuotekuvalymas1</vt:lpstr>
      <vt:lpstr>VAS084_F_Kitiirenginiai6Nuotekuvalymas1</vt:lpstr>
      <vt:lpstr>'Forma 13'!VAS084_F_Kitiirenginiai6Pavirsiniunuot1</vt:lpstr>
      <vt:lpstr>VAS084_F_Kitiirenginiai6Pavirsiniunuot1</vt:lpstr>
      <vt:lpstr>'Forma 13'!VAS084_F_Kitostransport1Apskaitosveikla1</vt:lpstr>
      <vt:lpstr>VAS084_F_Kitostransport1Apskaitosveikla1</vt:lpstr>
      <vt:lpstr>'Forma 13'!VAS084_F_Kitostransport1Geriamojovande7</vt:lpstr>
      <vt:lpstr>VAS084_F_Kitostransport1Geriamojovande7</vt:lpstr>
      <vt:lpstr>'Forma 13'!VAS084_F_Kitostransport1Geriamojovande8</vt:lpstr>
      <vt:lpstr>VAS084_F_Kitostransport1Geriamojovande8</vt:lpstr>
      <vt:lpstr>'Forma 13'!VAS084_F_Kitostransport1Geriamojovande9</vt:lpstr>
      <vt:lpstr>VAS084_F_Kitostransport1Geriamojovande9</vt:lpstr>
      <vt:lpstr>'Forma 13'!VAS084_F_Kitostransport1Kitareguliuoja1</vt:lpstr>
      <vt:lpstr>VAS084_F_Kitostransport1Kitareguliuoja1</vt:lpstr>
      <vt:lpstr>'Forma 13'!VAS084_F_Kitostransport1Kitosveiklosne1</vt:lpstr>
      <vt:lpstr>VAS084_F_Kitostransport1Kitosveiklosne1</vt:lpstr>
      <vt:lpstr>'Forma 13'!VAS084_F_Kitostransport1Nuotekudumblot1</vt:lpstr>
      <vt:lpstr>VAS084_F_Kitostransport1Nuotekudumblot1</vt:lpstr>
      <vt:lpstr>'Forma 13'!VAS084_F_Kitostransport1Nuotekusurinki1</vt:lpstr>
      <vt:lpstr>VAS084_F_Kitostransport1Nuotekusurinki1</vt:lpstr>
      <vt:lpstr>'Forma 13'!VAS084_F_Kitostransport1Nuotekuvalymas1</vt:lpstr>
      <vt:lpstr>VAS084_F_Kitostransport1Nuotekuvalymas1</vt:lpstr>
      <vt:lpstr>'Forma 13'!VAS084_F_Kitostransport1Pavirsiniunuot1</vt:lpstr>
      <vt:lpstr>VAS084_F_Kitostransport1Pavirsiniunuot1</vt:lpstr>
      <vt:lpstr>'Forma 13'!VAS084_F_Kitostransport2Apskaitosveikla1</vt:lpstr>
      <vt:lpstr>VAS084_F_Kitostransport2Apskaitosveikla1</vt:lpstr>
      <vt:lpstr>'Forma 13'!VAS084_F_Kitostransport2Geriamojovande7</vt:lpstr>
      <vt:lpstr>VAS084_F_Kitostransport2Geriamojovande7</vt:lpstr>
      <vt:lpstr>'Forma 13'!VAS084_F_Kitostransport2Geriamojovande8</vt:lpstr>
      <vt:lpstr>VAS084_F_Kitostransport2Geriamojovande8</vt:lpstr>
      <vt:lpstr>'Forma 13'!VAS084_F_Kitostransport2Geriamojovande9</vt:lpstr>
      <vt:lpstr>VAS084_F_Kitostransport2Geriamojovande9</vt:lpstr>
      <vt:lpstr>'Forma 13'!VAS084_F_Kitostransport2Kitareguliuoja1</vt:lpstr>
      <vt:lpstr>VAS084_F_Kitostransport2Kitareguliuoja1</vt:lpstr>
      <vt:lpstr>'Forma 13'!VAS084_F_Kitostransport2Kitosveiklosne1</vt:lpstr>
      <vt:lpstr>VAS084_F_Kitostransport2Kitosveiklosne1</vt:lpstr>
      <vt:lpstr>'Forma 13'!VAS084_F_Kitostransport2Nuotekudumblot1</vt:lpstr>
      <vt:lpstr>VAS084_F_Kitostransport2Nuotekudumblot1</vt:lpstr>
      <vt:lpstr>'Forma 13'!VAS084_F_Kitostransport2Nuotekusurinki1</vt:lpstr>
      <vt:lpstr>VAS084_F_Kitostransport2Nuotekusurinki1</vt:lpstr>
      <vt:lpstr>'Forma 13'!VAS084_F_Kitostransport2Nuotekuvalymas1</vt:lpstr>
      <vt:lpstr>VAS084_F_Kitostransport2Nuotekuvalymas1</vt:lpstr>
      <vt:lpstr>'Forma 13'!VAS084_F_Kitostransport2Pavirsiniunuot1</vt:lpstr>
      <vt:lpstr>VAS084_F_Kitostransport2Pavirsiniunuot1</vt:lpstr>
      <vt:lpstr>'Forma 13'!VAS084_F_Kitostransport3Apskaitosveikla1</vt:lpstr>
      <vt:lpstr>VAS084_F_Kitostransport3Apskaitosveikla1</vt:lpstr>
      <vt:lpstr>'Forma 13'!VAS084_F_Kitostransport3Geriamojovande7</vt:lpstr>
      <vt:lpstr>VAS084_F_Kitostransport3Geriamojovande7</vt:lpstr>
      <vt:lpstr>'Forma 13'!VAS084_F_Kitostransport3Geriamojovande8</vt:lpstr>
      <vt:lpstr>VAS084_F_Kitostransport3Geriamojovande8</vt:lpstr>
      <vt:lpstr>'Forma 13'!VAS084_F_Kitostransport3Geriamojovande9</vt:lpstr>
      <vt:lpstr>VAS084_F_Kitostransport3Geriamojovande9</vt:lpstr>
      <vt:lpstr>'Forma 13'!VAS084_F_Kitostransport3Kitareguliuoja1</vt:lpstr>
      <vt:lpstr>VAS084_F_Kitostransport3Kitareguliuoja1</vt:lpstr>
      <vt:lpstr>'Forma 13'!VAS084_F_Kitostransport3Kitosveiklosne1</vt:lpstr>
      <vt:lpstr>VAS084_F_Kitostransport3Kitosveiklosne1</vt:lpstr>
      <vt:lpstr>'Forma 13'!VAS084_F_Kitostransport3Nuotekudumblot1</vt:lpstr>
      <vt:lpstr>VAS084_F_Kitostransport3Nuotekudumblot1</vt:lpstr>
      <vt:lpstr>'Forma 13'!VAS084_F_Kitostransport3Nuotekusurinki1</vt:lpstr>
      <vt:lpstr>VAS084_F_Kitostransport3Nuotekusurinki1</vt:lpstr>
      <vt:lpstr>'Forma 13'!VAS084_F_Kitostransport3Nuotekuvalymas1</vt:lpstr>
      <vt:lpstr>VAS084_F_Kitostransport3Nuotekuvalymas1</vt:lpstr>
      <vt:lpstr>'Forma 13'!VAS084_F_Kitostransport3Pavirsiniunuot1</vt:lpstr>
      <vt:lpstr>VAS084_F_Kitostransport3Pavirsiniunuot1</vt:lpstr>
      <vt:lpstr>'Forma 13'!VAS084_F_Lengviejiautom1Apskaitosveikla1</vt:lpstr>
      <vt:lpstr>VAS084_F_Lengviejiautom1Apskaitosveikla1</vt:lpstr>
      <vt:lpstr>'Forma 13'!VAS084_F_Lengviejiautom1Geriamojovande7</vt:lpstr>
      <vt:lpstr>VAS084_F_Lengviejiautom1Geriamojovande7</vt:lpstr>
      <vt:lpstr>'Forma 13'!VAS084_F_Lengviejiautom1Geriamojovande8</vt:lpstr>
      <vt:lpstr>VAS084_F_Lengviejiautom1Geriamojovande8</vt:lpstr>
      <vt:lpstr>'Forma 13'!VAS084_F_Lengviejiautom1Geriamojovande9</vt:lpstr>
      <vt:lpstr>VAS084_F_Lengviejiautom1Geriamojovande9</vt:lpstr>
      <vt:lpstr>'Forma 13'!VAS084_F_Lengviejiautom1Kitareguliuoja1</vt:lpstr>
      <vt:lpstr>VAS084_F_Lengviejiautom1Kitareguliuoja1</vt:lpstr>
      <vt:lpstr>'Forma 13'!VAS084_F_Lengviejiautom1Kitosveiklosne1</vt:lpstr>
      <vt:lpstr>VAS084_F_Lengviejiautom1Kitosveiklosne1</vt:lpstr>
      <vt:lpstr>'Forma 13'!VAS084_F_Lengviejiautom1Nuotekudumblot1</vt:lpstr>
      <vt:lpstr>VAS084_F_Lengviejiautom1Nuotekudumblot1</vt:lpstr>
      <vt:lpstr>'Forma 13'!VAS084_F_Lengviejiautom1Nuotekusurinki1</vt:lpstr>
      <vt:lpstr>VAS084_F_Lengviejiautom1Nuotekusurinki1</vt:lpstr>
      <vt:lpstr>'Forma 13'!VAS084_F_Lengviejiautom1Nuotekuvalymas1</vt:lpstr>
      <vt:lpstr>VAS084_F_Lengviejiautom1Nuotekuvalymas1</vt:lpstr>
      <vt:lpstr>'Forma 13'!VAS084_F_Lengviejiautom1Pavirsiniunuot1</vt:lpstr>
      <vt:lpstr>VAS084_F_Lengviejiautom1Pavirsiniunuot1</vt:lpstr>
      <vt:lpstr>'Forma 13'!VAS084_F_Lengviejiautom2Apskaitosveikla1</vt:lpstr>
      <vt:lpstr>VAS084_F_Lengviejiautom2Apskaitosveikla1</vt:lpstr>
      <vt:lpstr>'Forma 13'!VAS084_F_Lengviejiautom2Geriamojovande7</vt:lpstr>
      <vt:lpstr>VAS084_F_Lengviejiautom2Geriamojovande7</vt:lpstr>
      <vt:lpstr>'Forma 13'!VAS084_F_Lengviejiautom2Geriamojovande8</vt:lpstr>
      <vt:lpstr>VAS084_F_Lengviejiautom2Geriamojovande8</vt:lpstr>
      <vt:lpstr>'Forma 13'!VAS084_F_Lengviejiautom2Geriamojovande9</vt:lpstr>
      <vt:lpstr>VAS084_F_Lengviejiautom2Geriamojovande9</vt:lpstr>
      <vt:lpstr>'Forma 13'!VAS084_F_Lengviejiautom2Kitareguliuoja1</vt:lpstr>
      <vt:lpstr>VAS084_F_Lengviejiautom2Kitareguliuoja1</vt:lpstr>
      <vt:lpstr>'Forma 13'!VAS084_F_Lengviejiautom2Kitosveiklosne1</vt:lpstr>
      <vt:lpstr>VAS084_F_Lengviejiautom2Kitosveiklosne1</vt:lpstr>
      <vt:lpstr>'Forma 13'!VAS084_F_Lengviejiautom2Nuotekudumblot1</vt:lpstr>
      <vt:lpstr>VAS084_F_Lengviejiautom2Nuotekudumblot1</vt:lpstr>
      <vt:lpstr>'Forma 13'!VAS084_F_Lengviejiautom2Nuotekusurinki1</vt:lpstr>
      <vt:lpstr>VAS084_F_Lengviejiautom2Nuotekusurinki1</vt:lpstr>
      <vt:lpstr>'Forma 13'!VAS084_F_Lengviejiautom2Nuotekuvalymas1</vt:lpstr>
      <vt:lpstr>VAS084_F_Lengviejiautom2Nuotekuvalymas1</vt:lpstr>
      <vt:lpstr>'Forma 13'!VAS084_F_Lengviejiautom2Pavirsiniunuot1</vt:lpstr>
      <vt:lpstr>VAS084_F_Lengviejiautom2Pavirsiniunuot1</vt:lpstr>
      <vt:lpstr>'Forma 13'!VAS084_F_Lengviejiautom3Apskaitosveikla1</vt:lpstr>
      <vt:lpstr>VAS084_F_Lengviejiautom3Apskaitosveikla1</vt:lpstr>
      <vt:lpstr>'Forma 13'!VAS084_F_Lengviejiautom3Geriamojovande7</vt:lpstr>
      <vt:lpstr>VAS084_F_Lengviejiautom3Geriamojovande7</vt:lpstr>
      <vt:lpstr>'Forma 13'!VAS084_F_Lengviejiautom3Geriamojovande8</vt:lpstr>
      <vt:lpstr>VAS084_F_Lengviejiautom3Geriamojovande8</vt:lpstr>
      <vt:lpstr>'Forma 13'!VAS084_F_Lengviejiautom3Geriamojovande9</vt:lpstr>
      <vt:lpstr>VAS084_F_Lengviejiautom3Geriamojovande9</vt:lpstr>
      <vt:lpstr>'Forma 13'!VAS084_F_Lengviejiautom3Kitareguliuoja1</vt:lpstr>
      <vt:lpstr>VAS084_F_Lengviejiautom3Kitareguliuoja1</vt:lpstr>
      <vt:lpstr>'Forma 13'!VAS084_F_Lengviejiautom3Kitosveiklosne1</vt:lpstr>
      <vt:lpstr>VAS084_F_Lengviejiautom3Kitosveiklosne1</vt:lpstr>
      <vt:lpstr>'Forma 13'!VAS084_F_Lengviejiautom3Nuotekudumblot1</vt:lpstr>
      <vt:lpstr>VAS084_F_Lengviejiautom3Nuotekudumblot1</vt:lpstr>
      <vt:lpstr>'Forma 13'!VAS084_F_Lengviejiautom3Nuotekusurinki1</vt:lpstr>
      <vt:lpstr>VAS084_F_Lengviejiautom3Nuotekusurinki1</vt:lpstr>
      <vt:lpstr>'Forma 13'!VAS084_F_Lengviejiautom3Nuotekuvalymas1</vt:lpstr>
      <vt:lpstr>VAS084_F_Lengviejiautom3Nuotekuvalymas1</vt:lpstr>
      <vt:lpstr>'Forma 13'!VAS084_F_Lengviejiautom3Pavirsiniunuot1</vt:lpstr>
      <vt:lpstr>VAS084_F_Lengviejiautom3Pavirsiniunuot1</vt:lpstr>
      <vt:lpstr>'Forma 13'!VAS084_F_Masinosiriranga1Apskaitosveikla1</vt:lpstr>
      <vt:lpstr>VAS084_F_Masinosiriranga1Apskaitosveikla1</vt:lpstr>
      <vt:lpstr>'Forma 13'!VAS084_F_Masinosiriranga1Geriamojovande7</vt:lpstr>
      <vt:lpstr>VAS084_F_Masinosiriranga1Geriamojovande7</vt:lpstr>
      <vt:lpstr>'Forma 13'!VAS084_F_Masinosiriranga1Geriamojovande8</vt:lpstr>
      <vt:lpstr>VAS084_F_Masinosiriranga1Geriamojovande8</vt:lpstr>
      <vt:lpstr>'Forma 13'!VAS084_F_Masinosiriranga1Geriamojovande9</vt:lpstr>
      <vt:lpstr>VAS084_F_Masinosiriranga1Geriamojovande9</vt:lpstr>
      <vt:lpstr>'Forma 13'!VAS084_F_Masinosiriranga1Kitareguliuoja1</vt:lpstr>
      <vt:lpstr>VAS084_F_Masinosiriranga1Kitareguliuoja1</vt:lpstr>
      <vt:lpstr>'Forma 13'!VAS084_F_Masinosiriranga1Kitosveiklosne1</vt:lpstr>
      <vt:lpstr>VAS084_F_Masinosiriranga1Kitosveiklosne1</vt:lpstr>
      <vt:lpstr>'Forma 13'!VAS084_F_Masinosiriranga1Nuotekudumblot1</vt:lpstr>
      <vt:lpstr>VAS084_F_Masinosiriranga1Nuotekudumblot1</vt:lpstr>
      <vt:lpstr>'Forma 13'!VAS084_F_Masinosiriranga1Nuotekusurinki1</vt:lpstr>
      <vt:lpstr>VAS084_F_Masinosiriranga1Nuotekusurinki1</vt:lpstr>
      <vt:lpstr>'Forma 13'!VAS084_F_Masinosiriranga1Nuotekuvalymas1</vt:lpstr>
      <vt:lpstr>VAS084_F_Masinosiriranga1Nuotekuvalymas1</vt:lpstr>
      <vt:lpstr>'Forma 13'!VAS084_F_Masinosiriranga1Pavirsiniunuot1</vt:lpstr>
      <vt:lpstr>VAS084_F_Masinosiriranga1Pavirsiniunuot1</vt:lpstr>
      <vt:lpstr>'Forma 13'!VAS084_F_Masinosiriranga2Apskaitosveikla1</vt:lpstr>
      <vt:lpstr>VAS084_F_Masinosiriranga2Apskaitosveikla1</vt:lpstr>
      <vt:lpstr>'Forma 13'!VAS084_F_Masinosiriranga2Geriamojovande7</vt:lpstr>
      <vt:lpstr>VAS084_F_Masinosiriranga2Geriamojovande7</vt:lpstr>
      <vt:lpstr>'Forma 13'!VAS084_F_Masinosiriranga2Geriamojovande8</vt:lpstr>
      <vt:lpstr>VAS084_F_Masinosiriranga2Geriamojovande8</vt:lpstr>
      <vt:lpstr>'Forma 13'!VAS084_F_Masinosiriranga2Geriamojovande9</vt:lpstr>
      <vt:lpstr>VAS084_F_Masinosiriranga2Geriamojovande9</vt:lpstr>
      <vt:lpstr>'Forma 13'!VAS084_F_Masinosiriranga2Kitareguliuoja1</vt:lpstr>
      <vt:lpstr>VAS084_F_Masinosiriranga2Kitareguliuoja1</vt:lpstr>
      <vt:lpstr>'Forma 13'!VAS084_F_Masinosiriranga2Kitosveiklosne1</vt:lpstr>
      <vt:lpstr>VAS084_F_Masinosiriranga2Kitosveiklosne1</vt:lpstr>
      <vt:lpstr>'Forma 13'!VAS084_F_Masinosiriranga2Nuotekudumblot1</vt:lpstr>
      <vt:lpstr>VAS084_F_Masinosiriranga2Nuotekudumblot1</vt:lpstr>
      <vt:lpstr>'Forma 13'!VAS084_F_Masinosiriranga2Nuotekusurinki1</vt:lpstr>
      <vt:lpstr>VAS084_F_Masinosiriranga2Nuotekusurinki1</vt:lpstr>
      <vt:lpstr>'Forma 13'!VAS084_F_Masinosiriranga2Nuotekuvalymas1</vt:lpstr>
      <vt:lpstr>VAS084_F_Masinosiriranga2Nuotekuvalymas1</vt:lpstr>
      <vt:lpstr>'Forma 13'!VAS084_F_Masinosiriranga2Pavirsiniunuot1</vt:lpstr>
      <vt:lpstr>VAS084_F_Masinosiriranga2Pavirsiniunuot1</vt:lpstr>
      <vt:lpstr>'Forma 13'!VAS084_F_Masinosiriranga3Apskaitosveikla1</vt:lpstr>
      <vt:lpstr>VAS084_F_Masinosiriranga3Apskaitosveikla1</vt:lpstr>
      <vt:lpstr>'Forma 13'!VAS084_F_Masinosiriranga3Geriamojovande7</vt:lpstr>
      <vt:lpstr>VAS084_F_Masinosiriranga3Geriamojovande7</vt:lpstr>
      <vt:lpstr>'Forma 13'!VAS084_F_Masinosiriranga3Geriamojovande8</vt:lpstr>
      <vt:lpstr>VAS084_F_Masinosiriranga3Geriamojovande8</vt:lpstr>
      <vt:lpstr>'Forma 13'!VAS084_F_Masinosiriranga3Geriamojovande9</vt:lpstr>
      <vt:lpstr>VAS084_F_Masinosiriranga3Geriamojovande9</vt:lpstr>
      <vt:lpstr>'Forma 13'!VAS084_F_Masinosiriranga3Kitareguliuoja1</vt:lpstr>
      <vt:lpstr>VAS084_F_Masinosiriranga3Kitareguliuoja1</vt:lpstr>
      <vt:lpstr>'Forma 13'!VAS084_F_Masinosiriranga3Kitosveiklosne1</vt:lpstr>
      <vt:lpstr>VAS084_F_Masinosiriranga3Kitosveiklosne1</vt:lpstr>
      <vt:lpstr>'Forma 13'!VAS084_F_Masinosiriranga3Nuotekudumblot1</vt:lpstr>
      <vt:lpstr>VAS084_F_Masinosiriranga3Nuotekudumblot1</vt:lpstr>
      <vt:lpstr>'Forma 13'!VAS084_F_Masinosiriranga3Nuotekusurinki1</vt:lpstr>
      <vt:lpstr>VAS084_F_Masinosiriranga3Nuotekusurinki1</vt:lpstr>
      <vt:lpstr>'Forma 13'!VAS084_F_Masinosiriranga3Nuotekuvalymas1</vt:lpstr>
      <vt:lpstr>VAS084_F_Masinosiriranga3Nuotekuvalymas1</vt:lpstr>
      <vt:lpstr>'Forma 13'!VAS084_F_Masinosiriranga3Pavirsiniunuot1</vt:lpstr>
      <vt:lpstr>VAS084_F_Masinosiriranga3Pavirsiniunuot1</vt:lpstr>
      <vt:lpstr>'Forma 13'!VAS084_F_Nematerialusis1Apskaitosveikla1</vt:lpstr>
      <vt:lpstr>VAS084_F_Nematerialusis1Apskaitosveikla1</vt:lpstr>
      <vt:lpstr>'Forma 13'!VAS084_F_Nematerialusis1Geriamojovande7</vt:lpstr>
      <vt:lpstr>VAS084_F_Nematerialusis1Geriamojovande7</vt:lpstr>
      <vt:lpstr>'Forma 13'!VAS084_F_Nematerialusis1Geriamojovande8</vt:lpstr>
      <vt:lpstr>VAS084_F_Nematerialusis1Geriamojovande8</vt:lpstr>
      <vt:lpstr>'Forma 13'!VAS084_F_Nematerialusis1Geriamojovande9</vt:lpstr>
      <vt:lpstr>VAS084_F_Nematerialusis1Geriamojovande9</vt:lpstr>
      <vt:lpstr>'Forma 13'!VAS084_F_Nematerialusis1Kitareguliuoja1</vt:lpstr>
      <vt:lpstr>VAS084_F_Nematerialusis1Kitareguliuoja1</vt:lpstr>
      <vt:lpstr>'Forma 13'!VAS084_F_Nematerialusis1Kitosveiklosne1</vt:lpstr>
      <vt:lpstr>VAS084_F_Nematerialusis1Kitosveiklosne1</vt:lpstr>
      <vt:lpstr>'Forma 13'!VAS084_F_Nematerialusis1Nuotekudumblot1</vt:lpstr>
      <vt:lpstr>VAS084_F_Nematerialusis1Nuotekudumblot1</vt:lpstr>
      <vt:lpstr>'Forma 13'!VAS084_F_Nematerialusis1Nuotekusurinki1</vt:lpstr>
      <vt:lpstr>VAS084_F_Nematerialusis1Nuotekusurinki1</vt:lpstr>
      <vt:lpstr>'Forma 13'!VAS084_F_Nematerialusis1Nuotekuvalymas1</vt:lpstr>
      <vt:lpstr>VAS084_F_Nematerialusis1Nuotekuvalymas1</vt:lpstr>
      <vt:lpstr>'Forma 13'!VAS084_F_Nematerialusis1Pavirsiniunuot1</vt:lpstr>
      <vt:lpstr>VAS084_F_Nematerialusis1Pavirsiniunuot1</vt:lpstr>
      <vt:lpstr>'Forma 13'!VAS084_F_Nematerialusis2Apskaitosveikla1</vt:lpstr>
      <vt:lpstr>VAS084_F_Nematerialusis2Apskaitosveikla1</vt:lpstr>
      <vt:lpstr>'Forma 13'!VAS084_F_Nematerialusis2Geriamojovande7</vt:lpstr>
      <vt:lpstr>VAS084_F_Nematerialusis2Geriamojovande7</vt:lpstr>
      <vt:lpstr>'Forma 13'!VAS084_F_Nematerialusis2Geriamojovande8</vt:lpstr>
      <vt:lpstr>VAS084_F_Nematerialusis2Geriamojovande8</vt:lpstr>
      <vt:lpstr>'Forma 13'!VAS084_F_Nematerialusis2Geriamojovande9</vt:lpstr>
      <vt:lpstr>VAS084_F_Nematerialusis2Geriamojovande9</vt:lpstr>
      <vt:lpstr>'Forma 13'!VAS084_F_Nematerialusis2Kitareguliuoja1</vt:lpstr>
      <vt:lpstr>VAS084_F_Nematerialusis2Kitareguliuoja1</vt:lpstr>
      <vt:lpstr>'Forma 13'!VAS084_F_Nematerialusis2Kitosveiklosne1</vt:lpstr>
      <vt:lpstr>VAS084_F_Nematerialusis2Kitosveiklosne1</vt:lpstr>
      <vt:lpstr>'Forma 13'!VAS084_F_Nematerialusis2Nuotekudumblot1</vt:lpstr>
      <vt:lpstr>VAS084_F_Nematerialusis2Nuotekudumblot1</vt:lpstr>
      <vt:lpstr>'Forma 13'!VAS084_F_Nematerialusis2Nuotekusurinki1</vt:lpstr>
      <vt:lpstr>VAS084_F_Nematerialusis2Nuotekusurinki1</vt:lpstr>
      <vt:lpstr>'Forma 13'!VAS084_F_Nematerialusis2Nuotekuvalymas1</vt:lpstr>
      <vt:lpstr>VAS084_F_Nematerialusis2Nuotekuvalymas1</vt:lpstr>
      <vt:lpstr>'Forma 13'!VAS084_F_Nematerialusis2Pavirsiniunuot1</vt:lpstr>
      <vt:lpstr>VAS084_F_Nematerialusis2Pavirsiniunuot1</vt:lpstr>
      <vt:lpstr>'Forma 13'!VAS084_F_Nematerialusis3Apskaitosveikla1</vt:lpstr>
      <vt:lpstr>VAS084_F_Nematerialusis3Apskaitosveikla1</vt:lpstr>
      <vt:lpstr>'Forma 13'!VAS084_F_Nematerialusis3Geriamojovande7</vt:lpstr>
      <vt:lpstr>VAS084_F_Nematerialusis3Geriamojovande7</vt:lpstr>
      <vt:lpstr>'Forma 13'!VAS084_F_Nematerialusis3Geriamojovande8</vt:lpstr>
      <vt:lpstr>VAS084_F_Nematerialusis3Geriamojovande8</vt:lpstr>
      <vt:lpstr>'Forma 13'!VAS084_F_Nematerialusis3Geriamojovande9</vt:lpstr>
      <vt:lpstr>VAS084_F_Nematerialusis3Geriamojovande9</vt:lpstr>
      <vt:lpstr>'Forma 13'!VAS084_F_Nematerialusis3Kitareguliuoja1</vt:lpstr>
      <vt:lpstr>VAS084_F_Nematerialusis3Kitareguliuoja1</vt:lpstr>
      <vt:lpstr>'Forma 13'!VAS084_F_Nematerialusis3Kitosveiklosne1</vt:lpstr>
      <vt:lpstr>VAS084_F_Nematerialusis3Kitosveiklosne1</vt:lpstr>
      <vt:lpstr>'Forma 13'!VAS084_F_Nematerialusis3Nuotekudumblot1</vt:lpstr>
      <vt:lpstr>VAS084_F_Nematerialusis3Nuotekudumblot1</vt:lpstr>
      <vt:lpstr>'Forma 13'!VAS084_F_Nematerialusis3Nuotekusurinki1</vt:lpstr>
      <vt:lpstr>VAS084_F_Nematerialusis3Nuotekusurinki1</vt:lpstr>
      <vt:lpstr>'Forma 13'!VAS084_F_Nematerialusis3Nuotekuvalymas1</vt:lpstr>
      <vt:lpstr>VAS084_F_Nematerialusis3Nuotekuvalymas1</vt:lpstr>
      <vt:lpstr>'Forma 13'!VAS084_F_Nematerialusis3Pavirsiniunuot1</vt:lpstr>
      <vt:lpstr>VAS084_F_Nematerialusis3Pavirsiniunuot1</vt:lpstr>
      <vt:lpstr>'Forma 13'!VAS084_F_Netiesiogiaipa1Apskaitosveikla1</vt:lpstr>
      <vt:lpstr>VAS084_F_Netiesiogiaipa1Apskaitosveikla1</vt:lpstr>
      <vt:lpstr>'Forma 13'!VAS084_F_Netiesiogiaipa1Geriamojovande7</vt:lpstr>
      <vt:lpstr>VAS084_F_Netiesiogiaipa1Geriamojovande7</vt:lpstr>
      <vt:lpstr>'Forma 13'!VAS084_F_Netiesiogiaipa1Geriamojovande8</vt:lpstr>
      <vt:lpstr>VAS084_F_Netiesiogiaipa1Geriamojovande8</vt:lpstr>
      <vt:lpstr>'Forma 13'!VAS084_F_Netiesiogiaipa1Geriamojovande9</vt:lpstr>
      <vt:lpstr>VAS084_F_Netiesiogiaipa1Geriamojovande9</vt:lpstr>
      <vt:lpstr>'Forma 13'!VAS084_F_Netiesiogiaipa1Kitareguliuoja1</vt:lpstr>
      <vt:lpstr>VAS084_F_Netiesiogiaipa1Kitareguliuoja1</vt:lpstr>
      <vt:lpstr>'Forma 13'!VAS084_F_Netiesiogiaipa1Kitosveiklosne1</vt:lpstr>
      <vt:lpstr>VAS084_F_Netiesiogiaipa1Kitosveiklosne1</vt:lpstr>
      <vt:lpstr>'Forma 13'!VAS084_F_Netiesiogiaipa1Nuotekudumblot1</vt:lpstr>
      <vt:lpstr>VAS084_F_Netiesiogiaipa1Nuotekudumblot1</vt:lpstr>
      <vt:lpstr>'Forma 13'!VAS084_F_Netiesiogiaipa1Nuotekusurinki1</vt:lpstr>
      <vt:lpstr>VAS084_F_Netiesiogiaipa1Nuotekusurinki1</vt:lpstr>
      <vt:lpstr>'Forma 13'!VAS084_F_Netiesiogiaipa1Nuotekuvalymas1</vt:lpstr>
      <vt:lpstr>VAS084_F_Netiesiogiaipa1Nuotekuvalymas1</vt:lpstr>
      <vt:lpstr>'Forma 13'!VAS084_F_Netiesiogiaipa1Pavirsiniunuot1</vt:lpstr>
      <vt:lpstr>VAS084_F_Netiesiogiaipa1Pavirsiniunuot1</vt:lpstr>
      <vt:lpstr>'Forma 13'!VAS084_F_Nuotekuirdumbl1Apskaitosveikla1</vt:lpstr>
      <vt:lpstr>VAS084_F_Nuotekuirdumbl1Apskaitosveikla1</vt:lpstr>
      <vt:lpstr>'Forma 13'!VAS084_F_Nuotekuirdumbl1Geriamojovande7</vt:lpstr>
      <vt:lpstr>VAS084_F_Nuotekuirdumbl1Geriamojovande7</vt:lpstr>
      <vt:lpstr>'Forma 13'!VAS084_F_Nuotekuirdumbl1Geriamojovande8</vt:lpstr>
      <vt:lpstr>VAS084_F_Nuotekuirdumbl1Geriamojovande8</vt:lpstr>
      <vt:lpstr>'Forma 13'!VAS084_F_Nuotekuirdumbl1Geriamojovande9</vt:lpstr>
      <vt:lpstr>VAS084_F_Nuotekuirdumbl1Geriamojovande9</vt:lpstr>
      <vt:lpstr>'Forma 13'!VAS084_F_Nuotekuirdumbl1Kitareguliuoja1</vt:lpstr>
      <vt:lpstr>VAS084_F_Nuotekuirdumbl1Kitareguliuoja1</vt:lpstr>
      <vt:lpstr>'Forma 13'!VAS084_F_Nuotekuirdumbl1Kitosveiklosne1</vt:lpstr>
      <vt:lpstr>VAS084_F_Nuotekuirdumbl1Kitosveiklosne1</vt:lpstr>
      <vt:lpstr>'Forma 13'!VAS084_F_Nuotekuirdumbl1Nuotekudumblot1</vt:lpstr>
      <vt:lpstr>VAS084_F_Nuotekuirdumbl1Nuotekudumblot1</vt:lpstr>
      <vt:lpstr>'Forma 13'!VAS084_F_Nuotekuirdumbl1Nuotekusurinki1</vt:lpstr>
      <vt:lpstr>VAS084_F_Nuotekuirdumbl1Nuotekusurinki1</vt:lpstr>
      <vt:lpstr>'Forma 13'!VAS084_F_Nuotekuirdumbl1Nuotekuvalymas1</vt:lpstr>
      <vt:lpstr>VAS084_F_Nuotekuirdumbl1Nuotekuvalymas1</vt:lpstr>
      <vt:lpstr>'Forma 13'!VAS084_F_Nuotekuirdumbl1Pavirsiniunuot1</vt:lpstr>
      <vt:lpstr>VAS084_F_Nuotekuirdumbl1Pavirsiniunuot1</vt:lpstr>
      <vt:lpstr>'Forma 13'!VAS084_F_Nuotekuirdumbl2Apskaitosveikla1</vt:lpstr>
      <vt:lpstr>VAS084_F_Nuotekuirdumbl2Apskaitosveikla1</vt:lpstr>
      <vt:lpstr>'Forma 13'!VAS084_F_Nuotekuirdumbl2Geriamojovande7</vt:lpstr>
      <vt:lpstr>VAS084_F_Nuotekuirdumbl2Geriamojovande7</vt:lpstr>
      <vt:lpstr>'Forma 13'!VAS084_F_Nuotekuirdumbl2Geriamojovande8</vt:lpstr>
      <vt:lpstr>VAS084_F_Nuotekuirdumbl2Geriamojovande8</vt:lpstr>
      <vt:lpstr>'Forma 13'!VAS084_F_Nuotekuirdumbl2Geriamojovande9</vt:lpstr>
      <vt:lpstr>VAS084_F_Nuotekuirdumbl2Geriamojovande9</vt:lpstr>
      <vt:lpstr>'Forma 13'!VAS084_F_Nuotekuirdumbl2Kitareguliuoja1</vt:lpstr>
      <vt:lpstr>VAS084_F_Nuotekuirdumbl2Kitareguliuoja1</vt:lpstr>
      <vt:lpstr>'Forma 13'!VAS084_F_Nuotekuirdumbl2Kitosveiklosne1</vt:lpstr>
      <vt:lpstr>VAS084_F_Nuotekuirdumbl2Kitosveiklosne1</vt:lpstr>
      <vt:lpstr>'Forma 13'!VAS084_F_Nuotekuirdumbl2Nuotekudumblot1</vt:lpstr>
      <vt:lpstr>VAS084_F_Nuotekuirdumbl2Nuotekudumblot1</vt:lpstr>
      <vt:lpstr>'Forma 13'!VAS084_F_Nuotekuirdumbl2Nuotekusurinki1</vt:lpstr>
      <vt:lpstr>VAS084_F_Nuotekuirdumbl2Nuotekusurinki1</vt:lpstr>
      <vt:lpstr>'Forma 13'!VAS084_F_Nuotekuirdumbl2Nuotekuvalymas1</vt:lpstr>
      <vt:lpstr>VAS084_F_Nuotekuirdumbl2Nuotekuvalymas1</vt:lpstr>
      <vt:lpstr>'Forma 13'!VAS084_F_Nuotekuirdumbl2Pavirsiniunuot1</vt:lpstr>
      <vt:lpstr>VAS084_F_Nuotekuirdumbl2Pavirsiniunuot1</vt:lpstr>
      <vt:lpstr>'Forma 13'!VAS084_F_Nuotekuirdumbl3Apskaitosveikla1</vt:lpstr>
      <vt:lpstr>VAS084_F_Nuotekuirdumbl3Apskaitosveikla1</vt:lpstr>
      <vt:lpstr>'Forma 13'!VAS084_F_Nuotekuirdumbl3Geriamojovande7</vt:lpstr>
      <vt:lpstr>VAS084_F_Nuotekuirdumbl3Geriamojovande7</vt:lpstr>
      <vt:lpstr>'Forma 13'!VAS084_F_Nuotekuirdumbl3Geriamojovande8</vt:lpstr>
      <vt:lpstr>VAS084_F_Nuotekuirdumbl3Geriamojovande8</vt:lpstr>
      <vt:lpstr>'Forma 13'!VAS084_F_Nuotekuirdumbl3Geriamojovande9</vt:lpstr>
      <vt:lpstr>VAS084_F_Nuotekuirdumbl3Geriamojovande9</vt:lpstr>
      <vt:lpstr>'Forma 13'!VAS084_F_Nuotekuirdumbl3Kitareguliuoja1</vt:lpstr>
      <vt:lpstr>VAS084_F_Nuotekuirdumbl3Kitareguliuoja1</vt:lpstr>
      <vt:lpstr>'Forma 13'!VAS084_F_Nuotekuirdumbl3Kitosveiklosne1</vt:lpstr>
      <vt:lpstr>VAS084_F_Nuotekuirdumbl3Kitosveiklosne1</vt:lpstr>
      <vt:lpstr>'Forma 13'!VAS084_F_Nuotekuirdumbl3Nuotekudumblot1</vt:lpstr>
      <vt:lpstr>VAS084_F_Nuotekuirdumbl3Nuotekudumblot1</vt:lpstr>
      <vt:lpstr>'Forma 13'!VAS084_F_Nuotekuirdumbl3Nuotekusurinki1</vt:lpstr>
      <vt:lpstr>VAS084_F_Nuotekuirdumbl3Nuotekusurinki1</vt:lpstr>
      <vt:lpstr>'Forma 13'!VAS084_F_Nuotekuirdumbl3Nuotekuvalymas1</vt:lpstr>
      <vt:lpstr>VAS084_F_Nuotekuirdumbl3Nuotekuvalymas1</vt:lpstr>
      <vt:lpstr>'Forma 13'!VAS084_F_Nuotekuirdumbl3Pavirsiniunuot1</vt:lpstr>
      <vt:lpstr>VAS084_F_Nuotekuirdumbl3Pavirsiniunuot1</vt:lpstr>
      <vt:lpstr>'Forma 13'!VAS084_F_Pastataiadmini1Apskaitosveikla1</vt:lpstr>
      <vt:lpstr>VAS084_F_Pastataiadmini1Apskaitosveikla1</vt:lpstr>
      <vt:lpstr>'Forma 13'!VAS084_F_Pastataiadmini1Geriamojovande7</vt:lpstr>
      <vt:lpstr>VAS084_F_Pastataiadmini1Geriamojovande7</vt:lpstr>
      <vt:lpstr>'Forma 13'!VAS084_F_Pastataiadmini1Geriamojovande8</vt:lpstr>
      <vt:lpstr>VAS084_F_Pastataiadmini1Geriamojovande8</vt:lpstr>
      <vt:lpstr>'Forma 13'!VAS084_F_Pastataiadmini1Geriamojovande9</vt:lpstr>
      <vt:lpstr>VAS084_F_Pastataiadmini1Geriamojovande9</vt:lpstr>
      <vt:lpstr>'Forma 13'!VAS084_F_Pastataiadmini1Kitareguliuoja1</vt:lpstr>
      <vt:lpstr>VAS084_F_Pastataiadmini1Kitareguliuoja1</vt:lpstr>
      <vt:lpstr>'Forma 13'!VAS084_F_Pastataiadmini1Kitosveiklosne1</vt:lpstr>
      <vt:lpstr>VAS084_F_Pastataiadmini1Kitosveiklosne1</vt:lpstr>
      <vt:lpstr>'Forma 13'!VAS084_F_Pastataiadmini1Nuotekudumblot1</vt:lpstr>
      <vt:lpstr>VAS084_F_Pastataiadmini1Nuotekudumblot1</vt:lpstr>
      <vt:lpstr>'Forma 13'!VAS084_F_Pastataiadmini1Nuotekusurinki1</vt:lpstr>
      <vt:lpstr>VAS084_F_Pastataiadmini1Nuotekusurinki1</vt:lpstr>
      <vt:lpstr>'Forma 13'!VAS084_F_Pastataiadmini1Nuotekuvalymas1</vt:lpstr>
      <vt:lpstr>VAS084_F_Pastataiadmini1Nuotekuvalymas1</vt:lpstr>
      <vt:lpstr>'Forma 13'!VAS084_F_Pastataiadmini1Pavirsiniunuot1</vt:lpstr>
      <vt:lpstr>VAS084_F_Pastataiadmini1Pavirsiniunuot1</vt:lpstr>
      <vt:lpstr>'Forma 13'!VAS084_F_Pastataiadmini2Apskaitosveikla1</vt:lpstr>
      <vt:lpstr>VAS084_F_Pastataiadmini2Apskaitosveikla1</vt:lpstr>
      <vt:lpstr>'Forma 13'!VAS084_F_Pastataiadmini2Geriamojovande7</vt:lpstr>
      <vt:lpstr>VAS084_F_Pastataiadmini2Geriamojovande7</vt:lpstr>
      <vt:lpstr>'Forma 13'!VAS084_F_Pastataiadmini2Geriamojovande8</vt:lpstr>
      <vt:lpstr>VAS084_F_Pastataiadmini2Geriamojovande8</vt:lpstr>
      <vt:lpstr>'Forma 13'!VAS084_F_Pastataiadmini2Geriamojovande9</vt:lpstr>
      <vt:lpstr>VAS084_F_Pastataiadmini2Geriamojovande9</vt:lpstr>
      <vt:lpstr>'Forma 13'!VAS084_F_Pastataiadmini2Kitareguliuoja1</vt:lpstr>
      <vt:lpstr>VAS084_F_Pastataiadmini2Kitareguliuoja1</vt:lpstr>
      <vt:lpstr>'Forma 13'!VAS084_F_Pastataiadmini2Kitosveiklosne1</vt:lpstr>
      <vt:lpstr>VAS084_F_Pastataiadmini2Kitosveiklosne1</vt:lpstr>
      <vt:lpstr>'Forma 13'!VAS084_F_Pastataiadmini2Nuotekudumblot1</vt:lpstr>
      <vt:lpstr>VAS084_F_Pastataiadmini2Nuotekudumblot1</vt:lpstr>
      <vt:lpstr>'Forma 13'!VAS084_F_Pastataiadmini2Nuotekusurinki1</vt:lpstr>
      <vt:lpstr>VAS084_F_Pastataiadmini2Nuotekusurinki1</vt:lpstr>
      <vt:lpstr>'Forma 13'!VAS084_F_Pastataiadmini2Nuotekuvalymas1</vt:lpstr>
      <vt:lpstr>VAS084_F_Pastataiadmini2Nuotekuvalymas1</vt:lpstr>
      <vt:lpstr>'Forma 13'!VAS084_F_Pastataiadmini2Pavirsiniunuot1</vt:lpstr>
      <vt:lpstr>VAS084_F_Pastataiadmini2Pavirsiniunuot1</vt:lpstr>
      <vt:lpstr>'Forma 13'!VAS084_F_Pastataiadmini3Apskaitosveikla1</vt:lpstr>
      <vt:lpstr>VAS084_F_Pastataiadmini3Apskaitosveikla1</vt:lpstr>
      <vt:lpstr>'Forma 13'!VAS084_F_Pastataiadmini3Geriamojovande7</vt:lpstr>
      <vt:lpstr>VAS084_F_Pastataiadmini3Geriamojovande7</vt:lpstr>
      <vt:lpstr>'Forma 13'!VAS084_F_Pastataiadmini3Geriamojovande8</vt:lpstr>
      <vt:lpstr>VAS084_F_Pastataiadmini3Geriamojovande8</vt:lpstr>
      <vt:lpstr>'Forma 13'!VAS084_F_Pastataiadmini3Geriamojovande9</vt:lpstr>
      <vt:lpstr>VAS084_F_Pastataiadmini3Geriamojovande9</vt:lpstr>
      <vt:lpstr>'Forma 13'!VAS084_F_Pastataiadmini3Kitareguliuoja1</vt:lpstr>
      <vt:lpstr>VAS084_F_Pastataiadmini3Kitareguliuoja1</vt:lpstr>
      <vt:lpstr>'Forma 13'!VAS084_F_Pastataiadmini3Kitosveiklosne1</vt:lpstr>
      <vt:lpstr>VAS084_F_Pastataiadmini3Kitosveiklosne1</vt:lpstr>
      <vt:lpstr>'Forma 13'!VAS084_F_Pastataiadmini3Nuotekudumblot1</vt:lpstr>
      <vt:lpstr>VAS084_F_Pastataiadmini3Nuotekudumblot1</vt:lpstr>
      <vt:lpstr>'Forma 13'!VAS084_F_Pastataiadmini3Nuotekusurinki1</vt:lpstr>
      <vt:lpstr>VAS084_F_Pastataiadmini3Nuotekusurinki1</vt:lpstr>
      <vt:lpstr>'Forma 13'!VAS084_F_Pastataiadmini3Nuotekuvalymas1</vt:lpstr>
      <vt:lpstr>VAS084_F_Pastataiadmini3Nuotekuvalymas1</vt:lpstr>
      <vt:lpstr>'Forma 13'!VAS084_F_Pastataiadmini3Pavirsiniunuot1</vt:lpstr>
      <vt:lpstr>VAS084_F_Pastataiadmini3Pavirsiniunuot1</vt:lpstr>
      <vt:lpstr>'Forma 13'!VAS084_F_Pastataiirstat1Apskaitosveikla1</vt:lpstr>
      <vt:lpstr>VAS084_F_Pastataiirstat1Apskaitosveikla1</vt:lpstr>
      <vt:lpstr>'Forma 13'!VAS084_F_Pastataiirstat1Geriamojovande7</vt:lpstr>
      <vt:lpstr>VAS084_F_Pastataiirstat1Geriamojovande7</vt:lpstr>
      <vt:lpstr>'Forma 13'!VAS084_F_Pastataiirstat1Geriamojovande8</vt:lpstr>
      <vt:lpstr>VAS084_F_Pastataiirstat1Geriamojovande8</vt:lpstr>
      <vt:lpstr>'Forma 13'!VAS084_F_Pastataiirstat1Geriamojovande9</vt:lpstr>
      <vt:lpstr>VAS084_F_Pastataiirstat1Geriamojovande9</vt:lpstr>
      <vt:lpstr>'Forma 13'!VAS084_F_Pastataiirstat1Kitareguliuoja1</vt:lpstr>
      <vt:lpstr>VAS084_F_Pastataiirstat1Kitareguliuoja1</vt:lpstr>
      <vt:lpstr>'Forma 13'!VAS084_F_Pastataiirstat1Kitosveiklosne1</vt:lpstr>
      <vt:lpstr>VAS084_F_Pastataiirstat1Kitosveiklosne1</vt:lpstr>
      <vt:lpstr>'Forma 13'!VAS084_F_Pastataiirstat1Nuotekudumblot1</vt:lpstr>
      <vt:lpstr>VAS084_F_Pastataiirstat1Nuotekudumblot1</vt:lpstr>
      <vt:lpstr>'Forma 13'!VAS084_F_Pastataiirstat1Nuotekusurinki1</vt:lpstr>
      <vt:lpstr>VAS084_F_Pastataiirstat1Nuotekusurinki1</vt:lpstr>
      <vt:lpstr>'Forma 13'!VAS084_F_Pastataiirstat1Nuotekuvalymas1</vt:lpstr>
      <vt:lpstr>VAS084_F_Pastataiirstat1Nuotekuvalymas1</vt:lpstr>
      <vt:lpstr>'Forma 13'!VAS084_F_Pastataiirstat1Pavirsiniunuot1</vt:lpstr>
      <vt:lpstr>VAS084_F_Pastataiirstat1Pavirsiniunuot1</vt:lpstr>
      <vt:lpstr>'Forma 13'!VAS084_F_Pastataiirstat2Apskaitosveikla1</vt:lpstr>
      <vt:lpstr>VAS084_F_Pastataiirstat2Apskaitosveikla1</vt:lpstr>
      <vt:lpstr>'Forma 13'!VAS084_F_Pastataiirstat2Geriamojovande7</vt:lpstr>
      <vt:lpstr>VAS084_F_Pastataiirstat2Geriamojovande7</vt:lpstr>
      <vt:lpstr>'Forma 13'!VAS084_F_Pastataiirstat2Geriamojovande8</vt:lpstr>
      <vt:lpstr>VAS084_F_Pastataiirstat2Geriamojovande8</vt:lpstr>
      <vt:lpstr>'Forma 13'!VAS084_F_Pastataiirstat2Geriamojovande9</vt:lpstr>
      <vt:lpstr>VAS084_F_Pastataiirstat2Geriamojovande9</vt:lpstr>
      <vt:lpstr>'Forma 13'!VAS084_F_Pastataiirstat2Kitareguliuoja1</vt:lpstr>
      <vt:lpstr>VAS084_F_Pastataiirstat2Kitareguliuoja1</vt:lpstr>
      <vt:lpstr>'Forma 13'!VAS084_F_Pastataiirstat2Kitosveiklosne1</vt:lpstr>
      <vt:lpstr>VAS084_F_Pastataiirstat2Kitosveiklosne1</vt:lpstr>
      <vt:lpstr>'Forma 13'!VAS084_F_Pastataiirstat2Nuotekudumblot1</vt:lpstr>
      <vt:lpstr>VAS084_F_Pastataiirstat2Nuotekudumblot1</vt:lpstr>
      <vt:lpstr>'Forma 13'!VAS084_F_Pastataiirstat2Nuotekusurinki1</vt:lpstr>
      <vt:lpstr>VAS084_F_Pastataiirstat2Nuotekusurinki1</vt:lpstr>
      <vt:lpstr>'Forma 13'!VAS084_F_Pastataiirstat2Nuotekuvalymas1</vt:lpstr>
      <vt:lpstr>VAS084_F_Pastataiirstat2Nuotekuvalymas1</vt:lpstr>
      <vt:lpstr>'Forma 13'!VAS084_F_Pastataiirstat2Pavirsiniunuot1</vt:lpstr>
      <vt:lpstr>VAS084_F_Pastataiirstat2Pavirsiniunuot1</vt:lpstr>
      <vt:lpstr>'Forma 13'!VAS084_F_Pastataiirstat3Apskaitosveikla1</vt:lpstr>
      <vt:lpstr>VAS084_F_Pastataiirstat3Apskaitosveikla1</vt:lpstr>
      <vt:lpstr>'Forma 13'!VAS084_F_Pastataiirstat3Geriamojovande7</vt:lpstr>
      <vt:lpstr>VAS084_F_Pastataiirstat3Geriamojovande7</vt:lpstr>
      <vt:lpstr>'Forma 13'!VAS084_F_Pastataiirstat3Geriamojovande8</vt:lpstr>
      <vt:lpstr>VAS084_F_Pastataiirstat3Geriamojovande8</vt:lpstr>
      <vt:lpstr>'Forma 13'!VAS084_F_Pastataiirstat3Geriamojovande9</vt:lpstr>
      <vt:lpstr>VAS084_F_Pastataiirstat3Geriamojovande9</vt:lpstr>
      <vt:lpstr>'Forma 13'!VAS084_F_Pastataiirstat3Kitareguliuoja1</vt:lpstr>
      <vt:lpstr>VAS084_F_Pastataiirstat3Kitareguliuoja1</vt:lpstr>
      <vt:lpstr>'Forma 13'!VAS084_F_Pastataiirstat3Kitosveiklosne1</vt:lpstr>
      <vt:lpstr>VAS084_F_Pastataiirstat3Kitosveiklosne1</vt:lpstr>
      <vt:lpstr>'Forma 13'!VAS084_F_Pastataiirstat3Nuotekudumblot1</vt:lpstr>
      <vt:lpstr>VAS084_F_Pastataiirstat3Nuotekudumblot1</vt:lpstr>
      <vt:lpstr>'Forma 13'!VAS084_F_Pastataiirstat3Nuotekusurinki1</vt:lpstr>
      <vt:lpstr>VAS084_F_Pastataiirstat3Nuotekusurinki1</vt:lpstr>
      <vt:lpstr>'Forma 13'!VAS084_F_Pastataiirstat3Nuotekuvalymas1</vt:lpstr>
      <vt:lpstr>VAS084_F_Pastataiirstat3Nuotekuvalymas1</vt:lpstr>
      <vt:lpstr>'Forma 13'!VAS084_F_Pastataiirstat3Pavirsiniunuot1</vt:lpstr>
      <vt:lpstr>VAS084_F_Pastataiirstat3Pavirsiniunuot1</vt:lpstr>
      <vt:lpstr>'Forma 13'!VAS084_F_Saulessviesose1Apskaitosveikla1</vt:lpstr>
      <vt:lpstr>VAS084_F_Saulessviesose1Apskaitosveikla1</vt:lpstr>
      <vt:lpstr>'Forma 13'!VAS084_F_Saulessviesose1Geriamojovande7</vt:lpstr>
      <vt:lpstr>VAS084_F_Saulessviesose1Geriamojovande7</vt:lpstr>
      <vt:lpstr>'Forma 13'!VAS084_F_Saulessviesose1Geriamojovande8</vt:lpstr>
      <vt:lpstr>VAS084_F_Saulessviesose1Geriamojovande8</vt:lpstr>
      <vt:lpstr>'Forma 13'!VAS084_F_Saulessviesose1Geriamojovande9</vt:lpstr>
      <vt:lpstr>VAS084_F_Saulessviesose1Geriamojovande9</vt:lpstr>
      <vt:lpstr>'Forma 13'!VAS084_F_Saulessviesose1Kitareguliuoja1</vt:lpstr>
      <vt:lpstr>VAS084_F_Saulessviesose1Kitareguliuoja1</vt:lpstr>
      <vt:lpstr>'Forma 13'!VAS084_F_Saulessviesose1Kitosveiklosne1</vt:lpstr>
      <vt:lpstr>VAS084_F_Saulessviesose1Kitosveiklosne1</vt:lpstr>
      <vt:lpstr>'Forma 13'!VAS084_F_Saulessviesose1Nuotekudumblot1</vt:lpstr>
      <vt:lpstr>VAS084_F_Saulessviesose1Nuotekudumblot1</vt:lpstr>
      <vt:lpstr>'Forma 13'!VAS084_F_Saulessviesose1Nuotekusurinki1</vt:lpstr>
      <vt:lpstr>VAS084_F_Saulessviesose1Nuotekusurinki1</vt:lpstr>
      <vt:lpstr>'Forma 13'!VAS084_F_Saulessviesose1Nuotekuvalymas1</vt:lpstr>
      <vt:lpstr>VAS084_F_Saulessviesose1Nuotekuvalymas1</vt:lpstr>
      <vt:lpstr>'Forma 13'!VAS084_F_Saulessviesose1Pavirsiniunuot1</vt:lpstr>
      <vt:lpstr>VAS084_F_Saulessviesose1Pavirsiniunuot1</vt:lpstr>
      <vt:lpstr>'Forma 13'!VAS084_F_Saulessviesose2Apskaitosveikla1</vt:lpstr>
      <vt:lpstr>VAS084_F_Saulessviesose2Apskaitosveikla1</vt:lpstr>
      <vt:lpstr>'Forma 13'!VAS084_F_Saulessviesose2Geriamojovande7</vt:lpstr>
      <vt:lpstr>VAS084_F_Saulessviesose2Geriamojovande7</vt:lpstr>
      <vt:lpstr>'Forma 13'!VAS084_F_Saulessviesose2Geriamojovande8</vt:lpstr>
      <vt:lpstr>VAS084_F_Saulessviesose2Geriamojovande8</vt:lpstr>
      <vt:lpstr>'Forma 13'!VAS084_F_Saulessviesose2Geriamojovande9</vt:lpstr>
      <vt:lpstr>VAS084_F_Saulessviesose2Geriamojovande9</vt:lpstr>
      <vt:lpstr>'Forma 13'!VAS084_F_Saulessviesose2Kitareguliuoja1</vt:lpstr>
      <vt:lpstr>VAS084_F_Saulessviesose2Kitareguliuoja1</vt:lpstr>
      <vt:lpstr>'Forma 13'!VAS084_F_Saulessviesose2Kitosveiklosne1</vt:lpstr>
      <vt:lpstr>VAS084_F_Saulessviesose2Kitosveiklosne1</vt:lpstr>
      <vt:lpstr>'Forma 13'!VAS084_F_Saulessviesose2Nuotekudumblot1</vt:lpstr>
      <vt:lpstr>VAS084_F_Saulessviesose2Nuotekudumblot1</vt:lpstr>
      <vt:lpstr>'Forma 13'!VAS084_F_Saulessviesose2Nuotekusurinki1</vt:lpstr>
      <vt:lpstr>VAS084_F_Saulessviesose2Nuotekusurinki1</vt:lpstr>
      <vt:lpstr>'Forma 13'!VAS084_F_Saulessviesose2Nuotekuvalymas1</vt:lpstr>
      <vt:lpstr>VAS084_F_Saulessviesose2Nuotekuvalymas1</vt:lpstr>
      <vt:lpstr>'Forma 13'!VAS084_F_Saulessviesose2Pavirsiniunuot1</vt:lpstr>
      <vt:lpstr>VAS084_F_Saulessviesose2Pavirsiniunuot1</vt:lpstr>
      <vt:lpstr>'Forma 13'!VAS084_F_Saulessviesose3Apskaitosveikla1</vt:lpstr>
      <vt:lpstr>VAS084_F_Saulessviesose3Apskaitosveikla1</vt:lpstr>
      <vt:lpstr>'Forma 13'!VAS084_F_Saulessviesose3Geriamojovande7</vt:lpstr>
      <vt:lpstr>VAS084_F_Saulessviesose3Geriamojovande7</vt:lpstr>
      <vt:lpstr>'Forma 13'!VAS084_F_Saulessviesose3Geriamojovande8</vt:lpstr>
      <vt:lpstr>VAS084_F_Saulessviesose3Geriamojovande8</vt:lpstr>
      <vt:lpstr>'Forma 13'!VAS084_F_Saulessviesose3Geriamojovande9</vt:lpstr>
      <vt:lpstr>VAS084_F_Saulessviesose3Geriamojovande9</vt:lpstr>
      <vt:lpstr>'Forma 13'!VAS084_F_Saulessviesose3Kitareguliuoja1</vt:lpstr>
      <vt:lpstr>VAS084_F_Saulessviesose3Kitareguliuoja1</vt:lpstr>
      <vt:lpstr>'Forma 13'!VAS084_F_Saulessviesose3Kitosveiklosne1</vt:lpstr>
      <vt:lpstr>VAS084_F_Saulessviesose3Kitosveiklosne1</vt:lpstr>
      <vt:lpstr>'Forma 13'!VAS084_F_Saulessviesose3Nuotekudumblot1</vt:lpstr>
      <vt:lpstr>VAS084_F_Saulessviesose3Nuotekudumblot1</vt:lpstr>
      <vt:lpstr>'Forma 13'!VAS084_F_Saulessviesose3Nuotekusurinki1</vt:lpstr>
      <vt:lpstr>VAS084_F_Saulessviesose3Nuotekusurinki1</vt:lpstr>
      <vt:lpstr>'Forma 13'!VAS084_F_Saulessviesose3Nuotekuvalymas1</vt:lpstr>
      <vt:lpstr>VAS084_F_Saulessviesose3Nuotekuvalymas1</vt:lpstr>
      <vt:lpstr>'Forma 13'!VAS084_F_Saulessviesose3Pavirsiniunuot1</vt:lpstr>
      <vt:lpstr>VAS084_F_Saulessviesose3Pavirsiniunuot1</vt:lpstr>
      <vt:lpstr>'Forma 13'!VAS084_F_Silumosatsiska1Apskaitosveikla1</vt:lpstr>
      <vt:lpstr>VAS084_F_Silumosatsiska1Apskaitosveikla1</vt:lpstr>
      <vt:lpstr>'Forma 13'!VAS084_F_Silumosatsiska1Geriamojovande7</vt:lpstr>
      <vt:lpstr>VAS084_F_Silumosatsiska1Geriamojovande7</vt:lpstr>
      <vt:lpstr>'Forma 13'!VAS084_F_Silumosatsiska1Geriamojovande8</vt:lpstr>
      <vt:lpstr>VAS084_F_Silumosatsiska1Geriamojovande8</vt:lpstr>
      <vt:lpstr>'Forma 13'!VAS084_F_Silumosatsiska1Geriamojovande9</vt:lpstr>
      <vt:lpstr>VAS084_F_Silumosatsiska1Geriamojovande9</vt:lpstr>
      <vt:lpstr>'Forma 13'!VAS084_F_Silumosatsiska1Kitareguliuoja1</vt:lpstr>
      <vt:lpstr>VAS084_F_Silumosatsiska1Kitareguliuoja1</vt:lpstr>
      <vt:lpstr>'Forma 13'!VAS084_F_Silumosatsiska1Kitosveiklosne1</vt:lpstr>
      <vt:lpstr>VAS084_F_Silumosatsiska1Kitosveiklosne1</vt:lpstr>
      <vt:lpstr>'Forma 13'!VAS084_F_Silumosatsiska1Nuotekudumblot1</vt:lpstr>
      <vt:lpstr>VAS084_F_Silumosatsiska1Nuotekudumblot1</vt:lpstr>
      <vt:lpstr>'Forma 13'!VAS084_F_Silumosatsiska1Nuotekusurinki1</vt:lpstr>
      <vt:lpstr>VAS084_F_Silumosatsiska1Nuotekusurinki1</vt:lpstr>
      <vt:lpstr>'Forma 13'!VAS084_F_Silumosatsiska1Nuotekuvalymas1</vt:lpstr>
      <vt:lpstr>VAS084_F_Silumosatsiska1Nuotekuvalymas1</vt:lpstr>
      <vt:lpstr>'Forma 13'!VAS084_F_Silumosatsiska1Pavirsiniunuot1</vt:lpstr>
      <vt:lpstr>VAS084_F_Silumosatsiska1Pavirsiniunuot1</vt:lpstr>
      <vt:lpstr>'Forma 13'!VAS084_F_Silumosatsiska2Apskaitosveikla1</vt:lpstr>
      <vt:lpstr>VAS084_F_Silumosatsiska2Apskaitosveikla1</vt:lpstr>
      <vt:lpstr>'Forma 13'!VAS084_F_Silumosatsiska2Geriamojovande7</vt:lpstr>
      <vt:lpstr>VAS084_F_Silumosatsiska2Geriamojovande7</vt:lpstr>
      <vt:lpstr>'Forma 13'!VAS084_F_Silumosatsiska2Geriamojovande8</vt:lpstr>
      <vt:lpstr>VAS084_F_Silumosatsiska2Geriamojovande8</vt:lpstr>
      <vt:lpstr>'Forma 13'!VAS084_F_Silumosatsiska2Geriamojovande9</vt:lpstr>
      <vt:lpstr>VAS084_F_Silumosatsiska2Geriamojovande9</vt:lpstr>
      <vt:lpstr>'Forma 13'!VAS084_F_Silumosatsiska2Kitareguliuoja1</vt:lpstr>
      <vt:lpstr>VAS084_F_Silumosatsiska2Kitareguliuoja1</vt:lpstr>
      <vt:lpstr>'Forma 13'!VAS084_F_Silumosatsiska2Kitosveiklosne1</vt:lpstr>
      <vt:lpstr>VAS084_F_Silumosatsiska2Kitosveiklosne1</vt:lpstr>
      <vt:lpstr>'Forma 13'!VAS084_F_Silumosatsiska2Nuotekudumblot1</vt:lpstr>
      <vt:lpstr>VAS084_F_Silumosatsiska2Nuotekudumblot1</vt:lpstr>
      <vt:lpstr>'Forma 13'!VAS084_F_Silumosatsiska2Nuotekusurinki1</vt:lpstr>
      <vt:lpstr>VAS084_F_Silumosatsiska2Nuotekusurinki1</vt:lpstr>
      <vt:lpstr>'Forma 13'!VAS084_F_Silumosatsiska2Nuotekuvalymas1</vt:lpstr>
      <vt:lpstr>VAS084_F_Silumosatsiska2Nuotekuvalymas1</vt:lpstr>
      <vt:lpstr>'Forma 13'!VAS084_F_Silumosatsiska2Pavirsiniunuot1</vt:lpstr>
      <vt:lpstr>VAS084_F_Silumosatsiska2Pavirsiniunuot1</vt:lpstr>
      <vt:lpstr>'Forma 13'!VAS084_F_Silumosatsiska3Apskaitosveikla1</vt:lpstr>
      <vt:lpstr>VAS084_F_Silumosatsiska3Apskaitosveikla1</vt:lpstr>
      <vt:lpstr>'Forma 13'!VAS084_F_Silumosatsiska3Geriamojovande7</vt:lpstr>
      <vt:lpstr>VAS084_F_Silumosatsiska3Geriamojovande7</vt:lpstr>
      <vt:lpstr>'Forma 13'!VAS084_F_Silumosatsiska3Geriamojovande8</vt:lpstr>
      <vt:lpstr>VAS084_F_Silumosatsiska3Geriamojovande8</vt:lpstr>
      <vt:lpstr>'Forma 13'!VAS084_F_Silumosatsiska3Geriamojovande9</vt:lpstr>
      <vt:lpstr>VAS084_F_Silumosatsiska3Geriamojovande9</vt:lpstr>
      <vt:lpstr>'Forma 13'!VAS084_F_Silumosatsiska3Kitareguliuoja1</vt:lpstr>
      <vt:lpstr>VAS084_F_Silumosatsiska3Kitareguliuoja1</vt:lpstr>
      <vt:lpstr>'Forma 13'!VAS084_F_Silumosatsiska3Kitosveiklosne1</vt:lpstr>
      <vt:lpstr>VAS084_F_Silumosatsiska3Kitosveiklosne1</vt:lpstr>
      <vt:lpstr>'Forma 13'!VAS084_F_Silumosatsiska3Nuotekudumblot1</vt:lpstr>
      <vt:lpstr>VAS084_F_Silumosatsiska3Nuotekudumblot1</vt:lpstr>
      <vt:lpstr>'Forma 13'!VAS084_F_Silumosatsiska3Nuotekusurinki1</vt:lpstr>
      <vt:lpstr>VAS084_F_Silumosatsiska3Nuotekusurinki1</vt:lpstr>
      <vt:lpstr>'Forma 13'!VAS084_F_Silumosatsiska3Nuotekuvalymas1</vt:lpstr>
      <vt:lpstr>VAS084_F_Silumosatsiska3Nuotekuvalymas1</vt:lpstr>
      <vt:lpstr>'Forma 13'!VAS084_F_Silumosatsiska3Pavirsiniunuot1</vt:lpstr>
      <vt:lpstr>VAS084_F_Silumosatsiska3Pavirsiniunuot1</vt:lpstr>
      <vt:lpstr>'Forma 13'!VAS084_F_Silumosirkarst1Apskaitosveikla1</vt:lpstr>
      <vt:lpstr>VAS084_F_Silumosirkarst1Apskaitosveikla1</vt:lpstr>
      <vt:lpstr>'Forma 13'!VAS084_F_Silumosirkarst1Geriamojovande7</vt:lpstr>
      <vt:lpstr>VAS084_F_Silumosirkarst1Geriamojovande7</vt:lpstr>
      <vt:lpstr>'Forma 13'!VAS084_F_Silumosirkarst1Geriamojovande8</vt:lpstr>
      <vt:lpstr>VAS084_F_Silumosirkarst1Geriamojovande8</vt:lpstr>
      <vt:lpstr>'Forma 13'!VAS084_F_Silumosirkarst1Geriamojovande9</vt:lpstr>
      <vt:lpstr>VAS084_F_Silumosirkarst1Geriamojovande9</vt:lpstr>
      <vt:lpstr>'Forma 13'!VAS084_F_Silumosirkarst1Kitareguliuoja1</vt:lpstr>
      <vt:lpstr>VAS084_F_Silumosirkarst1Kitareguliuoja1</vt:lpstr>
      <vt:lpstr>'Forma 13'!VAS084_F_Silumosirkarst1Kitosveiklosne1</vt:lpstr>
      <vt:lpstr>VAS084_F_Silumosirkarst1Kitosveiklosne1</vt:lpstr>
      <vt:lpstr>'Forma 13'!VAS084_F_Silumosirkarst1Nuotekudumblot1</vt:lpstr>
      <vt:lpstr>VAS084_F_Silumosirkarst1Nuotekudumblot1</vt:lpstr>
      <vt:lpstr>'Forma 13'!VAS084_F_Silumosirkarst1Nuotekusurinki1</vt:lpstr>
      <vt:lpstr>VAS084_F_Silumosirkarst1Nuotekusurinki1</vt:lpstr>
      <vt:lpstr>'Forma 13'!VAS084_F_Silumosirkarst1Nuotekuvalymas1</vt:lpstr>
      <vt:lpstr>VAS084_F_Silumosirkarst1Nuotekuvalymas1</vt:lpstr>
      <vt:lpstr>'Forma 13'!VAS084_F_Silumosirkarst1Pavirsiniunuot1</vt:lpstr>
      <vt:lpstr>VAS084_F_Silumosirkarst1Pavirsiniunuot1</vt:lpstr>
      <vt:lpstr>'Forma 13'!VAS084_F_Silumosirkarst2Apskaitosveikla1</vt:lpstr>
      <vt:lpstr>VAS084_F_Silumosirkarst2Apskaitosveikla1</vt:lpstr>
      <vt:lpstr>'Forma 13'!VAS084_F_Silumosirkarst2Geriamojovande7</vt:lpstr>
      <vt:lpstr>VAS084_F_Silumosirkarst2Geriamojovande7</vt:lpstr>
      <vt:lpstr>'Forma 13'!VAS084_F_Silumosirkarst2Geriamojovande8</vt:lpstr>
      <vt:lpstr>VAS084_F_Silumosirkarst2Geriamojovande8</vt:lpstr>
      <vt:lpstr>'Forma 13'!VAS084_F_Silumosirkarst2Geriamojovande9</vt:lpstr>
      <vt:lpstr>VAS084_F_Silumosirkarst2Geriamojovande9</vt:lpstr>
      <vt:lpstr>'Forma 13'!VAS084_F_Silumosirkarst2Kitareguliuoja1</vt:lpstr>
      <vt:lpstr>VAS084_F_Silumosirkarst2Kitareguliuoja1</vt:lpstr>
      <vt:lpstr>'Forma 13'!VAS084_F_Silumosirkarst2Kitosveiklosne1</vt:lpstr>
      <vt:lpstr>VAS084_F_Silumosirkarst2Kitosveiklosne1</vt:lpstr>
      <vt:lpstr>'Forma 13'!VAS084_F_Silumosirkarst2Nuotekudumblot1</vt:lpstr>
      <vt:lpstr>VAS084_F_Silumosirkarst2Nuotekudumblot1</vt:lpstr>
      <vt:lpstr>'Forma 13'!VAS084_F_Silumosirkarst2Nuotekusurinki1</vt:lpstr>
      <vt:lpstr>VAS084_F_Silumosirkarst2Nuotekusurinki1</vt:lpstr>
      <vt:lpstr>'Forma 13'!VAS084_F_Silumosirkarst2Nuotekuvalymas1</vt:lpstr>
      <vt:lpstr>VAS084_F_Silumosirkarst2Nuotekuvalymas1</vt:lpstr>
      <vt:lpstr>'Forma 13'!VAS084_F_Silumosirkarst2Pavirsiniunuot1</vt:lpstr>
      <vt:lpstr>VAS084_F_Silumosirkarst2Pavirsiniunuot1</vt:lpstr>
      <vt:lpstr>'Forma 13'!VAS084_F_Silumosirkarst3Apskaitosveikla1</vt:lpstr>
      <vt:lpstr>VAS084_F_Silumosirkarst3Apskaitosveikla1</vt:lpstr>
      <vt:lpstr>'Forma 13'!VAS084_F_Silumosirkarst3Geriamojovande7</vt:lpstr>
      <vt:lpstr>VAS084_F_Silumosirkarst3Geriamojovande7</vt:lpstr>
      <vt:lpstr>'Forma 13'!VAS084_F_Silumosirkarst3Geriamojovande8</vt:lpstr>
      <vt:lpstr>VAS084_F_Silumosirkarst3Geriamojovande8</vt:lpstr>
      <vt:lpstr>'Forma 13'!VAS084_F_Silumosirkarst3Geriamojovande9</vt:lpstr>
      <vt:lpstr>VAS084_F_Silumosirkarst3Geriamojovande9</vt:lpstr>
      <vt:lpstr>'Forma 13'!VAS084_F_Silumosirkarst3Kitareguliuoja1</vt:lpstr>
      <vt:lpstr>VAS084_F_Silumosirkarst3Kitareguliuoja1</vt:lpstr>
      <vt:lpstr>'Forma 13'!VAS084_F_Silumosirkarst3Kitosveiklosne1</vt:lpstr>
      <vt:lpstr>VAS084_F_Silumosirkarst3Kitosveiklosne1</vt:lpstr>
      <vt:lpstr>'Forma 13'!VAS084_F_Silumosirkarst3Nuotekudumblot1</vt:lpstr>
      <vt:lpstr>VAS084_F_Silumosirkarst3Nuotekudumblot1</vt:lpstr>
      <vt:lpstr>'Forma 13'!VAS084_F_Silumosirkarst3Nuotekusurinki1</vt:lpstr>
      <vt:lpstr>VAS084_F_Silumosirkarst3Nuotekusurinki1</vt:lpstr>
      <vt:lpstr>'Forma 13'!VAS084_F_Silumosirkarst3Nuotekuvalymas1</vt:lpstr>
      <vt:lpstr>VAS084_F_Silumosirkarst3Nuotekuvalymas1</vt:lpstr>
      <vt:lpstr>'Forma 13'!VAS084_F_Silumosirkarst3Pavirsiniunuot1</vt:lpstr>
      <vt:lpstr>VAS084_F_Silumosirkarst3Pavirsiniunuot1</vt:lpstr>
      <vt:lpstr>'Forma 13'!VAS084_F_Specprogramine1Apskaitosveikla1</vt:lpstr>
      <vt:lpstr>VAS084_F_Specprogramine1Apskaitosveikla1</vt:lpstr>
      <vt:lpstr>'Forma 13'!VAS084_F_Specprogramine1Geriamojovande7</vt:lpstr>
      <vt:lpstr>VAS084_F_Specprogramine1Geriamojovande7</vt:lpstr>
      <vt:lpstr>'Forma 13'!VAS084_F_Specprogramine1Geriamojovande8</vt:lpstr>
      <vt:lpstr>VAS084_F_Specprogramine1Geriamojovande8</vt:lpstr>
      <vt:lpstr>'Forma 13'!VAS084_F_Specprogramine1Geriamojovande9</vt:lpstr>
      <vt:lpstr>VAS084_F_Specprogramine1Geriamojovande9</vt:lpstr>
      <vt:lpstr>'Forma 13'!VAS084_F_Specprogramine1Kitareguliuoja1</vt:lpstr>
      <vt:lpstr>VAS084_F_Specprogramine1Kitareguliuoja1</vt:lpstr>
      <vt:lpstr>'Forma 13'!VAS084_F_Specprogramine1Kitosveiklosne1</vt:lpstr>
      <vt:lpstr>VAS084_F_Specprogramine1Kitosveiklosne1</vt:lpstr>
      <vt:lpstr>'Forma 13'!VAS084_F_Specprogramine1Nuotekudumblot1</vt:lpstr>
      <vt:lpstr>VAS084_F_Specprogramine1Nuotekudumblot1</vt:lpstr>
      <vt:lpstr>'Forma 13'!VAS084_F_Specprogramine1Nuotekusurinki1</vt:lpstr>
      <vt:lpstr>VAS084_F_Specprogramine1Nuotekusurinki1</vt:lpstr>
      <vt:lpstr>'Forma 13'!VAS084_F_Specprogramine1Nuotekuvalymas1</vt:lpstr>
      <vt:lpstr>VAS084_F_Specprogramine1Nuotekuvalymas1</vt:lpstr>
      <vt:lpstr>'Forma 13'!VAS084_F_Specprogramine1Pavirsiniunuot1</vt:lpstr>
      <vt:lpstr>VAS084_F_Specprogramine1Pavirsiniunuot1</vt:lpstr>
      <vt:lpstr>'Forma 13'!VAS084_F_Specprogramine2Apskaitosveikla1</vt:lpstr>
      <vt:lpstr>VAS084_F_Specprogramine2Apskaitosveikla1</vt:lpstr>
      <vt:lpstr>'Forma 13'!VAS084_F_Specprogramine2Geriamojovande7</vt:lpstr>
      <vt:lpstr>VAS084_F_Specprogramine2Geriamojovande7</vt:lpstr>
      <vt:lpstr>'Forma 13'!VAS084_F_Specprogramine2Geriamojovande8</vt:lpstr>
      <vt:lpstr>VAS084_F_Specprogramine2Geriamojovande8</vt:lpstr>
      <vt:lpstr>'Forma 13'!VAS084_F_Specprogramine2Geriamojovande9</vt:lpstr>
      <vt:lpstr>VAS084_F_Specprogramine2Geriamojovande9</vt:lpstr>
      <vt:lpstr>'Forma 13'!VAS084_F_Specprogramine2Kitareguliuoja1</vt:lpstr>
      <vt:lpstr>VAS084_F_Specprogramine2Kitareguliuoja1</vt:lpstr>
      <vt:lpstr>'Forma 13'!VAS084_F_Specprogramine2Kitosveiklosne1</vt:lpstr>
      <vt:lpstr>VAS084_F_Specprogramine2Kitosveiklosne1</vt:lpstr>
      <vt:lpstr>'Forma 13'!VAS084_F_Specprogramine2Nuotekudumblot1</vt:lpstr>
      <vt:lpstr>VAS084_F_Specprogramine2Nuotekudumblot1</vt:lpstr>
      <vt:lpstr>'Forma 13'!VAS084_F_Specprogramine2Nuotekusurinki1</vt:lpstr>
      <vt:lpstr>VAS084_F_Specprogramine2Nuotekusurinki1</vt:lpstr>
      <vt:lpstr>'Forma 13'!VAS084_F_Specprogramine2Nuotekuvalymas1</vt:lpstr>
      <vt:lpstr>VAS084_F_Specprogramine2Nuotekuvalymas1</vt:lpstr>
      <vt:lpstr>'Forma 13'!VAS084_F_Specprogramine2Pavirsiniunuot1</vt:lpstr>
      <vt:lpstr>VAS084_F_Specprogramine2Pavirsiniunuot1</vt:lpstr>
      <vt:lpstr>'Forma 13'!VAS084_F_Specprogramine3Apskaitosveikla1</vt:lpstr>
      <vt:lpstr>VAS084_F_Specprogramine3Apskaitosveikla1</vt:lpstr>
      <vt:lpstr>'Forma 13'!VAS084_F_Specprogramine3Geriamojovande7</vt:lpstr>
      <vt:lpstr>VAS084_F_Specprogramine3Geriamojovande7</vt:lpstr>
      <vt:lpstr>'Forma 13'!VAS084_F_Specprogramine3Geriamojovande8</vt:lpstr>
      <vt:lpstr>VAS084_F_Specprogramine3Geriamojovande8</vt:lpstr>
      <vt:lpstr>'Forma 13'!VAS084_F_Specprogramine3Geriamojovande9</vt:lpstr>
      <vt:lpstr>VAS084_F_Specprogramine3Geriamojovande9</vt:lpstr>
      <vt:lpstr>'Forma 13'!VAS084_F_Specprogramine3Kitareguliuoja1</vt:lpstr>
      <vt:lpstr>VAS084_F_Specprogramine3Kitareguliuoja1</vt:lpstr>
      <vt:lpstr>'Forma 13'!VAS084_F_Specprogramine3Kitosveiklosne1</vt:lpstr>
      <vt:lpstr>VAS084_F_Specprogramine3Kitosveiklosne1</vt:lpstr>
      <vt:lpstr>'Forma 13'!VAS084_F_Specprogramine3Nuotekudumblot1</vt:lpstr>
      <vt:lpstr>VAS084_F_Specprogramine3Nuotekudumblot1</vt:lpstr>
      <vt:lpstr>'Forma 13'!VAS084_F_Specprogramine3Nuotekusurinki1</vt:lpstr>
      <vt:lpstr>VAS084_F_Specprogramine3Nuotekusurinki1</vt:lpstr>
      <vt:lpstr>'Forma 13'!VAS084_F_Specprogramine3Nuotekuvalymas1</vt:lpstr>
      <vt:lpstr>VAS084_F_Specprogramine3Nuotekuvalymas1</vt:lpstr>
      <vt:lpstr>'Forma 13'!VAS084_F_Specprogramine3Pavirsiniunuot1</vt:lpstr>
      <vt:lpstr>VAS084_F_Specprogramine3Pavirsiniunuot1</vt:lpstr>
      <vt:lpstr>'Forma 13'!VAS084_F_Standartinepro1Apskaitosveikla1</vt:lpstr>
      <vt:lpstr>VAS084_F_Standartinepro1Apskaitosveikla1</vt:lpstr>
      <vt:lpstr>'Forma 13'!VAS084_F_Standartinepro1Geriamojovande7</vt:lpstr>
      <vt:lpstr>VAS084_F_Standartinepro1Geriamojovande7</vt:lpstr>
      <vt:lpstr>'Forma 13'!VAS084_F_Standartinepro1Geriamojovande8</vt:lpstr>
      <vt:lpstr>VAS084_F_Standartinepro1Geriamojovande8</vt:lpstr>
      <vt:lpstr>'Forma 13'!VAS084_F_Standartinepro1Geriamojovande9</vt:lpstr>
      <vt:lpstr>VAS084_F_Standartinepro1Geriamojovande9</vt:lpstr>
      <vt:lpstr>'Forma 13'!VAS084_F_Standartinepro1Kitareguliuoja1</vt:lpstr>
      <vt:lpstr>VAS084_F_Standartinepro1Kitareguliuoja1</vt:lpstr>
      <vt:lpstr>'Forma 13'!VAS084_F_Standartinepro1Kitosveiklosne1</vt:lpstr>
      <vt:lpstr>VAS084_F_Standartinepro1Kitosveiklosne1</vt:lpstr>
      <vt:lpstr>'Forma 13'!VAS084_F_Standartinepro1Nuotekudumblot1</vt:lpstr>
      <vt:lpstr>VAS084_F_Standartinepro1Nuotekudumblot1</vt:lpstr>
      <vt:lpstr>'Forma 13'!VAS084_F_Standartinepro1Nuotekusurinki1</vt:lpstr>
      <vt:lpstr>VAS084_F_Standartinepro1Nuotekusurinki1</vt:lpstr>
      <vt:lpstr>'Forma 13'!VAS084_F_Standartinepro1Nuotekuvalymas1</vt:lpstr>
      <vt:lpstr>VAS084_F_Standartinepro1Nuotekuvalymas1</vt:lpstr>
      <vt:lpstr>'Forma 13'!VAS084_F_Standartinepro1Pavirsiniunuot1</vt:lpstr>
      <vt:lpstr>VAS084_F_Standartinepro1Pavirsiniunuot1</vt:lpstr>
      <vt:lpstr>'Forma 13'!VAS084_F_Standartinepro2Apskaitosveikla1</vt:lpstr>
      <vt:lpstr>VAS084_F_Standartinepro2Apskaitosveikla1</vt:lpstr>
      <vt:lpstr>'Forma 13'!VAS084_F_Standartinepro2Geriamojovande7</vt:lpstr>
      <vt:lpstr>VAS084_F_Standartinepro2Geriamojovande7</vt:lpstr>
      <vt:lpstr>'Forma 13'!VAS084_F_Standartinepro2Geriamojovande8</vt:lpstr>
      <vt:lpstr>VAS084_F_Standartinepro2Geriamojovande8</vt:lpstr>
      <vt:lpstr>'Forma 13'!VAS084_F_Standartinepro2Geriamojovande9</vt:lpstr>
      <vt:lpstr>VAS084_F_Standartinepro2Geriamojovande9</vt:lpstr>
      <vt:lpstr>'Forma 13'!VAS084_F_Standartinepro2Kitareguliuoja1</vt:lpstr>
      <vt:lpstr>VAS084_F_Standartinepro2Kitareguliuoja1</vt:lpstr>
      <vt:lpstr>'Forma 13'!VAS084_F_Standartinepro2Kitosveiklosne1</vt:lpstr>
      <vt:lpstr>VAS084_F_Standartinepro2Kitosveiklosne1</vt:lpstr>
      <vt:lpstr>'Forma 13'!VAS084_F_Standartinepro2Nuotekudumblot1</vt:lpstr>
      <vt:lpstr>VAS084_F_Standartinepro2Nuotekudumblot1</vt:lpstr>
      <vt:lpstr>'Forma 13'!VAS084_F_Standartinepro2Nuotekusurinki1</vt:lpstr>
      <vt:lpstr>VAS084_F_Standartinepro2Nuotekusurinki1</vt:lpstr>
      <vt:lpstr>'Forma 13'!VAS084_F_Standartinepro2Nuotekuvalymas1</vt:lpstr>
      <vt:lpstr>VAS084_F_Standartinepro2Nuotekuvalymas1</vt:lpstr>
      <vt:lpstr>'Forma 13'!VAS084_F_Standartinepro2Pavirsiniunuot1</vt:lpstr>
      <vt:lpstr>VAS084_F_Standartinepro2Pavirsiniunuot1</vt:lpstr>
      <vt:lpstr>'Forma 13'!VAS084_F_Standartinepro3Apskaitosveikla1</vt:lpstr>
      <vt:lpstr>VAS084_F_Standartinepro3Apskaitosveikla1</vt:lpstr>
      <vt:lpstr>'Forma 13'!VAS084_F_Standartinepro3Geriamojovande7</vt:lpstr>
      <vt:lpstr>VAS084_F_Standartinepro3Geriamojovande7</vt:lpstr>
      <vt:lpstr>'Forma 13'!VAS084_F_Standartinepro3Geriamojovande8</vt:lpstr>
      <vt:lpstr>VAS084_F_Standartinepro3Geriamojovande8</vt:lpstr>
      <vt:lpstr>'Forma 13'!VAS084_F_Standartinepro3Geriamojovande9</vt:lpstr>
      <vt:lpstr>VAS084_F_Standartinepro3Geriamojovande9</vt:lpstr>
      <vt:lpstr>'Forma 13'!VAS084_F_Standartinepro3Kitareguliuoja1</vt:lpstr>
      <vt:lpstr>VAS084_F_Standartinepro3Kitareguliuoja1</vt:lpstr>
      <vt:lpstr>'Forma 13'!VAS084_F_Standartinepro3Kitosveiklosne1</vt:lpstr>
      <vt:lpstr>VAS084_F_Standartinepro3Kitosveiklosne1</vt:lpstr>
      <vt:lpstr>'Forma 13'!VAS084_F_Standartinepro3Nuotekudumblot1</vt:lpstr>
      <vt:lpstr>VAS084_F_Standartinepro3Nuotekudumblot1</vt:lpstr>
      <vt:lpstr>'Forma 13'!VAS084_F_Standartinepro3Nuotekusurinki1</vt:lpstr>
      <vt:lpstr>VAS084_F_Standartinepro3Nuotekusurinki1</vt:lpstr>
      <vt:lpstr>'Forma 13'!VAS084_F_Standartinepro3Nuotekuvalymas1</vt:lpstr>
      <vt:lpstr>VAS084_F_Standartinepro3Nuotekuvalymas1</vt:lpstr>
      <vt:lpstr>'Forma 13'!VAS084_F_Standartinepro3Pavirsiniunuot1</vt:lpstr>
      <vt:lpstr>VAS084_F_Standartinepro3Pavirsiniunuot1</vt:lpstr>
      <vt:lpstr>'Forma 13'!VAS084_F_Tiesiogiaipask1Apskaitosveikla1</vt:lpstr>
      <vt:lpstr>VAS084_F_Tiesiogiaipask1Apskaitosveikla1</vt:lpstr>
      <vt:lpstr>'Forma 13'!VAS084_F_Tiesiogiaipask1Geriamojovande7</vt:lpstr>
      <vt:lpstr>VAS084_F_Tiesiogiaipask1Geriamojovande7</vt:lpstr>
      <vt:lpstr>'Forma 13'!VAS084_F_Tiesiogiaipask1Geriamojovande8</vt:lpstr>
      <vt:lpstr>VAS084_F_Tiesiogiaipask1Geriamojovande8</vt:lpstr>
      <vt:lpstr>'Forma 13'!VAS084_F_Tiesiogiaipask1Geriamojovande9</vt:lpstr>
      <vt:lpstr>VAS084_F_Tiesiogiaipask1Geriamojovande9</vt:lpstr>
      <vt:lpstr>'Forma 13'!VAS084_F_Tiesiogiaipask1Kitareguliuoja1</vt:lpstr>
      <vt:lpstr>VAS084_F_Tiesiogiaipask1Kitareguliuoja1</vt:lpstr>
      <vt:lpstr>'Forma 13'!VAS084_F_Tiesiogiaipask1Kitosveiklosne1</vt:lpstr>
      <vt:lpstr>VAS084_F_Tiesiogiaipask1Kitosveiklosne1</vt:lpstr>
      <vt:lpstr>'Forma 13'!VAS084_F_Tiesiogiaipask1Nuotekudumblot1</vt:lpstr>
      <vt:lpstr>VAS084_F_Tiesiogiaipask1Nuotekudumblot1</vt:lpstr>
      <vt:lpstr>'Forma 13'!VAS084_F_Tiesiogiaipask1Nuotekusurinki1</vt:lpstr>
      <vt:lpstr>VAS084_F_Tiesiogiaipask1Nuotekusurinki1</vt:lpstr>
      <vt:lpstr>'Forma 13'!VAS084_F_Tiesiogiaipask1Nuotekuvalymas1</vt:lpstr>
      <vt:lpstr>VAS084_F_Tiesiogiaipask1Nuotekuvalymas1</vt:lpstr>
      <vt:lpstr>'Forma 13'!VAS084_F_Tiesiogiaipask1Pavirsiniunuot1</vt:lpstr>
      <vt:lpstr>VAS084_F_Tiesiogiaipask1Pavirsiniunuot1</vt:lpstr>
      <vt:lpstr>'Forma 13'!VAS084_F_Transportoprie1Apskaitosveikla1</vt:lpstr>
      <vt:lpstr>VAS084_F_Transportoprie1Apskaitosveikla1</vt:lpstr>
      <vt:lpstr>'Forma 13'!VAS084_F_Transportoprie1Geriamojovande7</vt:lpstr>
      <vt:lpstr>VAS084_F_Transportoprie1Geriamojovande7</vt:lpstr>
      <vt:lpstr>'Forma 13'!VAS084_F_Transportoprie1Geriamojovande8</vt:lpstr>
      <vt:lpstr>VAS084_F_Transportoprie1Geriamojovande8</vt:lpstr>
      <vt:lpstr>'Forma 13'!VAS084_F_Transportoprie1Geriamojovande9</vt:lpstr>
      <vt:lpstr>VAS084_F_Transportoprie1Geriamojovande9</vt:lpstr>
      <vt:lpstr>'Forma 13'!VAS084_F_Transportoprie1Kitareguliuoja1</vt:lpstr>
      <vt:lpstr>VAS084_F_Transportoprie1Kitareguliuoja1</vt:lpstr>
      <vt:lpstr>'Forma 13'!VAS084_F_Transportoprie1Kitosveiklosne1</vt:lpstr>
      <vt:lpstr>VAS084_F_Transportoprie1Kitosveiklosne1</vt:lpstr>
      <vt:lpstr>'Forma 13'!VAS084_F_Transportoprie1Nuotekudumblot1</vt:lpstr>
      <vt:lpstr>VAS084_F_Transportoprie1Nuotekudumblot1</vt:lpstr>
      <vt:lpstr>'Forma 13'!VAS084_F_Transportoprie1Nuotekusurinki1</vt:lpstr>
      <vt:lpstr>VAS084_F_Transportoprie1Nuotekusurinki1</vt:lpstr>
      <vt:lpstr>'Forma 13'!VAS084_F_Transportoprie1Nuotekuvalymas1</vt:lpstr>
      <vt:lpstr>VAS084_F_Transportoprie1Nuotekuvalymas1</vt:lpstr>
      <vt:lpstr>'Forma 13'!VAS084_F_Transportoprie1Pavirsiniunuot1</vt:lpstr>
      <vt:lpstr>VAS084_F_Transportoprie1Pavirsiniunuot1</vt:lpstr>
      <vt:lpstr>'Forma 13'!VAS084_F_Transportoprie2Apskaitosveikla1</vt:lpstr>
      <vt:lpstr>VAS084_F_Transportoprie2Apskaitosveikla1</vt:lpstr>
      <vt:lpstr>'Forma 13'!VAS084_F_Transportoprie2Geriamojovande7</vt:lpstr>
      <vt:lpstr>VAS084_F_Transportoprie2Geriamojovande7</vt:lpstr>
      <vt:lpstr>'Forma 13'!VAS084_F_Transportoprie2Geriamojovande8</vt:lpstr>
      <vt:lpstr>VAS084_F_Transportoprie2Geriamojovande8</vt:lpstr>
      <vt:lpstr>'Forma 13'!VAS084_F_Transportoprie2Geriamojovande9</vt:lpstr>
      <vt:lpstr>VAS084_F_Transportoprie2Geriamojovande9</vt:lpstr>
      <vt:lpstr>'Forma 13'!VAS084_F_Transportoprie2Kitareguliuoja1</vt:lpstr>
      <vt:lpstr>VAS084_F_Transportoprie2Kitareguliuoja1</vt:lpstr>
      <vt:lpstr>'Forma 13'!VAS084_F_Transportoprie2Kitosveiklosne1</vt:lpstr>
      <vt:lpstr>VAS084_F_Transportoprie2Kitosveiklosne1</vt:lpstr>
      <vt:lpstr>'Forma 13'!VAS084_F_Transportoprie2Nuotekudumblot1</vt:lpstr>
      <vt:lpstr>VAS084_F_Transportoprie2Nuotekudumblot1</vt:lpstr>
      <vt:lpstr>'Forma 13'!VAS084_F_Transportoprie2Nuotekusurinki1</vt:lpstr>
      <vt:lpstr>VAS084_F_Transportoprie2Nuotekusurinki1</vt:lpstr>
      <vt:lpstr>'Forma 13'!VAS084_F_Transportoprie2Nuotekuvalymas1</vt:lpstr>
      <vt:lpstr>VAS084_F_Transportoprie2Nuotekuvalymas1</vt:lpstr>
      <vt:lpstr>'Forma 13'!VAS084_F_Transportoprie2Pavirsiniunuot1</vt:lpstr>
      <vt:lpstr>VAS084_F_Transportoprie2Pavirsiniunuot1</vt:lpstr>
      <vt:lpstr>'Forma 13'!VAS084_F_Transportoprie3Apskaitosveikla1</vt:lpstr>
      <vt:lpstr>VAS084_F_Transportoprie3Apskaitosveikla1</vt:lpstr>
      <vt:lpstr>'Forma 13'!VAS084_F_Transportoprie3Geriamojovande7</vt:lpstr>
      <vt:lpstr>VAS084_F_Transportoprie3Geriamojovande7</vt:lpstr>
      <vt:lpstr>'Forma 13'!VAS084_F_Transportoprie3Geriamojovande8</vt:lpstr>
      <vt:lpstr>VAS084_F_Transportoprie3Geriamojovande8</vt:lpstr>
      <vt:lpstr>'Forma 13'!VAS084_F_Transportoprie3Geriamojovande9</vt:lpstr>
      <vt:lpstr>VAS084_F_Transportoprie3Geriamojovande9</vt:lpstr>
      <vt:lpstr>'Forma 13'!VAS084_F_Transportoprie3Kitareguliuoja1</vt:lpstr>
      <vt:lpstr>VAS084_F_Transportoprie3Kitareguliuoja1</vt:lpstr>
      <vt:lpstr>'Forma 13'!VAS084_F_Transportoprie3Kitosveiklosne1</vt:lpstr>
      <vt:lpstr>VAS084_F_Transportoprie3Kitosveiklosne1</vt:lpstr>
      <vt:lpstr>'Forma 13'!VAS084_F_Transportoprie3Nuotekudumblot1</vt:lpstr>
      <vt:lpstr>VAS084_F_Transportoprie3Nuotekudumblot1</vt:lpstr>
      <vt:lpstr>'Forma 13'!VAS084_F_Transportoprie3Nuotekusurinki1</vt:lpstr>
      <vt:lpstr>VAS084_F_Transportoprie3Nuotekusurinki1</vt:lpstr>
      <vt:lpstr>'Forma 13'!VAS084_F_Transportoprie3Nuotekuvalymas1</vt:lpstr>
      <vt:lpstr>VAS084_F_Transportoprie3Nuotekuvalymas1</vt:lpstr>
      <vt:lpstr>'Forma 13'!VAS084_F_Transportoprie3Pavirsiniunuot1</vt:lpstr>
      <vt:lpstr>VAS084_F_Transportoprie3Pavirsiniunuot1</vt:lpstr>
      <vt:lpstr>'Forma 13'!VAS084_F_Vandenssiurbli1Apskaitosveikla1</vt:lpstr>
      <vt:lpstr>VAS084_F_Vandenssiurbli1Apskaitosveikla1</vt:lpstr>
      <vt:lpstr>'Forma 13'!VAS084_F_Vandenssiurbli1Geriamojovande7</vt:lpstr>
      <vt:lpstr>VAS084_F_Vandenssiurbli1Geriamojovande7</vt:lpstr>
      <vt:lpstr>'Forma 13'!VAS084_F_Vandenssiurbli1Geriamojovande8</vt:lpstr>
      <vt:lpstr>VAS084_F_Vandenssiurbli1Geriamojovande8</vt:lpstr>
      <vt:lpstr>'Forma 13'!VAS084_F_Vandenssiurbli1Geriamojovande9</vt:lpstr>
      <vt:lpstr>VAS084_F_Vandenssiurbli1Geriamojovande9</vt:lpstr>
      <vt:lpstr>'Forma 13'!VAS084_F_Vandenssiurbli1Kitareguliuoja1</vt:lpstr>
      <vt:lpstr>VAS084_F_Vandenssiurbli1Kitareguliuoja1</vt:lpstr>
      <vt:lpstr>'Forma 13'!VAS084_F_Vandenssiurbli1Kitosveiklosne1</vt:lpstr>
      <vt:lpstr>VAS084_F_Vandenssiurbli1Kitosveiklosne1</vt:lpstr>
      <vt:lpstr>'Forma 13'!VAS084_F_Vandenssiurbli1Nuotekudumblot1</vt:lpstr>
      <vt:lpstr>VAS084_F_Vandenssiurbli1Nuotekudumblot1</vt:lpstr>
      <vt:lpstr>'Forma 13'!VAS084_F_Vandenssiurbli1Nuotekusurinki1</vt:lpstr>
      <vt:lpstr>VAS084_F_Vandenssiurbli1Nuotekusurinki1</vt:lpstr>
      <vt:lpstr>'Forma 13'!VAS084_F_Vandenssiurbli1Nuotekuvalymas1</vt:lpstr>
      <vt:lpstr>VAS084_F_Vandenssiurbli1Nuotekuvalymas1</vt:lpstr>
      <vt:lpstr>'Forma 13'!VAS084_F_Vandenssiurbli1Pavirsiniunuot1</vt:lpstr>
      <vt:lpstr>VAS084_F_Vandenssiurbli1Pavirsiniunuot1</vt:lpstr>
      <vt:lpstr>'Forma 13'!VAS084_F_Vandenssiurbli2Apskaitosveikla1</vt:lpstr>
      <vt:lpstr>VAS084_F_Vandenssiurbli2Apskaitosveikla1</vt:lpstr>
      <vt:lpstr>'Forma 13'!VAS084_F_Vandenssiurbli2Geriamojovande7</vt:lpstr>
      <vt:lpstr>VAS084_F_Vandenssiurbli2Geriamojovande7</vt:lpstr>
      <vt:lpstr>'Forma 13'!VAS084_F_Vandenssiurbli2Geriamojovande8</vt:lpstr>
      <vt:lpstr>VAS084_F_Vandenssiurbli2Geriamojovande8</vt:lpstr>
      <vt:lpstr>'Forma 13'!VAS084_F_Vandenssiurbli2Geriamojovande9</vt:lpstr>
      <vt:lpstr>VAS084_F_Vandenssiurbli2Geriamojovande9</vt:lpstr>
      <vt:lpstr>'Forma 13'!VAS084_F_Vandenssiurbli2Kitareguliuoja1</vt:lpstr>
      <vt:lpstr>VAS084_F_Vandenssiurbli2Kitareguliuoja1</vt:lpstr>
      <vt:lpstr>'Forma 13'!VAS084_F_Vandenssiurbli2Kitosveiklosne1</vt:lpstr>
      <vt:lpstr>VAS084_F_Vandenssiurbli2Kitosveiklosne1</vt:lpstr>
      <vt:lpstr>'Forma 13'!VAS084_F_Vandenssiurbli2Nuotekudumblot1</vt:lpstr>
      <vt:lpstr>VAS084_F_Vandenssiurbli2Nuotekudumblot1</vt:lpstr>
      <vt:lpstr>'Forma 13'!VAS084_F_Vandenssiurbli2Nuotekusurinki1</vt:lpstr>
      <vt:lpstr>VAS084_F_Vandenssiurbli2Nuotekusurinki1</vt:lpstr>
      <vt:lpstr>'Forma 13'!VAS084_F_Vandenssiurbli2Nuotekuvalymas1</vt:lpstr>
      <vt:lpstr>VAS084_F_Vandenssiurbli2Nuotekuvalymas1</vt:lpstr>
      <vt:lpstr>'Forma 13'!VAS084_F_Vandenssiurbli2Pavirsiniunuot1</vt:lpstr>
      <vt:lpstr>VAS084_F_Vandenssiurbli2Pavirsiniunuot1</vt:lpstr>
      <vt:lpstr>'Forma 13'!VAS084_F_Vandenssiurbli3Apskaitosveikla1</vt:lpstr>
      <vt:lpstr>VAS084_F_Vandenssiurbli3Apskaitosveikla1</vt:lpstr>
      <vt:lpstr>'Forma 13'!VAS084_F_Vandenssiurbli3Geriamojovande7</vt:lpstr>
      <vt:lpstr>VAS084_F_Vandenssiurbli3Geriamojovande7</vt:lpstr>
      <vt:lpstr>'Forma 13'!VAS084_F_Vandenssiurbli3Geriamojovande8</vt:lpstr>
      <vt:lpstr>VAS084_F_Vandenssiurbli3Geriamojovande8</vt:lpstr>
      <vt:lpstr>'Forma 13'!VAS084_F_Vandenssiurbli3Geriamojovande9</vt:lpstr>
      <vt:lpstr>VAS084_F_Vandenssiurbli3Geriamojovande9</vt:lpstr>
      <vt:lpstr>'Forma 13'!VAS084_F_Vandenssiurbli3Kitareguliuoja1</vt:lpstr>
      <vt:lpstr>VAS084_F_Vandenssiurbli3Kitareguliuoja1</vt:lpstr>
      <vt:lpstr>'Forma 13'!VAS084_F_Vandenssiurbli3Kitosveiklosne1</vt:lpstr>
      <vt:lpstr>VAS084_F_Vandenssiurbli3Kitosveiklosne1</vt:lpstr>
      <vt:lpstr>'Forma 13'!VAS084_F_Vandenssiurbli3Nuotekudumblot1</vt:lpstr>
      <vt:lpstr>VAS084_F_Vandenssiurbli3Nuotekudumblot1</vt:lpstr>
      <vt:lpstr>'Forma 13'!VAS084_F_Vandenssiurbli3Nuotekusurinki1</vt:lpstr>
      <vt:lpstr>VAS084_F_Vandenssiurbli3Nuotekusurinki1</vt:lpstr>
      <vt:lpstr>'Forma 13'!VAS084_F_Vandenssiurbli3Nuotekuvalymas1</vt:lpstr>
      <vt:lpstr>VAS084_F_Vandenssiurbli3Nuotekuvalymas1</vt:lpstr>
      <vt:lpstr>'Forma 13'!VAS084_F_Vandenssiurbli3Pavirsiniunuot1</vt:lpstr>
      <vt:lpstr>VAS084_F_Vandenssiurbli3Pavirsiniunuot1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 AUTHORITY\SYSTEM</dc:creator>
  <cp:lastModifiedBy>Brigita Goriačkina</cp:lastModifiedBy>
  <dcterms:created xsi:type="dcterms:W3CDTF">2024-11-04T12:10:53Z</dcterms:created>
  <dcterms:modified xsi:type="dcterms:W3CDTF">2025-11-20T10:51:07Z</dcterms:modified>
</cp:coreProperties>
</file>